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15" activeTab="21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RURLAP" sheetId="6" r:id="rId6"/>
    <sheet name="07URLAP" sheetId="7" r:id="rId7"/>
    <sheet name="08URLAP" sheetId="8" r:id="rId8"/>
    <sheet name="09URLAP" sheetId="9" r:id="rId9"/>
    <sheet name="10RURLAP" sheetId="10" r:id="rId10"/>
    <sheet name="12URLAP" sheetId="11" r:id="rId11"/>
    <sheet name="16 URLAP" sheetId="12" r:id="rId12"/>
    <sheet name="17URLAP" sheetId="13" r:id="rId13"/>
    <sheet name="21URLAP" sheetId="14" r:id="rId14"/>
    <sheet name="21URLAP (2)" sheetId="15" r:id="rId15"/>
    <sheet name="21URLAP (3)" sheetId="16" r:id="rId16"/>
    <sheet name="22URLAP" sheetId="17" r:id="rId17"/>
    <sheet name="22URLAP (2)" sheetId="18" r:id="rId18"/>
    <sheet name="24 urlap" sheetId="19" r:id="rId19"/>
    <sheet name="26URLAP" sheetId="20" r:id="rId20"/>
    <sheet name="45_URLAP" sheetId="21" r:id="rId21"/>
    <sheet name="80 URLAP" sheetId="22" r:id="rId22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'05URLAP'!$1:$14</definedName>
    <definedName name="_xlnm.Print_Titles" localSheetId="5">'06RURLAP'!$1:$14</definedName>
    <definedName name="_xlnm.Print_Titles" localSheetId="6">'07URLAP'!$1:$14</definedName>
    <definedName name="_xlnm.Print_Titles" localSheetId="7">'08URLAP'!$1:$14</definedName>
    <definedName name="_xlnm.Print_Titles" localSheetId="8">'09URLAP'!$1:$12</definedName>
    <definedName name="_xlnm.Print_Titles" localSheetId="9">'10RURLAP'!$1:$15</definedName>
    <definedName name="_xlnm.Print_Titles" localSheetId="10">'12URLAP'!$1:$12</definedName>
    <definedName name="_xlnm.Print_Titles" localSheetId="11">'16 URLAP'!$1:$12</definedName>
    <definedName name="_xlnm.Print_Titles" localSheetId="12">'17URLAP'!$1:$12</definedName>
    <definedName name="_xlnm.Print_Titles" localSheetId="13">'21URLAP'!$1:$12</definedName>
    <definedName name="_xlnm.Print_Titles" localSheetId="14">'21URLAP (2)'!$1:$12</definedName>
    <definedName name="_xlnm.Print_Titles" localSheetId="15">'21URLAP (3)'!$1:$12</definedName>
    <definedName name="_xlnm.Print_Titles" localSheetId="16">'22URLAP'!$1:$14</definedName>
    <definedName name="_xlnm.Print_Titles" localSheetId="17">'22URLAP (2)'!$1:$14</definedName>
    <definedName name="_xlnm.Print_Titles" localSheetId="19">'26URLAP'!$1:$11</definedName>
    <definedName name="_xlnm.Print_Titles" localSheetId="20">'45_URLAP'!$1:$9</definedName>
    <definedName name="_xlnm.Print_Titles" localSheetId="21">'80 URLAP'!$1:$15</definedName>
    <definedName name="_xlnm.Print_Area" localSheetId="2">'03URLAP'!$A$1:$AK$80</definedName>
    <definedName name="_xlnm.Print_Area" localSheetId="4">'05URLAP'!$A$1:$AK$53</definedName>
    <definedName name="_xlnm.Print_Area" localSheetId="6">'07URLAP'!$A$1:$AO$45</definedName>
    <definedName name="_xlnm.Print_Area" localSheetId="10">'12URLAP'!$A$1:$AK$43</definedName>
    <definedName name="_xlnm.Print_Area" localSheetId="11">'16 URLAP'!$A$1:$AP$69</definedName>
    <definedName name="_xlnm.Print_Area" localSheetId="12">'17URLAP'!$A$1:$AK$60</definedName>
    <definedName name="_xlnm.Print_Area" localSheetId="13">'21URLAP'!$A$1:$AZ$94</definedName>
    <definedName name="_xlnm.Print_Area" localSheetId="14">'21URLAP (2)'!$A$1:$AZ$94</definedName>
    <definedName name="_xlnm.Print_Area" localSheetId="15">'21URLAP (3)'!$A$1:$AZ$94</definedName>
    <definedName name="_xlnm.Print_Area" localSheetId="16">'22URLAP'!$A$1:$AZ$81</definedName>
    <definedName name="_xlnm.Print_Area" localSheetId="17">'22URLAP (2)'!$A$1:$AZ$81</definedName>
    <definedName name="_xlnm.Print_Area" localSheetId="19">'26URLAP'!$A$1:$AZ$38</definedName>
    <definedName name="_xlnm.Print_Area" localSheetId="20">'45_URLAP'!$A$1:$AK$103</definedName>
    <definedName name="_xlnm.Print_Area" localSheetId="21">'80 URLAP'!$A$1:$BL$177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<sst xmlns="http://schemas.openxmlformats.org/spreadsheetml/2006/main" count="3529" uniqueCount="1532">
  <si>
    <t>85192-3</t>
  </si>
  <si>
    <t>58.</t>
  </si>
  <si>
    <t>Pályaalkalmassági vizsgálatok</t>
  </si>
  <si>
    <t>85193-4</t>
  </si>
  <si>
    <t>59.</t>
  </si>
  <si>
    <t>Egészségnevelési feladatok</t>
  </si>
  <si>
    <t>85194-5</t>
  </si>
  <si>
    <t>60.</t>
  </si>
  <si>
    <t>Módszertani szakirányítás feladatai</t>
  </si>
  <si>
    <t>85195-6</t>
  </si>
  <si>
    <t>61.</t>
  </si>
  <si>
    <t>Egészségügyi ellátás egyéb feladatai</t>
  </si>
  <si>
    <t>85196-7</t>
  </si>
  <si>
    <t>62.</t>
  </si>
  <si>
    <t xml:space="preserve">Irányított betegellátás </t>
  </si>
  <si>
    <t>85197-8</t>
  </si>
  <si>
    <t>63.</t>
  </si>
  <si>
    <t>HUMÁN EGÉSZSÉGÜGYI ELLÁTÁS összesen
(40. + … + 62.)</t>
  </si>
  <si>
    <t>64.</t>
  </si>
  <si>
    <t>Szociális, gyermekvédelmi, gyermekjóléti intézményekben végzett kiegészítő tevékenységek</t>
  </si>
  <si>
    <t>75195-4</t>
  </si>
  <si>
    <t>65.</t>
  </si>
  <si>
    <t>Szociális, gyermekvédelmi intézményekben végzett vállalkozási tevékenységek</t>
  </si>
  <si>
    <t>75195-5</t>
  </si>
  <si>
    <t>66.</t>
  </si>
  <si>
    <t>Csecsemőotthoni ellátás</t>
  </si>
  <si>
    <t>85311-4</t>
  </si>
  <si>
    <t>67.</t>
  </si>
  <si>
    <t>Bentlakásos bölcsődei ellátás</t>
  </si>
  <si>
    <t>85312-5</t>
  </si>
  <si>
    <t>68.</t>
  </si>
  <si>
    <t>Gyermek- és ifjúságvédelem feladatai</t>
  </si>
  <si>
    <t>85313-6</t>
  </si>
  <si>
    <t>69.</t>
  </si>
  <si>
    <t>Nevelőotthoni és nevelőintézeti ellátás</t>
  </si>
  <si>
    <t>85314-7</t>
  </si>
  <si>
    <t>70.</t>
  </si>
  <si>
    <t>Nevelőszülőknél elhelyezettek ellátása</t>
  </si>
  <si>
    <t>85315-8</t>
  </si>
  <si>
    <t>71.</t>
  </si>
  <si>
    <t>Fogyatékosok ápoló-gondozó otthonaiban történő ellátás</t>
  </si>
  <si>
    <t>85316-9</t>
  </si>
  <si>
    <t>72.</t>
  </si>
  <si>
    <t>Ápoló-gondozó otthoni és rehabilitációs intézményi ellátás</t>
  </si>
  <si>
    <t>85317-0</t>
  </si>
  <si>
    <t>73.</t>
  </si>
  <si>
    <t>Átmeneti elhelyezést biztosító ellátások</t>
  </si>
  <si>
    <t>85318-1</t>
  </si>
  <si>
    <t>74.</t>
  </si>
  <si>
    <t>Egyéb szociális ellátás szállásnyújtással</t>
  </si>
  <si>
    <t>85319-2</t>
  </si>
  <si>
    <t>75.</t>
  </si>
  <si>
    <t>Bölcsődei ellátás</t>
  </si>
  <si>
    <t>85321-1</t>
  </si>
  <si>
    <t>76.</t>
  </si>
  <si>
    <t>Családi napközi, nappali felügyelet</t>
  </si>
  <si>
    <t>85322-2</t>
  </si>
  <si>
    <t>77.</t>
  </si>
  <si>
    <t>Házi segítségnyújtás</t>
  </si>
  <si>
    <t>85323-3</t>
  </si>
  <si>
    <t>78.</t>
  </si>
  <si>
    <t>Családsegítés</t>
  </si>
  <si>
    <t>85324-4</t>
  </si>
  <si>
    <t>79.</t>
  </si>
  <si>
    <t>Szociális étkeztetés</t>
  </si>
  <si>
    <t>85325-5</t>
  </si>
  <si>
    <t>80.</t>
  </si>
  <si>
    <t>Nappali szociális ellátás</t>
  </si>
  <si>
    <t>85326-6</t>
  </si>
  <si>
    <t>81.</t>
  </si>
  <si>
    <t>Szociális foglalkoztatás</t>
  </si>
  <si>
    <t>85327-7</t>
  </si>
  <si>
    <t>82.</t>
  </si>
  <si>
    <t>Egyéb szociális és gyermekjóléti szolgáltatás</t>
  </si>
  <si>
    <t>85328-8</t>
  </si>
  <si>
    <t>83.</t>
  </si>
  <si>
    <t>Rendszeres szociális pénzbeli ellátások</t>
  </si>
  <si>
    <t>85331-1</t>
  </si>
  <si>
    <t>84.</t>
  </si>
  <si>
    <t>Rendszeres gyermekvédelmi pénzbeli ellátások</t>
  </si>
  <si>
    <t>85332-2</t>
  </si>
  <si>
    <t>85.</t>
  </si>
  <si>
    <t>Munkanélküli ellátások</t>
  </si>
  <si>
    <t>85333-3</t>
  </si>
  <si>
    <t>86.</t>
  </si>
  <si>
    <t>Eseti pénzbeli szociális ellátások</t>
  </si>
  <si>
    <t>85334-4</t>
  </si>
  <si>
    <t>87.</t>
  </si>
  <si>
    <t>Eseti pénzbeli gyermekvédelmi ellátások</t>
  </si>
  <si>
    <t>85335-5</t>
  </si>
  <si>
    <t>88.</t>
  </si>
  <si>
    <t>SZOCIÁLIS ÉS GYERMEKVÉDELMI FELADATOK összesen
(64. + … + 87.)</t>
  </si>
  <si>
    <t>89.</t>
  </si>
  <si>
    <t>90.</t>
  </si>
  <si>
    <t>91.</t>
  </si>
  <si>
    <t>Ebből:</t>
  </si>
  <si>
    <t>Színházi tevékenység</t>
  </si>
  <si>
    <t>92161-7</t>
  </si>
  <si>
    <t>92.</t>
  </si>
  <si>
    <t>Táncművészeti tevékenység</t>
  </si>
  <si>
    <t>92163-9</t>
  </si>
  <si>
    <t>93.</t>
  </si>
  <si>
    <t>EGYÉB szakfeladatok összesen</t>
  </si>
  <si>
    <t>94.</t>
  </si>
  <si>
    <t>MINDÖSSZESEN (39. + 63. + 88. + 89. + 90. + 93.)</t>
  </si>
  <si>
    <r>
      <t>A közszféra területén dolgozók 2008. évi illetményemelésével
és egyéb személyi célú kifizetéseivel összefüggő támogatás felhasználása
A</t>
    </r>
    <r>
      <rPr>
        <sz val="12"/>
        <rFont val="Times New Roman"/>
        <family val="1"/>
      </rPr>
      <t xml:space="preserve"> helyi önkormányzat az űrlap kitöltésével a 49/2008. (III. 14.) Korm. rendelet
8. §-ának (2) bekezdésében rögzített köte</t>
    </r>
  </si>
  <si>
    <r>
      <t xml:space="preserve">IGAZGATÁS összesen </t>
    </r>
    <r>
      <rPr>
        <sz val="12"/>
        <rFont val="Times New Roman"/>
        <family val="1"/>
      </rPr>
      <t>(751_ _ - _. számú szakfeladatok együttesen,
kivéve 75195-2, 75195-3, 75195-4, 75195-5, 75195-6, 75195-7)</t>
    </r>
  </si>
  <si>
    <r>
      <t xml:space="preserve">KULTÚRA, SPORT összesen
</t>
    </r>
    <r>
      <rPr>
        <sz val="12"/>
        <rFont val="Times New Roman"/>
        <family val="1"/>
      </rPr>
      <t>(75195-6, 75195-7, 92_ _ _-_. számú szakfeladatok együttesen)</t>
    </r>
  </si>
  <si>
    <t>oldal</t>
  </si>
  <si>
    <t>Önkormányzati költségvetési jelentés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</si>
  <si>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</si>
  <si>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</si>
  <si>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</si>
  <si>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</si>
  <si>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</si>
  <si>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</si>
  <si>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</si>
  <si>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Rendszeres személyi juttatás (511)  (=02/09)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</si>
  <si>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</si>
  <si>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</si>
  <si>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</si>
  <si>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</si>
  <si>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Társadalombiztosítási, munkaadói járulék, táppénz-hozzájárulás és korkedvezmény-biztosítási járulék (531, 532, 534, 535, 536, 537, 538)  (=02/50+51+52+54+55+56)</t>
  </si>
  <si>
    <t>Egészségügyi hozzájárulás (533) (=02/53)</t>
  </si>
  <si>
    <t>Dologi kiadások ÁFA nélkül (54-56, kivéve 561) (=03/46-03/38)</t>
  </si>
  <si>
    <t>Dologi kiadások ÁFÁ-ja (561) (=03/38)</t>
  </si>
  <si>
    <t>Egyéb folyó kiadások (kivéve kamatkiadások, követelés elengedés, tartozázátvállalás és előző évi maradvány visszafizetése) (57, kivéve 57111, 57121, 573, 575) (=03/54+03/58-03/47+03/62)</t>
  </si>
  <si>
    <t>Előző évi maradvány visszafizetése (57111, 57121) (=03/47)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</si>
  <si>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</si>
  <si>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</si>
  <si>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</si>
  <si>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</si>
  <si>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</si>
  <si>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</si>
  <si>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Támogatásértékű működési kiadás országos kisebbségi önkormányzatoknak (373-ból) (=04/10)</t>
  </si>
  <si>
    <t>Garancia- és kezességvállalásból származó kifizetés államháztartáson belülre (373-ból) (=04/11)</t>
  </si>
  <si>
    <t>Támogatásértékű működési kiadás összesen (373) (=4/12)</t>
  </si>
  <si>
    <t xml:space="preserve">(11+...+18) </t>
  </si>
  <si>
    <t>Előző évi előirányzat-maradvány, pénzmaradvány átadás (372) (=04/22)</t>
  </si>
  <si>
    <t>Működési célú, a Római Szerződés 87. cikkének (1) bekezdése szerinti pénzeszközátadás önkormányzati többségi tulajdonú egyéb vállalkozásoknak (381-ből) (=04/24-ből)</t>
  </si>
  <si>
    <t>Működési célú, a Római Szerződés 87. cikkének (1) bekezdése szerinti pénzeszközátadás nem önkormányzati többségi tulajdonú egyéb vállalkozásoknak (381-ből) (=04/24-ből)</t>
  </si>
  <si>
    <t>Működési célú, a 21. sorba nem tartozó pénzeszközátadás önkormányzati többségi tulajdonú egyéb vállalkozásoknak (381-ből) (=04/24-ből)</t>
  </si>
  <si>
    <t>Működési célú, a 22. sorba nem tartozó pénzeszközátadás nem önkormányzati többségi tulajdonú egyéb vállalkozásoknak (381-ből) (=04/24-ből)</t>
  </si>
  <si>
    <t>Működési célú pénzeszközátadás egyéb vállalkozásoknak (381-ből)</t>
  </si>
  <si>
    <t xml:space="preserve">(23+24+25) </t>
  </si>
  <si>
    <t>Működési célú pénzeszközátadás pénzügyi vállalkozásoknak  (381-ből)  (=04/24-ből)</t>
  </si>
  <si>
    <t>Működési célú pénzeszközátadás háztartásoknak (381-ből)  (=04/24-ből)</t>
  </si>
  <si>
    <t>Működési célú pénzeszközátadás non-profit szervezeteknek (381-ből)  (=04/24-ből)</t>
  </si>
  <si>
    <t>Működési célú pénzeszközátadás külföldre (381-ből)  (=04/24-ből)</t>
  </si>
  <si>
    <t>Működési célú pénzeszközátadás EU költségvetésnek (381-ből) (=04/24-ből)</t>
  </si>
  <si>
    <t>Államháztartáson kívüli működési pénzeszközátadások összesen (381-ből)  (=04/24)</t>
  </si>
  <si>
    <t xml:space="preserve"> (26+...+31) </t>
  </si>
  <si>
    <t>Garancia- és kezességvállalásból származó kifizetés államháztartáson kívülre (386) (=04/25)</t>
  </si>
  <si>
    <t>Társadalom-, szociálpolitikai és egyéb juttatás, támogatás (581-587) (=04/32)</t>
  </si>
  <si>
    <t>Ellátottak pénzbeli juttatásai (588)   (=04/38)</t>
  </si>
  <si>
    <t>Pénzforgalom nélküli kiadások (591-592, 594)  (=06/67)</t>
  </si>
  <si>
    <t xml:space="preserve">Egyéb működési célú támogatások, kiadások </t>
  </si>
  <si>
    <t>(19+32+...+36)</t>
  </si>
  <si>
    <t>Kamatkiadások (573) (=03/61)</t>
  </si>
  <si>
    <t>Követelés elengedés, tartozásátvállalás kiadásai (575) (=03/63)</t>
  </si>
  <si>
    <t>Működési kiadások összesen</t>
  </si>
  <si>
    <t xml:space="preserve"> (04+…+10+37+38+39)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</si>
  <si>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</si>
  <si>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</si>
  <si>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</si>
  <si>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(=04/13)</t>
  </si>
  <si>
    <t>Támogatásértékű felhalmozási kiadás fejezeti kezelésű előirányzatnak (374-b4l) (=04/14)</t>
  </si>
  <si>
    <t>Támogatásértékű felhalmozási kiadás társadalombiztosítási alapok kezelőinek (374-ből) (=04/15)</t>
  </si>
  <si>
    <t>Támogatásértékű felhalmozási kiadás elkülönített állami pénzalapnak (374-ből) (=04/16)</t>
  </si>
  <si>
    <t>Támogatásértékű felhalmozási kiadás helyi önkormányzatoknak és költségvetési szerveinek (374-ből) (=04/17)</t>
  </si>
  <si>
    <t>Támogatásértékű felhalmozási kiadás többcélú kistérségi társulásnak (374-ből) (=04/18)</t>
  </si>
  <si>
    <t>Támogatásértékű felhalmozási kiadás országos kisebbségi önkormányzatoknak (374-ből) (=04/19)</t>
  </si>
  <si>
    <t>Támogatásértékű felhalmozási kiadás összesen (374) (=04/20)</t>
  </si>
  <si>
    <t xml:space="preserve"> (44+...+50)</t>
  </si>
  <si>
    <t>Felhalmozási célú, a Római Szerződés 87. cikkének (1) bekezdése szerinti pénzeszközátadás önkormányzati többségi tulajdonú egyéb vállalkozásoknak (382-ből) (=04/26-ból)</t>
  </si>
  <si>
    <t>Felhalmozási célú, a Római Szerződés 87. cikkének (1) bekezdése szerinti pénzeszközátadás nem önkormányzati többségi tulajdonú egyéb vállalkozásoknak (382-ből) (=04/26-ból)</t>
  </si>
  <si>
    <t>Felhalmozási célú, a 52. sorba nem tartozó pénzeszközátadás önkormányzati többségi tulajdonú egyéb vállalkozásoknak (382-ből) (=04/26-ból)</t>
  </si>
  <si>
    <t>Felhalmozási célú, a 53. sorba nem tartozó pénzeszközátadás nem önkormányzati többségi tulajdonú egyéb vállalkozásoknak (382-ből) (=04/26-ból)</t>
  </si>
  <si>
    <t xml:space="preserve">Felhalmozási célú pénzeszközátadás egyéb vállalkozásoknak (382-ből) </t>
  </si>
  <si>
    <t>(54+55+56)</t>
  </si>
  <si>
    <t>Felhalmozási célú pénzeszközátadás pénzügyi vállalkozásoknak (382-ből)  (=04/26-ból)</t>
  </si>
  <si>
    <t>Felhalmozási célú pénzeszközátadás háztartásoknak (382-ből)  (=04/26-ból)</t>
  </si>
  <si>
    <t>Felhalmozási célú pénzeszközátadás háztartásoknak (375-ből)  (=04/04-ből)</t>
  </si>
  <si>
    <t>Felhalmozási célú pénzeszközátadás non-profit szervezeteknek (382-ből)  (=04/26-ból)</t>
  </si>
  <si>
    <t>Felhalmozási célú pénzeszközátadás non-profit szervezeteknek (375-ből)  (=04/04-ből)</t>
  </si>
  <si>
    <t>Felhalmozási célú pénzeszközátadás külföldre (382-ből)  (=04/26-ból)</t>
  </si>
  <si>
    <t>Felhalmozási célú pénzeszközátadás külföldre (375-ből)  (=04/04-ből)</t>
  </si>
  <si>
    <t>Felhalmozási célú pénzeszközátadás EU költségvetésnek (382-ből)  (=04/26-ból)</t>
  </si>
  <si>
    <t>Államháztartáson kívüli pénzeszközátadások összesen  (382) (04/26)</t>
  </si>
  <si>
    <t>(57+...+62)</t>
  </si>
  <si>
    <t xml:space="preserve">Felhalmozási kiadások </t>
  </si>
  <si>
    <t>(41+42+43+51+63)</t>
  </si>
  <si>
    <t>Támogatási kölcsönök nyújtása államháztartáson belülre  (191-192-ből, 271-272-ből)  (=06/17)</t>
  </si>
  <si>
    <t>Támogatási kölcsönök nyújtása államháztartáson kívülre  (193-194-ből, 273-274-ből) (=06/43)</t>
  </si>
  <si>
    <t>Támogatási kölcsönök törlesztése államháztartáson belülre (435-436-ból, 456-457-ből) (=06/60)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</si>
  <si>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</si>
  <si>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</si>
  <si>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</si>
  <si>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(20+40+64+…+69)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</si>
  <si>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</si>
  <si>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</si>
  <si>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</si>
  <si>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</si>
  <si>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(=16/15)</t>
  </si>
  <si>
    <t>Luxusadó (923-ból) (=16/16)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</si>
  <si>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</si>
  <si>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</si>
  <si>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</si>
  <si>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</si>
  <si>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</si>
  <si>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</si>
  <si>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</si>
  <si>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</si>
  <si>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</si>
  <si>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</si>
  <si>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(=16/13+14)</t>
  </si>
  <si>
    <t>Termőföld bérbeadásából származó jövedelemadó (923-ból) (=16/17)</t>
  </si>
  <si>
    <t>Átengedett egyéb központi adók (923-ból) (=16/18)</t>
  </si>
  <si>
    <t>Talajterhelési díj (926) (=16/24)</t>
  </si>
  <si>
    <t>Helyi adókhoz kapcsolódó pótlékok, bírságok, önkormányzatokat megillető bírságok és egyéb sajátos bevételek  (922-ből, 924, 929) (=16/12+20+...+23+25) [vagy 11/05]</t>
  </si>
  <si>
    <t>Költségvetési kiegészítések, visszatérülések (461, 462)  (=09/25+26)</t>
  </si>
  <si>
    <t>Előző évi előirányzat-maradvány, pénzmaradvány átvétele (463) (=09/27)</t>
  </si>
  <si>
    <t>Támogatásértékű működési bevétel központi költségvetési szervtől (464-ből) (=09/07)</t>
  </si>
  <si>
    <t>Támogatásértékű működési bevétel fejezeti kezelésű előirányzattól (464-ből) (=09/08)</t>
  </si>
  <si>
    <t>Támogatásértékű működési bevétel társadalombiztosítási alapból (464-ből) (=09/09)</t>
  </si>
  <si>
    <t>Támogatásértékű működési bevétel elkülönített állami pénzalaptól (464-ből) (=09/10)</t>
  </si>
  <si>
    <t>Támogatásértékű működési bevétel helyi önkormányzatoktól és költségvetési szerveitől (464-ből) (=09/11)</t>
  </si>
  <si>
    <t>Támogatásértékű működési bevétel többcélú kistérségi társulástól (464-ből) (=09/12)</t>
  </si>
  <si>
    <t>Támogatásértékű működési bevétel országos kisebbségi önkormányzatoktól (464-ből) (=09/13)</t>
  </si>
  <si>
    <t>Garancia- és kezességvállalásból származó visszatérülések, bevételek (466-ból) (=09/14)</t>
  </si>
  <si>
    <t>Támogatásértékű működési bevétel összesen (=09/15)</t>
  </si>
  <si>
    <t>(94+...+101)</t>
  </si>
  <si>
    <t>Működési célú pénzeszközátvétel államháztartáson kívülről (07/24+…+28)</t>
  </si>
  <si>
    <t>Garancia- és kezességvállalásból származó megtérülések államháztartáson kívülről (07/29)</t>
  </si>
  <si>
    <t>Tárgyi eszközök, immateriális javak értékesítése (931) (=08/09)</t>
  </si>
  <si>
    <t>Támogatásértékű felhalmozási bevétel központi költségvetési szervtől (465-ből) (=09/16)</t>
  </si>
  <si>
    <t>Támogatásértékű felhalmozási bevétel fejezeti kezelésű előirányzattól (465-ből) (=09/17)</t>
  </si>
  <si>
    <t>Támogatásértékű felhalmozási bevétel társadalombiztosítási alapból (465-ből) (=09/18)</t>
  </si>
  <si>
    <t>Támogatásértékű felhalmozási bevétel elkülönített állami pénzalaptól (465-ből) (=09/19)</t>
  </si>
  <si>
    <t>Támogatásértékű felhalmozási bevétel helyi önkormányzatoktól és költségvetési szerveitől (465-ből) (=09/20)</t>
  </si>
  <si>
    <t>Támogatásértékű felhalmozási bevétel többcélú kistérségi társulástól (465-ből) (=09/21)</t>
  </si>
  <si>
    <t>Támogatásértékű felhalmozási bevétel országos kisebbségi önkormányzatoktól (465-ből) (=09/22)</t>
  </si>
  <si>
    <t>Támogatásértékű felhalmozási bevétel összesen (465) (=09/23)</t>
  </si>
  <si>
    <t xml:space="preserve"> (106+...+112)</t>
  </si>
  <si>
    <t>Felhalmozási célú pénzeszközátvétel államháztartáson kívülről (=08/23)</t>
  </si>
  <si>
    <t xml:space="preserve">             ebből: átvett pénzeszközök EU költségvetésből (=08/22)</t>
  </si>
  <si>
    <t>Önkormányzati lakások, egyéb helyiségek értékesítése, cseréje (932-ből) (=16/27+28)</t>
  </si>
  <si>
    <t>Privatizációból származó bevételek (932-ből) (=16/29)</t>
  </si>
  <si>
    <t>Vállalatértékesítésből származó bevételek (932-ből) (=16/30)</t>
  </si>
  <si>
    <t>Vagyoni értékű jog értékesítéséből, egyéb vagyonhasznosításból származó bevétel (932-ből) (=16/31+32+33) [vagy 11/1+2+3]</t>
  </si>
  <si>
    <t>Felhalmozási bevételek</t>
  </si>
  <si>
    <t>(105+113+114+116+117+118+119)</t>
  </si>
  <si>
    <t>Támogatási kölcsönök visszatérülése államháztartáson belülről  (191-192-ből, 271-272-ből) (=10/17)</t>
  </si>
  <si>
    <t>121</t>
  </si>
  <si>
    <t>Támogatási kölcsönök visszatérülése államháztartáson kívülről  (193-194-ből, 273-274-ből) (=10/42)</t>
  </si>
  <si>
    <t>122</t>
  </si>
  <si>
    <t>Támogatási kölcsönök igénybevétele államháztartáson belülről (435-436-ból, 456-457-ből) (=10/59)</t>
  </si>
  <si>
    <t>123</t>
  </si>
  <si>
    <t>Osztalékok, üzemeltetési és koncessziós díjak (933-ból, 935) (=08/10+16/34+16/35) [vagy 11/4]</t>
  </si>
  <si>
    <t>124</t>
  </si>
  <si>
    <t>Pénzügyi befektetések bevételeiből részesedések (171, 933-ból) (=08/13)</t>
  </si>
  <si>
    <t>125</t>
  </si>
  <si>
    <t>Saját bevételek és átvett pénzeszközök</t>
  </si>
  <si>
    <t xml:space="preserve"> (71+…+77+86+…+93+102+103+104+120+…+125)</t>
  </si>
  <si>
    <t>126</t>
  </si>
  <si>
    <t>Önkormányzat költségvetési támogatása (942-947) (=09/06=16/57) [vagy 11/7+8+22+23+24+25]</t>
  </si>
  <si>
    <t>127</t>
  </si>
  <si>
    <t>Felügyeleti szervtől kapott támogatás (941) (=09/05)</t>
  </si>
  <si>
    <t>128</t>
  </si>
  <si>
    <t>Tárgyévi kiadások és bevételek egyenlege</t>
  </si>
  <si>
    <t xml:space="preserve"> (70-126-127-128)</t>
  </si>
  <si>
    <t>129</t>
  </si>
  <si>
    <t>Pénzforgalom nélküli bevételek (98) (=10/64)</t>
  </si>
  <si>
    <t>130</t>
  </si>
  <si>
    <t>Rövid lejáratú hitelek törlesztése (451-454-ből)  (=06/70+72+75)</t>
  </si>
  <si>
    <t>131</t>
  </si>
  <si>
    <t>Likvid hitelek törlesztése (=06/71)</t>
  </si>
  <si>
    <t>132</t>
  </si>
  <si>
    <t>Hosszú lejáratú hitelek törlesztése (431-432-ből) (=06/68+69)</t>
  </si>
  <si>
    <t>133</t>
  </si>
  <si>
    <t>Forgatási célú belföldi értékpapírok beváltása  (455-ből) (=06/79)</t>
  </si>
  <si>
    <t>134</t>
  </si>
  <si>
    <t>Forgatási célú értékpapírok vásárlása  (291, 292, 293-ból, 294-ből, 295-ből) (=06/78+83)</t>
  </si>
  <si>
    <t>135</t>
  </si>
  <si>
    <t>Hosszú lejáratú belföldi értékpapírok beváltása (434-ből) (=06/80)</t>
  </si>
  <si>
    <t>136</t>
  </si>
  <si>
    <t>Hosszú lejáratú értékpapírok vásárlása (172-ből, 173, 174-ből) (=05/35+36+37)</t>
  </si>
  <si>
    <t>137</t>
  </si>
  <si>
    <t>Hosszú lejáratú külföldi értékpapírok beváltása (434-ből) (=06/84)</t>
  </si>
  <si>
    <t>138</t>
  </si>
  <si>
    <t>Hiteltörlesztés külföldre (433) (=06/85+...+88)</t>
  </si>
  <si>
    <t>139</t>
  </si>
  <si>
    <t>Egyéb finanszírozás kiadásai (39) (=06/122)</t>
  </si>
  <si>
    <t>140</t>
  </si>
  <si>
    <t xml:space="preserve">Finanszírozási kiadások </t>
  </si>
  <si>
    <t>(131+…+140)</t>
  </si>
  <si>
    <t>141</t>
  </si>
  <si>
    <t>Rövid lejáratú hitelek felvétele (451-454-ből) (=10/65+67+72)</t>
  </si>
  <si>
    <t>142</t>
  </si>
  <si>
    <t>Likvid hitelek felvétele (=10/66)</t>
  </si>
  <si>
    <t>143</t>
  </si>
  <si>
    <t>Hosszú lejáratú hitelek felvétele (431-432-ből) (=10/68+69)</t>
  </si>
  <si>
    <t>144</t>
  </si>
  <si>
    <t>Forgatási célú belföldi értékpapírok kibocsátása (455-ből) (=10/76)</t>
  </si>
  <si>
    <t>145</t>
  </si>
  <si>
    <t>Forgatási célú értékpapírok értékesítése (291, 292, 293-ból, 294-ből, 295-ből) (=10/75+80)</t>
  </si>
  <si>
    <t>146</t>
  </si>
  <si>
    <t>Befektetési célú belföldi értékpapírok kibocsátása (434-ből) (=10/77)</t>
  </si>
  <si>
    <t>147</t>
  </si>
  <si>
    <t>Hosszú lejáratú értékpapírok értékesítése (933-ból) (=08/14+15+16)</t>
  </si>
  <si>
    <t>148</t>
  </si>
  <si>
    <t>Hosszú lejáratú külföldi értékpapírok kibocsátása (434-ből) (=10/81)</t>
  </si>
  <si>
    <t>149</t>
  </si>
  <si>
    <t>Hitelfelvétel külföldről (433) (=10/82+...+85)</t>
  </si>
  <si>
    <t>150</t>
  </si>
  <si>
    <t>Egyéb finanszírozás bevételei (48) (=10/119)</t>
  </si>
  <si>
    <t>151</t>
  </si>
  <si>
    <t xml:space="preserve">Finanszírozási bevételek  </t>
  </si>
  <si>
    <t>(142+…+151)</t>
  </si>
  <si>
    <t>152</t>
  </si>
  <si>
    <t xml:space="preserve">Finanszírozás összesen </t>
  </si>
  <si>
    <t>(130-141+152 = 129)</t>
  </si>
  <si>
    <t>153</t>
  </si>
  <si>
    <t>Államháztartáson belülről kapott továbbadási (lebonyolítási) célú kiadás összesen (3971, 3972) (=06/107)</t>
  </si>
  <si>
    <t>154</t>
  </si>
  <si>
    <t>Államháztartáson kívülről kapott továbbadási (lebonyolítási) célú kiadás összesen (3973, 3974) (=06/118)</t>
  </si>
  <si>
    <t>155</t>
  </si>
  <si>
    <t>Államháztartáson belülről kapott továbbadási (lebonyolítási) célú bevétel összesen (4871, 4872) (=10/104)</t>
  </si>
  <si>
    <t>156</t>
  </si>
  <si>
    <t>Államháztartáson kívülről kapott továbbadási (lebonyolítási) célú bevétel összesen (4873, 4874) (=10/115)</t>
  </si>
  <si>
    <t>157</t>
  </si>
  <si>
    <t>Pénzkészlet  (pénztárak, betétkönyvek, költségvetési bankszámlák) változása (31-32)</t>
  </si>
  <si>
    <t>(126+127+128+36-70-141+152-154-155+156+157)</t>
  </si>
  <si>
    <t>158</t>
  </si>
  <si>
    <t>Pénzkészlet január 1-jén (=24/05)</t>
  </si>
  <si>
    <t>159</t>
  </si>
  <si>
    <t xml:space="preserve">Pénzkészlet a tárgyidőszak végén (31-32) (=24/12)            </t>
  </si>
  <si>
    <t>(158+159)</t>
  </si>
  <si>
    <t>160</t>
  </si>
  <si>
    <t xml:space="preserve">Foglalkoztatottak létszáma (fő) - időszakra </t>
  </si>
  <si>
    <t>161</t>
  </si>
  <si>
    <t>Munkajogi létszám a tárgyidőszak végén</t>
  </si>
  <si>
    <t>162</t>
  </si>
  <si>
    <r>
      <t xml:space="preserve">Működési célú, a Római Szerződés 87. cikkének (1) bekezdése szerinti pénzeszközátadás egyéb vállalkozásoknak (381) </t>
    </r>
    <r>
      <rPr>
        <i/>
        <sz val="10"/>
        <rFont val="Arial"/>
        <family val="2"/>
      </rPr>
      <t xml:space="preserve"> (21+22)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</si>
  <si>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rFont val="Arial"/>
        <family val="2"/>
      </rPr>
      <t>(52+53)</t>
    </r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</si>
  <si>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</si>
  <si>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</si>
  <si>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</si>
  <si>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kölcsönök igénybevétele országos kisebbségi önkormányzatoktól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</si>
  <si>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</si>
  <si>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</si>
  <si>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</si>
  <si>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</si>
  <si>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</si>
  <si>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</si>
  <si>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évi előirányzat-maradvány, pénzmaradvány igénybevétele</t>
  </si>
  <si>
    <t>Előző évi vállalkozási eredmény igénybevétele</t>
  </si>
  <si>
    <t>Pénzforgalom nélküli bevételek (61+…+63)</t>
  </si>
  <si>
    <t>Rövid lejáratú hitelek felvétele pénzügyi vállalkozásoktól</t>
  </si>
  <si>
    <t>Likviditási célú hitel felvétele pénzügyi vállalkozástól</t>
  </si>
  <si>
    <t>66</t>
  </si>
  <si>
    <t>Rövid lejáratú hitelfelvétel egyéb belföldi forrásból</t>
  </si>
  <si>
    <t>67</t>
  </si>
  <si>
    <t>Hosszú lejáratú hitelek felvétele pénzügyi vállalkozásoktól</t>
  </si>
  <si>
    <t>68</t>
  </si>
  <si>
    <t>Hosszú lejáratú hitelfelvétel egyéb belföldi forrásból</t>
  </si>
  <si>
    <t>69</t>
  </si>
  <si>
    <t>Hitelfelvétel államháztartáson kívülről (65+…+69)</t>
  </si>
  <si>
    <t>70</t>
  </si>
  <si>
    <t>Likviditási célú hitel felvétele központi költségvetéstől</t>
  </si>
  <si>
    <t>71</t>
  </si>
  <si>
    <t>Hitelfelvétel más alaptól</t>
  </si>
  <si>
    <t>72</t>
  </si>
  <si>
    <t>Hitelfelvétel államháztartáson belülről (71+72)</t>
  </si>
  <si>
    <t>73</t>
  </si>
  <si>
    <t>Belföldi hitelek felvétele (70+73)</t>
  </si>
  <si>
    <t>74</t>
  </si>
  <si>
    <t>Forgatási célú belföldi értékpapírok értékesítése</t>
  </si>
  <si>
    <t>75</t>
  </si>
  <si>
    <t>Forgatási célú belföldi értékpapírok kibocsátása</t>
  </si>
  <si>
    <t>76</t>
  </si>
  <si>
    <t>Befektetési célú belföldi értékpapírok kibocsátása</t>
  </si>
  <si>
    <t>77</t>
  </si>
  <si>
    <t>Belföldi értékpapírok bevételei (75+…+77)</t>
  </si>
  <si>
    <t>78</t>
  </si>
  <si>
    <t>Belföldi hitelműveletek bevételei (74+78)</t>
  </si>
  <si>
    <t>79</t>
  </si>
  <si>
    <t>Forgatási célú külföldi értékpapírok értékesítése</t>
  </si>
  <si>
    <t>80</t>
  </si>
  <si>
    <t>Hosszú lejáratú külföldi értékpapírok kibocsátása</t>
  </si>
  <si>
    <t>81</t>
  </si>
  <si>
    <t>Hitelfelvétel nemzetközi fejlesztési szervezetektől</t>
  </si>
  <si>
    <t>82</t>
  </si>
  <si>
    <t>Hitelfelvétel kormányoktól</t>
  </si>
  <si>
    <t>83</t>
  </si>
  <si>
    <t xml:space="preserve">Hitelfelvétel külföldi pénzintézettől </t>
  </si>
  <si>
    <t>84</t>
  </si>
  <si>
    <t>Hitelfelvétel egyéb külföldi hitelezőtől</t>
  </si>
  <si>
    <t>85</t>
  </si>
  <si>
    <t>Külföldi finanszírozás bevételei  (80+…+85)</t>
  </si>
  <si>
    <t>86</t>
  </si>
  <si>
    <t>Finanszírozási bevételek összesen (79+86)</t>
  </si>
  <si>
    <t>87</t>
  </si>
  <si>
    <t>Továbbadási (lebonyolítási) célú működési bevétel központi költségvetési szervtől</t>
  </si>
  <si>
    <t>88</t>
  </si>
  <si>
    <t>Továbbadási (lebonyolítási) célú működési bevétel fejezeti kezelésű előirányzattól</t>
  </si>
  <si>
    <t>89</t>
  </si>
  <si>
    <t>Továbbadási (lebonyolítási) célú működési bevétel társadalombiztosítási alaptól</t>
  </si>
  <si>
    <t>90</t>
  </si>
  <si>
    <t>Továbbadási (lebonyolítási) célú működési bevétel elkülönített állami pénzalaptól</t>
  </si>
  <si>
    <t>91</t>
  </si>
  <si>
    <t>Továbbadási (lebonyolítási) célú működési bevétel helyi önkormányzatoktól és költségvetési szerveitől</t>
  </si>
  <si>
    <t>92</t>
  </si>
  <si>
    <t>Továbbadási (lebonyolítási) célú működési bevétel többcélú kistérségi társulástól</t>
  </si>
  <si>
    <t>93</t>
  </si>
  <si>
    <t>Továbbadási (lebonyolítási) célú működési bevétel országos kisebbségi önkormányzatoktól</t>
  </si>
  <si>
    <t>94</t>
  </si>
  <si>
    <t>Továbbadási (lebonyolítási) célú működési bevétel összesen (88+...+94)</t>
  </si>
  <si>
    <t>95</t>
  </si>
  <si>
    <t>Továbbadási (lebonyolítási) célú felhalmozási bevétel központi költségvetési szervtől</t>
  </si>
  <si>
    <t>96</t>
  </si>
  <si>
    <t>Továbbadási (lebonyolítási) célú felhalmozási bevétel fejezeti kezelésű előirányzattól</t>
  </si>
  <si>
    <t>97</t>
  </si>
  <si>
    <t>Továbbadási (lebonyolítási) célú felhalmozási bevétel társadalombiztosítási alaptól</t>
  </si>
  <si>
    <t>98</t>
  </si>
  <si>
    <t>Továbbadási (lebonyolítási) célú felhalmozási bevétel elkülönített állami pénzalaptól</t>
  </si>
  <si>
    <t>99</t>
  </si>
  <si>
    <t>Továbbadási (lebonyolítási) célú felhalmozási bevétel helyi önkormányzatoktól és költségvetési szerveitől</t>
  </si>
  <si>
    <t>100</t>
  </si>
  <si>
    <t>Továbbadási (lebonyolítási) célú felhalmozási bevétel többcélú kistérségi társulástól</t>
  </si>
  <si>
    <t>101</t>
  </si>
  <si>
    <t>Továbbadási (lebonyolítási) célú felhalmozási bevétel országos kisebbségi önkormányzatoktól</t>
  </si>
  <si>
    <t>102</t>
  </si>
  <si>
    <t>Továbbadási (lebonyolítási) célú felhalmozási bevétel összesen (96+...+102)</t>
  </si>
  <si>
    <t>103</t>
  </si>
  <si>
    <t>Továbbadási (lebonyolítási) célú bevétel államháztartáson belülről összesen (95+103)</t>
  </si>
  <si>
    <t>104</t>
  </si>
  <si>
    <t>Továbbadási (lebonyolítási) célú működési bevétel vállalkozásoktól</t>
  </si>
  <si>
    <t>105</t>
  </si>
  <si>
    <t>Továbbadási (lebonyolítási) célú működési bevétel háztartásoktól</t>
  </si>
  <si>
    <t>106</t>
  </si>
  <si>
    <t>Továbbadási (lebonyolítási) célú működési bevétel non-profit szervezetektől</t>
  </si>
  <si>
    <t>107</t>
  </si>
  <si>
    <t>Továbbadási (lebonyolítási) célú működési bevétel külföldről</t>
  </si>
  <si>
    <t>108</t>
  </si>
  <si>
    <t>Továbbadási (lebonyolítási) célú működési bevétel összesen (105+...+108)</t>
  </si>
  <si>
    <t>109</t>
  </si>
  <si>
    <t>Továbbadási (lebonyolítási) célú felhalmozási bevétel vállalkozásoktól</t>
  </si>
  <si>
    <t>110</t>
  </si>
  <si>
    <t>Továbbadási (lebonyolítási) célú felhalmozási bevétel háztartásoktól</t>
  </si>
  <si>
    <t>111</t>
  </si>
  <si>
    <t>Továbbadási (lebonyolítási) célú felhalmozási bevétel non-profit szervezetektől</t>
  </si>
  <si>
    <t>112</t>
  </si>
  <si>
    <t>Továbbadási (lebonyolítási) célú felhalmozási bevétel külföldről</t>
  </si>
  <si>
    <t>113</t>
  </si>
  <si>
    <t>Továbbadási (lebonyolítási) célú felhalmozási bevétel összesen (110+...+113)</t>
  </si>
  <si>
    <t>114</t>
  </si>
  <si>
    <t>Továbbadási (lebonyolítási) célú bevétel államháztartáson kívűlről összesen (109+114)</t>
  </si>
  <si>
    <t>115</t>
  </si>
  <si>
    <t>Függő bevételek</t>
  </si>
  <si>
    <t>116</t>
  </si>
  <si>
    <t>Átfutó bevételek</t>
  </si>
  <si>
    <t>117</t>
  </si>
  <si>
    <t>Kiegyenlítő bevételek</t>
  </si>
  <si>
    <t>118</t>
  </si>
  <si>
    <t>Függő, átfutó, kiegyenlítő bevételek (116+...+118)</t>
  </si>
  <si>
    <t>119</t>
  </si>
  <si>
    <t>Összesen (60+64+87+104+115+119)</t>
  </si>
  <si>
    <t>120</t>
  </si>
  <si>
    <t>Önkormányzatok által folyósított ellátások részletezése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</si>
  <si>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</si>
  <si>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</si>
  <si>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</si>
  <si>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Rendszeres szociális segély támogatott álláskereső részére Szt. 37/A.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</si>
  <si>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</si>
  <si>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</si>
  <si>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</si>
  <si>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</si>
  <si>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</si>
  <si>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</si>
  <si>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</si>
  <si>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</si>
  <si>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</si>
  <si>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</si>
  <si>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</si>
  <si>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</si>
  <si>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</si>
  <si>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</si>
  <si>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</si>
  <si>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</si>
  <si>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</si>
  <si>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</si>
  <si>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</si>
  <si>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</si>
  <si>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</si>
  <si>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</si>
  <si>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</si>
  <si>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</si>
  <si>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</si>
  <si>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(19+…+29)</t>
  </si>
  <si>
    <t>Önkormányzatok által folyósított szociális, gyermekvédelmi 
ellátások összesen (18+30)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</si>
  <si>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</si>
  <si>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</si>
  <si>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</si>
  <si>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</si>
  <si>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</si>
  <si>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</si>
  <si>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</si>
  <si>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</si>
  <si>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</si>
  <si>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</si>
  <si>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</si>
  <si>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</si>
  <si>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</si>
  <si>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</si>
  <si>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</si>
  <si>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</si>
  <si>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</si>
  <si>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</si>
  <si>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</si>
  <si>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</si>
  <si>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</si>
  <si>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</si>
  <si>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</si>
  <si>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</si>
  <si>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</si>
  <si>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</si>
  <si>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</si>
  <si>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</si>
  <si>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</si>
  <si>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</si>
  <si>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</si>
  <si>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</si>
  <si>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</si>
  <si>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</si>
  <si>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</si>
  <si>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</si>
  <si>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</si>
  <si>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</si>
  <si>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</si>
  <si>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</si>
  <si>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</si>
  <si>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</si>
  <si>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</si>
  <si>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</si>
  <si>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Helyi önkormányzati hivatásos tűzoltóságok támogatása</t>
  </si>
  <si>
    <t>Normatív kötött felhasználású támogatások (46+...+48)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</si>
  <si>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</si>
  <si>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</si>
  <si>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</si>
  <si>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</si>
  <si>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</si>
  <si>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</si>
  <si>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</si>
  <si>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(39+40+44+45+49+...+56)</t>
  </si>
  <si>
    <r>
      <t>Személyi jövedelemadó helyben maradó része</t>
    </r>
    <r>
      <rPr>
        <sz val="10"/>
        <color indexed="8"/>
        <rFont val="Arial"/>
        <family val="2"/>
      </rPr>
      <t xml:space="preserve"> és a megyei önkormányzatok részesedése</t>
    </r>
  </si>
  <si>
    <r>
      <t>Átengedett központi adók (13+...+1</t>
    </r>
    <r>
      <rPr>
        <b/>
        <sz val="10"/>
        <color indexed="8"/>
        <rFont val="Arial"/>
        <family val="2"/>
      </rPr>
      <t>8</t>
    </r>
    <r>
      <rPr>
        <b/>
        <sz val="10"/>
        <color indexed="8"/>
        <rFont val="Arial"/>
        <family val="2"/>
      </rPr>
      <t>)</t>
    </r>
  </si>
  <si>
    <r>
      <t>Önkormányzatok sajátos működési bevételei                                  (01+11-06+12+</t>
    </r>
    <r>
      <rPr>
        <b/>
        <sz val="10"/>
        <color indexed="8"/>
        <rFont val="Arial"/>
        <family val="2"/>
      </rPr>
      <t>19</t>
    </r>
    <r>
      <rPr>
        <b/>
        <sz val="10"/>
        <color indexed="8"/>
        <rFont val="Arial"/>
        <family val="2"/>
      </rPr>
      <t>+....+2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>)</t>
    </r>
  </si>
  <si>
    <r>
      <t>Önkormányzatok sajátos felhalmozási és tőke bevételei (06+2</t>
    </r>
    <r>
      <rPr>
        <b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>+...+35)</t>
    </r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</si>
  <si>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</si>
  <si>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</si>
  <si>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</si>
  <si>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</si>
  <si>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</si>
  <si>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</si>
  <si>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</si>
  <si>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</si>
  <si>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</si>
  <si>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</si>
  <si>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</si>
  <si>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</si>
  <si>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</si>
  <si>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</si>
  <si>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</si>
  <si>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</si>
  <si>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</si>
  <si>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</si>
  <si>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</si>
  <si>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</si>
  <si>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</si>
  <si>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</si>
  <si>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</si>
  <si>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</si>
  <si>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</si>
  <si>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</si>
  <si>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</si>
  <si>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</si>
  <si>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</si>
  <si>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hozzájárulás</t>
  </si>
  <si>
    <t>Települési és területi kisebbségi önkormányzatok működésének támogatása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</si>
  <si>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</si>
  <si>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</si>
  <si>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</si>
  <si>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</si>
  <si>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</si>
  <si>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</si>
  <si>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</si>
  <si>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Pénzforgalom nélküli bevételek</t>
  </si>
  <si>
    <t>Hitelek és értékpapírok bevételei</t>
  </si>
  <si>
    <t>Továbbadási (lebonyolítási) célú bevétel</t>
  </si>
  <si>
    <t>Költségvetési passzív pénzügyi elszámolások</t>
  </si>
  <si>
    <r>
      <t>Pénzforgalmi bevételek összesen (30+…+4</t>
    </r>
    <r>
      <rPr>
        <b/>
        <sz val="10"/>
        <color indexed="8"/>
        <rFont val="Arial CE"/>
        <family val="0"/>
      </rPr>
      <t>1)</t>
    </r>
  </si>
  <si>
    <r>
      <t>Költségvetési bevételek (</t>
    </r>
    <r>
      <rPr>
        <b/>
        <sz val="10"/>
        <color indexed="8"/>
        <rFont val="Arial CE"/>
        <family val="0"/>
      </rPr>
      <t>42+43)</t>
    </r>
  </si>
  <si>
    <r>
      <t>Települési és területi kisebbségi önkormányzatok bevételei összesen (</t>
    </r>
    <r>
      <rPr>
        <b/>
        <sz val="10"/>
        <color indexed="8"/>
        <rFont val="Arial CE"/>
        <family val="0"/>
      </rPr>
      <t>44+45+46+47)</t>
    </r>
  </si>
  <si>
    <t>Kiadások tevékenységenként</t>
  </si>
  <si>
    <t xml:space="preserve">                                                        (működési és felhalmozási célú teljesített pénzeszközátadások részletezése)                                   </t>
  </si>
  <si>
    <t>Bp.Főv. XIII.ker. Polgármesteri Hivatal</t>
  </si>
  <si>
    <t>cím/alcím/     település-típus</t>
  </si>
  <si>
    <t>Kiadások megnevezése</t>
  </si>
  <si>
    <t>Személyi juttatások összesen (01+02+03) (02/49)</t>
  </si>
  <si>
    <t>Támogatásértékű működési kiadás (08+…+14) 04/04+…+10</t>
  </si>
  <si>
    <t>Támogatásértékű működési kiadás összesen (15+16) 04/12</t>
  </si>
  <si>
    <t>Támogatásértékű felhalmozási kiadás összesen (18+…+24) 04/20</t>
  </si>
  <si>
    <t>Támogatásértékű kiadás összesen (17+25) 04/21</t>
  </si>
  <si>
    <t>Működési célú pénzeszközátadás non-profit szervezeteknek</t>
  </si>
  <si>
    <t>Működési célú pénzeszközátadás háztartásoknak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</si>
  <si>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</si>
  <si>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</si>
  <si>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</si>
  <si>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(31+32)</t>
  </si>
  <si>
    <t>Működési célú, az 31. sorban nem szerepeltetett, önkormányzati többségi tulajdonú egyéb vállalkozásoknak nyújtott támogatások összege</t>
  </si>
  <si>
    <t>Működési célú, az 32. sorban nem szerepeltetett, nem önkormányzati többségi tulajdonú egyéb vállalkozásoknak nyújtott támogatások összege</t>
  </si>
  <si>
    <t>Működési célú pénzeszközátadás egyéb vállalkozásoknak (33+34+35)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</si>
  <si>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</si>
  <si>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</si>
  <si>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</si>
  <si>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(38+39)</t>
  </si>
  <si>
    <t>Működési célú pénzeszközátadás államháztartáson kívülre (28+…+30+36+37+40) 04/24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</si>
  <si>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</si>
  <si>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</si>
  <si>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</si>
  <si>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</si>
  <si>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(44+...+46)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</si>
  <si>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</si>
  <si>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</si>
  <si>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</si>
  <si>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(49+50)</t>
  </si>
  <si>
    <t>Felhalmozási célú, a 49. sorban nem szerepeltetett, önkormányzati többségi tulajdonú egyéb vállalkozásoknak nyújtott támogatások összege</t>
  </si>
  <si>
    <t>Felhalmozási célú, a 50. sorban nem szerepeltetett, nem önkormányzati többségi tulajdonú egyéb vállalkozásoknak nyújtott támogatások összege</t>
  </si>
  <si>
    <t>Felhalmozási célú pénzeszközátadás egyéb vállalkozásoknak (51+52+53)</t>
  </si>
  <si>
    <t>Felhalmozási célú pénzeszközátadás az Európai Unió költségvetésének</t>
  </si>
  <si>
    <t>Felhalmozási célú pénzeszköz átadás kormányoknak és nemzetközi szervezeteknek</t>
  </si>
  <si>
    <t>Felhalmozási célú pénzeszközátadás  egyéb külföldinek</t>
  </si>
  <si>
    <t>Felhalmozási célú pénzeszközátadás külföldieknek (56+57)</t>
  </si>
  <si>
    <t>Felhalmozási célú pénzeszközátadás államháztartáson kívülre (43+47+48+54+55+58) 04/26</t>
  </si>
  <si>
    <t>Államháztartáson kívüli pénzeszközátadás (41+42+59) 04/27</t>
  </si>
  <si>
    <t>Támogatási kölcsönök nyújtása és törlesztése összesen (69+70) 06/61</t>
  </si>
  <si>
    <t>Pénzforgalmi kiadások (04+...+07+26+27+60+…+68+71)</t>
  </si>
  <si>
    <t>Költségvetési kiadások (72+73)</t>
  </si>
  <si>
    <t>Kiadások összesen (74+75)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</si>
  <si>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</si>
  <si>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</si>
  <si>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</si>
  <si>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</si>
  <si>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 xml:space="preserve">                                                        (működési és felhalmozási célú teljesített pénzeszközátadások részletezése)   </t>
  </si>
  <si>
    <t>Bp.Főv.XIII.ker.Polgármesteri Hivatal</t>
  </si>
  <si>
    <t xml:space="preserve">                                (működési és felhalmozási célú teljesített pénzeszközátadások részletezése)                                     </t>
  </si>
  <si>
    <t>|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</si>
  <si>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</si>
  <si>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</si>
  <si>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02/48</t>
    </r>
  </si>
  <si>
    <r>
      <t xml:space="preserve">Munkaadókat terhelő járulékok </t>
    </r>
    <r>
      <rPr>
        <b/>
        <sz val="10"/>
        <rFont val="Arial"/>
        <family val="2"/>
      </rPr>
      <t>02/57</t>
    </r>
  </si>
  <si>
    <r>
      <t xml:space="preserve">Dologi kiadások </t>
    </r>
    <r>
      <rPr>
        <b/>
        <sz val="10"/>
        <rFont val="Arial"/>
        <family val="2"/>
      </rPr>
      <t>03/46</t>
    </r>
  </si>
  <si>
    <r>
      <t xml:space="preserve">Egyéb folyó kiadások </t>
    </r>
    <r>
      <rPr>
        <b/>
        <sz val="10"/>
        <rFont val="Arial"/>
        <family val="2"/>
      </rPr>
      <t>03/64</t>
    </r>
  </si>
  <si>
    <r>
      <t xml:space="preserve">Garancia- és kezességvállalásból származó kifizetés államháztartáson belülre </t>
    </r>
    <r>
      <rPr>
        <b/>
        <sz val="10"/>
        <rFont val="Arial"/>
        <family val="2"/>
      </rPr>
      <t>04/11</t>
    </r>
  </si>
  <si>
    <r>
      <t xml:space="preserve">Előző évi előirányzat-maradvány, pénzmaradvány átadása </t>
    </r>
    <r>
      <rPr>
        <b/>
        <sz val="10"/>
        <rFont val="Arial"/>
        <family val="2"/>
      </rPr>
      <t>04/22</t>
    </r>
  </si>
  <si>
    <r>
      <t xml:space="preserve">Garancia- és kezességvállalásból származó kifizetés államháztartáson kívülre </t>
    </r>
    <r>
      <rPr>
        <b/>
        <sz val="10"/>
        <rFont val="Arial"/>
        <family val="2"/>
      </rPr>
      <t>04/25</t>
    </r>
  </si>
  <si>
    <r>
      <t xml:space="preserve">Támogatások folyósítása összesen </t>
    </r>
    <r>
      <rPr>
        <b/>
        <sz val="10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</si>
  <si>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04/32</t>
    </r>
  </si>
  <si>
    <r>
      <t xml:space="preserve">Ellátottak pénzbeli juttatásai </t>
    </r>
    <r>
      <rPr>
        <b/>
        <sz val="10"/>
        <rFont val="Arial"/>
        <family val="2"/>
      </rPr>
      <t>04/38</t>
    </r>
  </si>
  <si>
    <r>
      <t xml:space="preserve">Felújítás </t>
    </r>
    <r>
      <rPr>
        <b/>
        <sz val="10"/>
        <rFont val="Arial"/>
        <family val="2"/>
      </rPr>
      <t>05/06</t>
    </r>
  </si>
  <si>
    <r>
      <t xml:space="preserve">Intézményi beruházási kiadások </t>
    </r>
    <r>
      <rPr>
        <b/>
        <sz val="10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</si>
  <si>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rFont val="Arial"/>
        <family val="2"/>
      </rPr>
      <t>05/21+23+25+26</t>
    </r>
  </si>
  <si>
    <r>
      <t xml:space="preserve">Beruházások ÁFÁ-ja </t>
    </r>
    <r>
      <rPr>
        <b/>
        <sz val="10"/>
        <rFont val="Arial"/>
        <family val="2"/>
      </rPr>
      <t>05/32</t>
    </r>
  </si>
  <si>
    <r>
      <t xml:space="preserve">Pénzügyi befektetések kiadásai </t>
    </r>
    <r>
      <rPr>
        <b/>
        <sz val="10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</si>
  <si>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06/17+60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</si>
  <si>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06/43</t>
    </r>
  </si>
  <si>
    <r>
      <t xml:space="preserve">Pénzforgalom nélküli kiadások </t>
    </r>
    <r>
      <rPr>
        <b/>
        <sz val="10"/>
        <rFont val="Arial"/>
        <family val="2"/>
      </rPr>
      <t>06/67</t>
    </r>
  </si>
  <si>
    <r>
      <t xml:space="preserve">Finanszírozás kiadásai </t>
    </r>
    <r>
      <rPr>
        <b/>
        <sz val="10"/>
        <rFont val="Arial"/>
        <family val="2"/>
      </rPr>
      <t>06/90</t>
    </r>
  </si>
  <si>
    <t>Bevételek tevékenységenként</t>
  </si>
  <si>
    <t>(működési célra kapott juttatások és felhalmozási célú végleges pénzeszközátvételek teljesítésének részletezése)</t>
  </si>
  <si>
    <t>Bp. Főv. XIII. Polgármesteri Hivatal</t>
  </si>
  <si>
    <t>Bevételek megnevezése</t>
  </si>
  <si>
    <t>Támogatásértékű működési bevétel (06+…+12) 09/07+…+13</t>
  </si>
  <si>
    <t>Támogatásértékű működési bevétel összesen (13+14) 09/15</t>
  </si>
  <si>
    <t>Támogatásértékű felhalmozási bevétel összesen (16+…+22) 09/23</t>
  </si>
  <si>
    <t>Támogatásértékű bevétel összesen (15+23) 9/24</t>
  </si>
  <si>
    <t>Működési célú pénzeszközátvétel pénzügyi vállalkozásoktól</t>
  </si>
  <si>
    <t>Működési célú pénzeszközátvétel önkormányzati többségi tulajdonú egyéb vállalkozástól</t>
  </si>
  <si>
    <t>Működési célú pénzeszközátvétel nem önkormányzati többségi tulajdonú egyéb vállalkozástól</t>
  </si>
  <si>
    <t>Működési célú pénzeszközátvétel a 29. és 30. sorokba nem tartozó egyéb vállalkozástól</t>
  </si>
  <si>
    <t>Működési célú pénzeszközátvétel államháztartáson kívüli belföldi forrásból (26+...+31)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</si>
  <si>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</si>
  <si>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</si>
  <si>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</si>
  <si>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</si>
  <si>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(34+...+36)</t>
  </si>
  <si>
    <t>Működési célú pénzeszközátvétel államháztartáson kívülről (32+33+37) 07/24+…+28</t>
  </si>
  <si>
    <t>Felhalmozási célú pénzeszközátvétel pénzügyi vállalkozásoktól</t>
  </si>
  <si>
    <t>Felhalmozási célú pénzeszközátvétel önkormányzati többségi tulajdonú vállalkozástól</t>
  </si>
  <si>
    <t>Felhalmozási célú pénzeszközátvétel nem önkormányzati többségi tulajdonú vállalkozástól</t>
  </si>
  <si>
    <t>Felhalmozási célú pénzeszközátvétel a 43. és 44. sorokba nem tartozó egyéb vállalkozástól</t>
  </si>
  <si>
    <t>Felhalmozási célú pénzeszközátvétel államháztartáson kívüli belföldi forrásból (40+...+45)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</si>
  <si>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</si>
  <si>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</si>
  <si>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</si>
  <si>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</si>
  <si>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(48+…+50)</t>
  </si>
  <si>
    <t>Felhalmozási célú pénzeszközátvétel államháztartáson kívülről (46+47+51) 08/23</t>
  </si>
  <si>
    <t>Államháztartáson kívüli pénzeszközátvétel (38+39+52) 7/30+8/23</t>
  </si>
  <si>
    <t>Támogatási kölcsönök visszatérülése és igénybevétele összesen (60+61) 10/60</t>
  </si>
  <si>
    <t>Pénzforgalmi bevételek (01+…05+24+25+53+…+59+62)</t>
  </si>
  <si>
    <t>Költségvetési bevételek (63+64)</t>
  </si>
  <si>
    <t>Bevételek összesen (65+66)</t>
  </si>
  <si>
    <r>
      <t xml:space="preserve">Hatósági jogkörhöz köthető működési bevétel </t>
    </r>
    <r>
      <rPr>
        <b/>
        <sz val="10"/>
        <rFont val="Arial"/>
        <family val="2"/>
      </rPr>
      <t>07/04</t>
    </r>
  </si>
  <si>
    <r>
      <t xml:space="preserve">Egyéb saját bevétel </t>
    </r>
    <r>
      <rPr>
        <b/>
        <sz val="10"/>
        <rFont val="Arial"/>
        <family val="2"/>
      </rPr>
      <t>07/14</t>
    </r>
  </si>
  <si>
    <r>
      <t xml:space="preserve">ÁFA-bevételek, -visszatérülések </t>
    </r>
    <r>
      <rPr>
        <b/>
        <sz val="10"/>
        <rFont val="Arial"/>
        <family val="2"/>
      </rPr>
      <t>07/19</t>
    </r>
  </si>
  <si>
    <r>
      <t xml:space="preserve">Hozam- és kamatbevételek </t>
    </r>
    <r>
      <rPr>
        <b/>
        <sz val="10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</si>
  <si>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rFont val="Arial"/>
        <family val="2"/>
      </rPr>
      <t>16/26</t>
    </r>
  </si>
  <si>
    <r>
      <t xml:space="preserve">Garancia- és kezeségvállalásból származó visszatérülések, bevételek államháztartáson belülről </t>
    </r>
    <r>
      <rPr>
        <b/>
        <sz val="10"/>
        <rFont val="Arial"/>
        <family val="2"/>
      </rPr>
      <t>09/14</t>
    </r>
  </si>
  <si>
    <r>
      <t xml:space="preserve">Előző évi előirányzat-maradvány, pénzmaradvány átvétel </t>
    </r>
    <r>
      <rPr>
        <b/>
        <sz val="10"/>
        <rFont val="Arial"/>
        <family val="2"/>
      </rPr>
      <t>09/27</t>
    </r>
  </si>
  <si>
    <r>
      <t xml:space="preserve">Garancia- és kezességvállalásból származó megtérülések államháztartáson kívülről </t>
    </r>
    <r>
      <rPr>
        <b/>
        <sz val="10"/>
        <rFont val="Arial"/>
        <family val="2"/>
      </rPr>
      <t>07/29</t>
    </r>
  </si>
  <si>
    <r>
      <t xml:space="preserve">Felügyeleti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</si>
  <si>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11/26-06</t>
    </r>
  </si>
  <si>
    <r>
      <t xml:space="preserve">Előző évi központi és egyéb költségvetési kiegészítések, visszatérülések </t>
    </r>
    <r>
      <rPr>
        <b/>
        <sz val="10"/>
        <rFont val="Arial"/>
        <family val="2"/>
      </rPr>
      <t>09/25+26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</si>
  <si>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</si>
  <si>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rFont val="Arial"/>
        <family val="2"/>
      </rPr>
      <t>08/09</t>
    </r>
  </si>
  <si>
    <r>
      <t xml:space="preserve">Pénzügyi befektetések bevételei </t>
    </r>
    <r>
      <rPr>
        <b/>
        <sz val="10"/>
        <rFont val="Arial"/>
        <family val="2"/>
      </rPr>
      <t>08/17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</si>
  <si>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10/17+59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</si>
  <si>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10/42</t>
    </r>
  </si>
  <si>
    <r>
      <t xml:space="preserve">Pénzforgalom nélküli bevételek </t>
    </r>
    <r>
      <rPr>
        <b/>
        <sz val="10"/>
        <rFont val="Arial"/>
        <family val="2"/>
      </rPr>
      <t>10/64</t>
    </r>
  </si>
  <si>
    <r>
      <t xml:space="preserve">Finanszírozás bevételei </t>
    </r>
    <r>
      <rPr>
        <b/>
        <sz val="10"/>
        <rFont val="Arial"/>
        <family val="2"/>
      </rPr>
      <t>10/87</t>
    </r>
  </si>
  <si>
    <t>PÉNZFORGALOM EGYEZTETÉSE</t>
  </si>
  <si>
    <t xml:space="preserve"> Bp. Főv. XIII. ker. Polgármesteri Hivatal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</si>
  <si>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</si>
  <si>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</si>
  <si>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</si>
  <si>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</si>
  <si>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</si>
  <si>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</si>
  <si>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</si>
  <si>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</si>
  <si>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</si>
  <si>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</si>
  <si>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</si>
  <si>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</si>
  <si>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</si>
  <si>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Települési és területi kisebbségi önkormányzatok kiadásai és bevételei tevékenységenként</t>
  </si>
  <si>
    <t>település-típus</t>
  </si>
  <si>
    <t>Kiadások összesen (01+...+13)</t>
  </si>
  <si>
    <t>Bevételek összesen (15+...+26)</t>
  </si>
  <si>
    <r>
      <t>Személyi juttatások</t>
    </r>
    <r>
      <rPr>
        <b/>
        <sz val="10"/>
        <color indexed="8"/>
        <rFont val="Arial CE"/>
        <family val="2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</si>
  <si>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2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</si>
  <si>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2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</si>
  <si>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2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</si>
  <si>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2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</si>
  <si>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2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</si>
  <si>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2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</si>
  <si>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2"/>
      </rPr>
      <t>17/20</t>
    </r>
  </si>
  <si>
    <r>
      <t xml:space="preserve">Felújítás </t>
    </r>
    <r>
      <rPr>
        <b/>
        <sz val="10"/>
        <color indexed="8"/>
        <rFont val="Arial CE"/>
        <family val="2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</si>
  <si>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2"/>
      </rPr>
      <t>17/18</t>
    </r>
  </si>
  <si>
    <r>
      <t xml:space="preserve">Kölcsönök kiadásai </t>
    </r>
    <r>
      <rPr>
        <b/>
        <sz val="10"/>
        <color indexed="8"/>
        <rFont val="Arial CE"/>
        <family val="2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</si>
  <si>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2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</si>
  <si>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2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</si>
  <si>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2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</si>
  <si>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2"/>
      </rPr>
      <t>17/34</t>
    </r>
  </si>
  <si>
    <r>
      <t xml:space="preserve">Támogatásértékű működési bevétel </t>
    </r>
    <r>
      <rPr>
        <b/>
        <sz val="10"/>
        <color indexed="8"/>
        <rFont val="Arial CE"/>
        <family val="2"/>
      </rPr>
      <t>17/35</t>
    </r>
  </si>
  <si>
    <r>
      <t xml:space="preserve">Támogatásértékű felhalmozási bevétel </t>
    </r>
    <r>
      <rPr>
        <b/>
        <sz val="10"/>
        <color indexed="8"/>
        <rFont val="Arial CE"/>
        <family val="2"/>
      </rPr>
      <t>17/39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</si>
  <si>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2"/>
      </rPr>
      <t>17/36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</si>
  <si>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7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</si>
  <si>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2"/>
      </rPr>
      <t>40</t>
    </r>
  </si>
  <si>
    <r>
      <t xml:space="preserve">Felhalmozási és tőke jellegű bevételek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8</t>
    </r>
  </si>
  <si>
    <r>
      <t xml:space="preserve">Támogatások, hozzájárulások </t>
    </r>
    <r>
      <rPr>
        <b/>
        <sz val="10"/>
        <color indexed="8"/>
        <rFont val="Arial CE"/>
        <family val="2"/>
      </rPr>
      <t>17/31+32+33</t>
    </r>
  </si>
  <si>
    <r>
      <t xml:space="preserve">Kölcsönök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1</t>
    </r>
  </si>
  <si>
    <r>
      <t xml:space="preserve">Pénzforgalom nélküli bevételek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3</t>
    </r>
  </si>
  <si>
    <r>
      <t xml:space="preserve">Hitelek és értékpapírok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5</t>
    </r>
  </si>
  <si>
    <t>Bp. Főv. XIII. Polgárm. Hiv.</t>
  </si>
  <si>
    <t>Sor-
szám</t>
  </si>
  <si>
    <t>Szakfeladat megnevezése, száma</t>
  </si>
  <si>
    <t>Felhasznált
támogatás
éves
eredeti/módosított
előirányzata
(ezer forint)</t>
  </si>
  <si>
    <t>Felmérésben
szerepeltetett
foglalkoztatottak
létszáma
(fő)</t>
  </si>
  <si>
    <t>1.</t>
  </si>
  <si>
    <t>Diákotthoni, kollégiumi szálláshelynyújtás</t>
  </si>
  <si>
    <t>55131-5</t>
  </si>
  <si>
    <t>2.</t>
  </si>
  <si>
    <t>Diákotthoni, kollégiumi szállnyújtás sajátos nevelési igényű gyermekek, tanulók számára</t>
  </si>
  <si>
    <t>55132-6</t>
  </si>
  <si>
    <t>3.</t>
  </si>
  <si>
    <t>Felsőoktatásban tanulók kollégiumi ellátása</t>
  </si>
  <si>
    <t>55133-7</t>
  </si>
  <si>
    <t>4.</t>
  </si>
  <si>
    <t>Otthoni ellátás keretében biztosított különleges (gyógypedagógiai, konduktív pedagógiai) gondozás</t>
  </si>
  <si>
    <t>55136-0</t>
  </si>
  <si>
    <t>5.</t>
  </si>
  <si>
    <t>Óvodai intézményi közétkeztetés</t>
  </si>
  <si>
    <t>55231-2</t>
  </si>
  <si>
    <t>6.</t>
  </si>
  <si>
    <t>Iskolai intézményi közétkeztetés</t>
  </si>
  <si>
    <t>55232-3</t>
  </si>
  <si>
    <t>7.</t>
  </si>
  <si>
    <t>Kollégiumi intézményi közétkeztetés</t>
  </si>
  <si>
    <t>55233-4</t>
  </si>
  <si>
    <t>8.</t>
  </si>
  <si>
    <t>Közoktatási intézményekben végzett
kiegészítő tevékenységek</t>
  </si>
  <si>
    <t>75195-2</t>
  </si>
  <si>
    <t>9.</t>
  </si>
  <si>
    <t>Közoktatási intézményekben végzett
vállalkozói tevékenységek</t>
  </si>
  <si>
    <t>75195-3</t>
  </si>
  <si>
    <t>10.</t>
  </si>
  <si>
    <t>Óvodai nevelés</t>
  </si>
  <si>
    <t>80111-5</t>
  </si>
  <si>
    <t>11.</t>
  </si>
  <si>
    <t>Sajátos nevelési igényű gyermekek óvodai nevelése</t>
  </si>
  <si>
    <t>80112-6</t>
  </si>
  <si>
    <t>12.</t>
  </si>
  <si>
    <t>Általános iskolai nappali rendszerű nevelés, oktatás</t>
  </si>
  <si>
    <t>80121-4</t>
  </si>
  <si>
    <t>13.</t>
  </si>
  <si>
    <t>Sajátos nevelési igényű tanulók nappali rendszerű általános iskolai nevelése, oktatása</t>
  </si>
  <si>
    <t>80122-5</t>
  </si>
  <si>
    <t>14.</t>
  </si>
  <si>
    <t>Általános iskolai felnőttoktatás</t>
  </si>
  <si>
    <t>80123-6</t>
  </si>
  <si>
    <t>15.</t>
  </si>
  <si>
    <t>Alapfokú művészet-oktatás</t>
  </si>
  <si>
    <t>80131-3</t>
  </si>
  <si>
    <t>16.</t>
  </si>
  <si>
    <t>Nappali rendszerű gimnáziumi nevelés, oktatás</t>
  </si>
  <si>
    <t>80214-4</t>
  </si>
  <si>
    <t>17.</t>
  </si>
  <si>
    <t>Sajátos nevelési igényű tanulók nappali rendszerű gimnáziumi nevelése, oktatása</t>
  </si>
  <si>
    <t>80215-5</t>
  </si>
  <si>
    <t>18.</t>
  </si>
  <si>
    <t>Gimnáziumi felnőttoktatás</t>
  </si>
  <si>
    <t>80216-6</t>
  </si>
  <si>
    <t>19.</t>
  </si>
  <si>
    <t>Nappali rendszerű szakközépiskolai nevelés, oktatás</t>
  </si>
  <si>
    <t>80217-7</t>
  </si>
  <si>
    <t>20.</t>
  </si>
  <si>
    <t>Sajátos nevelési igényű tanulók nappali rendszerű szakközépiskolai nevelése, oktatása</t>
  </si>
  <si>
    <t>80218-8</t>
  </si>
  <si>
    <t>21.</t>
  </si>
  <si>
    <t>Szakközépiskolai felnőttoktatás</t>
  </si>
  <si>
    <t>80219-9</t>
  </si>
  <si>
    <t>22.</t>
  </si>
  <si>
    <t>Nappali rendszerű szakiskolai nevelés, oktatás</t>
  </si>
  <si>
    <t>80221-4</t>
  </si>
  <si>
    <t>23.</t>
  </si>
  <si>
    <t>Sajátos nevelési igényű tanulók nappali rendszerű szakiskolai nevelése, oktatása</t>
  </si>
  <si>
    <t>80222-5</t>
  </si>
  <si>
    <t>24.</t>
  </si>
  <si>
    <t>Szakiskolai felnőttoktatás</t>
  </si>
  <si>
    <t>80223-6</t>
  </si>
  <si>
    <t>25.</t>
  </si>
  <si>
    <t>Nappali rendszerű, szakképesítés megszerzésére felkészítő iskolai oktatás</t>
  </si>
  <si>
    <t>80224-1</t>
  </si>
  <si>
    <t>26.</t>
  </si>
  <si>
    <t>Sajátos nevelési igényű tanulók nappali rendszerű, szakképesítés megszerzésére felkészítő iskolai oktatása</t>
  </si>
  <si>
    <t>80225-2</t>
  </si>
  <si>
    <t>27.</t>
  </si>
  <si>
    <t>Szakképesítés megszerzésére felkészítő iskolarendszerű felnőttoktatás</t>
  </si>
  <si>
    <t>80226-3</t>
  </si>
  <si>
    <t>28.</t>
  </si>
  <si>
    <t>Egyetemi oktatás</t>
  </si>
  <si>
    <t>80311-9</t>
  </si>
  <si>
    <t>29.</t>
  </si>
  <si>
    <t>Főiskolai oktatás</t>
  </si>
  <si>
    <t>80321-8</t>
  </si>
  <si>
    <t>30.</t>
  </si>
  <si>
    <t>Egyetemi, főiskolai továbbképzés</t>
  </si>
  <si>
    <t>80331-7</t>
  </si>
  <si>
    <t>31.</t>
  </si>
  <si>
    <t>Felsőfokú szakképesítést nyújtó képzés</t>
  </si>
  <si>
    <t>80341-6</t>
  </si>
  <si>
    <t>32.</t>
  </si>
  <si>
    <t>Iskolarendszeren kívüli nem szakmai oktatás, vizsgáztatás</t>
  </si>
  <si>
    <t>80401-7</t>
  </si>
  <si>
    <t>33.</t>
  </si>
  <si>
    <t>Iskolarendszeren kívüli szakmai oktatás, vizsgáztatás</t>
  </si>
  <si>
    <t>80402-8</t>
  </si>
  <si>
    <t>34.</t>
  </si>
  <si>
    <t>Megváltozott munkaképességűek rehabilitációs képzése</t>
  </si>
  <si>
    <t>80403-9</t>
  </si>
  <si>
    <t>35.</t>
  </si>
  <si>
    <t>Napköziotthoni és tanulószobai foglalkozás
(szorgalmi időben)</t>
  </si>
  <si>
    <t>80511-3</t>
  </si>
  <si>
    <t>36.</t>
  </si>
  <si>
    <t>Pedagógiai szakszolgálat</t>
  </si>
  <si>
    <t>80521-2</t>
  </si>
  <si>
    <t>37.</t>
  </si>
  <si>
    <t>Pedagógiai szakmai szolgáltatás</t>
  </si>
  <si>
    <t>80541-0</t>
  </si>
  <si>
    <t>38.</t>
  </si>
  <si>
    <t>Oktatási célok és egyéb feladatok</t>
  </si>
  <si>
    <t>80591-5</t>
  </si>
  <si>
    <t>39.</t>
  </si>
  <si>
    <t>OKTATÁS összesen (1. + … + 38.)</t>
  </si>
  <si>
    <t>40.</t>
  </si>
  <si>
    <t>Aktív fekvőbeteg ellátás</t>
  </si>
  <si>
    <t>85112-1</t>
  </si>
  <si>
    <t>41.</t>
  </si>
  <si>
    <t>Rehabilitációt, utókezelést és gondozást nyújtó fekvőbetegellátás</t>
  </si>
  <si>
    <t>85113-2</t>
  </si>
  <si>
    <t>42.</t>
  </si>
  <si>
    <t>Krónikus fekvőbeteg ellátás</t>
  </si>
  <si>
    <t>85114-3</t>
  </si>
  <si>
    <t>43.</t>
  </si>
  <si>
    <t>Háziorvosi szolgálat</t>
  </si>
  <si>
    <t>85121-9</t>
  </si>
  <si>
    <t>44.</t>
  </si>
  <si>
    <t>Művese kezelés</t>
  </si>
  <si>
    <t>85122-0</t>
  </si>
  <si>
    <t>45.</t>
  </si>
  <si>
    <t>Kiegészítő alapellátási szolgáltatások</t>
  </si>
  <si>
    <t>85123-1</t>
  </si>
  <si>
    <t>46.</t>
  </si>
  <si>
    <t>Járóbetegek gondozóintézeti ellátása</t>
  </si>
  <si>
    <t>85124-2</t>
  </si>
  <si>
    <t>47.</t>
  </si>
  <si>
    <t>Foglalkozás-egészségügyi ellátás</t>
  </si>
  <si>
    <t>85125-3</t>
  </si>
  <si>
    <t>48.</t>
  </si>
  <si>
    <t>Házi szakápolás</t>
  </si>
  <si>
    <t>85126-4</t>
  </si>
  <si>
    <t>49.</t>
  </si>
  <si>
    <t xml:space="preserve">Járóbetegek szakorvosi ellátása </t>
  </si>
  <si>
    <t>85127-5</t>
  </si>
  <si>
    <t>50.</t>
  </si>
  <si>
    <t>Fogorvosi ellátás</t>
  </si>
  <si>
    <t>85128-6</t>
  </si>
  <si>
    <t>51.</t>
  </si>
  <si>
    <t>Védőnői szolgálat</t>
  </si>
  <si>
    <t>85129-7</t>
  </si>
  <si>
    <t>52.</t>
  </si>
  <si>
    <t>Közegészségügyi és járványügyi ellátás</t>
  </si>
  <si>
    <t>85131-8</t>
  </si>
  <si>
    <t>53.</t>
  </si>
  <si>
    <t>Mentőszolgálat életmentési tevékenysége</t>
  </si>
  <si>
    <t>85141-7</t>
  </si>
  <si>
    <t>54.</t>
  </si>
  <si>
    <t>Betegszállítás és orvosi rendelvényre történő halottszállítás</t>
  </si>
  <si>
    <t>85142-8</t>
  </si>
  <si>
    <t>55.</t>
  </si>
  <si>
    <t>Vérellátás</t>
  </si>
  <si>
    <t>85151-6</t>
  </si>
  <si>
    <t>56.</t>
  </si>
  <si>
    <t>Anya-, gyermek- és csecsemővédelem</t>
  </si>
  <si>
    <t>85191-2</t>
  </si>
  <si>
    <t>57.</t>
  </si>
  <si>
    <t>Gyógyító célú foglalkoztatás</t>
  </si>
  <si>
    <t xml:space="preserve"> A megye megnevezése, székhelye:</t>
  </si>
  <si>
    <t>Budapest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</si>
  <si>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</si>
  <si>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</si>
  <si>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</si>
  <si>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</si>
  <si>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</si>
  <si>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</si>
  <si>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</si>
  <si>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</si>
  <si>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</si>
  <si>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Budapest, Főváros XIII. ker. Polgármesteri Hivatal</t>
  </si>
  <si>
    <t>1139  Budapest, Béke tér 1.</t>
  </si>
  <si>
    <t>2008. I. félévi</t>
  </si>
  <si>
    <t xml:space="preserve">B) ÖNKORMÁNYZATI  </t>
  </si>
  <si>
    <t>KÖLTSÉGVETÉSI BESZÁMOLÓ</t>
  </si>
  <si>
    <t xml:space="preserve">Budapest,   2008. július 18. </t>
  </si>
  <si>
    <t>Borsody Istvánné</t>
  </si>
  <si>
    <t>Dr. Prehlik Lajos Béla</t>
  </si>
  <si>
    <t>a beszámoló elkészítéséért kijelölt felelős személy</t>
  </si>
  <si>
    <t>jegyző</t>
  </si>
  <si>
    <t>Kapcsolattartó, ill. felvilágosítást nyújtó személy:</t>
  </si>
  <si>
    <t>452-4120</t>
  </si>
  <si>
    <t>regisztrációs szám: 153962</t>
  </si>
  <si>
    <t>lapszám</t>
  </si>
  <si>
    <t>Személyi juttatások és a munkaadókat terhelő járulékok</t>
  </si>
  <si>
    <t>előirányzata és teljesítése</t>
  </si>
  <si>
    <t>Bp. Főv. XIII. ker. 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</si>
  <si>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</si>
  <si>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</si>
  <si>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</si>
  <si>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</si>
  <si>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</si>
  <si>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</si>
  <si>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</si>
  <si>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</si>
  <si>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</si>
  <si>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</si>
  <si>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</si>
  <si>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</si>
  <si>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</si>
  <si>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</si>
  <si>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</si>
  <si>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</si>
  <si>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</si>
  <si>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</si>
  <si>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</si>
  <si>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</si>
  <si>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</si>
  <si>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</si>
  <si>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</si>
  <si>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</si>
  <si>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</si>
  <si>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</si>
  <si>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</si>
  <si>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</si>
  <si>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</si>
  <si>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</si>
  <si>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</si>
  <si>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</si>
  <si>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</si>
  <si>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</si>
  <si>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</si>
  <si>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</si>
  <si>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</si>
  <si>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</si>
  <si>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</si>
  <si>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</si>
  <si>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</si>
  <si>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</si>
  <si>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</si>
  <si>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</si>
  <si>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</si>
  <si>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</si>
  <si>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</si>
  <si>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</si>
  <si>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</si>
  <si>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</si>
  <si>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</si>
  <si>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</si>
  <si>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</si>
  <si>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</si>
  <si>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</si>
  <si>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</si>
  <si>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</si>
  <si>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</si>
  <si>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</si>
  <si>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</si>
  <si>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</si>
  <si>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</si>
  <si>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</si>
  <si>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</si>
  <si>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</si>
  <si>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</si>
  <si>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</si>
  <si>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</si>
  <si>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</si>
  <si>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</si>
  <si>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</si>
  <si>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</si>
  <si>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</si>
  <si>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</si>
  <si>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</si>
  <si>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</si>
  <si>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</si>
  <si>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</si>
  <si>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 xml:space="preserve">Társadalombiztosítási járulék </t>
  </si>
  <si>
    <t>Korkedvezmény-biztosítási járulék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</si>
  <si>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</si>
  <si>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</si>
  <si>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</si>
  <si>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</si>
  <si>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</si>
  <si>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(50+...+56)</t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</si>
  <si>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</si>
  <si>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</si>
  <si>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</si>
  <si>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</si>
  <si>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</si>
  <si>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</si>
  <si>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</si>
  <si>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</si>
  <si>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</si>
  <si>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</si>
  <si>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</si>
  <si>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</si>
  <si>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</si>
  <si>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</si>
  <si>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</si>
  <si>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</si>
  <si>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</si>
  <si>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</si>
  <si>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</si>
  <si>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</si>
  <si>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</si>
  <si>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</si>
  <si>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</si>
  <si>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</si>
  <si>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</si>
  <si>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</si>
  <si>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</si>
  <si>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</si>
  <si>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</si>
  <si>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</si>
  <si>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</si>
  <si>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</si>
  <si>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</si>
  <si>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</si>
  <si>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</si>
  <si>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</si>
  <si>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</si>
  <si>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</si>
  <si>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Víz- és csatornadíjak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</si>
  <si>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</si>
  <si>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</si>
  <si>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</si>
  <si>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</si>
  <si>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</si>
  <si>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</si>
  <si>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</si>
  <si>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</si>
  <si>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</si>
  <si>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</si>
  <si>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</si>
  <si>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</si>
  <si>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</si>
  <si>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</si>
  <si>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</si>
  <si>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</si>
  <si>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</si>
  <si>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</si>
  <si>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</si>
  <si>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</si>
  <si>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</si>
  <si>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</si>
  <si>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</si>
  <si>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Belföldi kiküldetés</t>
  </si>
  <si>
    <t>39</t>
  </si>
  <si>
    <t>Külföldi kiküldetés</t>
  </si>
  <si>
    <t>40</t>
  </si>
  <si>
    <t>Reprezentáció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</si>
  <si>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</si>
  <si>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</si>
  <si>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</si>
  <si>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</si>
  <si>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</si>
  <si>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</si>
  <si>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</si>
  <si>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</si>
  <si>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</si>
  <si>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</si>
  <si>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</si>
  <si>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</si>
  <si>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</si>
  <si>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</si>
  <si>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</si>
  <si>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</si>
  <si>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</si>
  <si>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</si>
  <si>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</si>
  <si>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---------------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</si>
  <si>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</si>
  <si>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</si>
  <si>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</si>
  <si>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</si>
  <si>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</si>
  <si>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</si>
  <si>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</si>
  <si>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</si>
  <si>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</si>
  <si>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</si>
  <si>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</si>
  <si>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</si>
  <si>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</si>
  <si>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</si>
  <si>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</si>
  <si>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</si>
  <si>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</si>
  <si>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</si>
  <si>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</si>
  <si>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</si>
  <si>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</si>
  <si>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</si>
  <si>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</si>
  <si>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</si>
  <si>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</si>
  <si>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</si>
  <si>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</si>
  <si>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</si>
  <si>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</si>
  <si>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</si>
  <si>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</si>
  <si>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</si>
  <si>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</si>
  <si>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</si>
  <si>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</si>
  <si>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</si>
  <si>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</si>
  <si>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</si>
  <si>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</si>
  <si>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</si>
  <si>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</si>
  <si>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Támogatásértékű működési kiadás országos kisebbségi önkormányzatoknak</t>
  </si>
  <si>
    <t>Garancia- és kezességvállalásból származó kifizetés államháztartáson belülre</t>
  </si>
  <si>
    <t>Támogatásértékű működési kiadás összesen (04+...+11)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</si>
  <si>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</si>
  <si>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</si>
  <si>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</si>
  <si>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</si>
  <si>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</si>
  <si>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</si>
  <si>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országos kisebbségi önkormányzatoknak</t>
  </si>
  <si>
    <t>Támogatásértékű felhalmozási kiadás összesen (13+14+15+16+17+18+19)</t>
  </si>
  <si>
    <t>Támogatásértékű kiadás összesen (12+20)</t>
  </si>
  <si>
    <t>Előző évi előirányzat-maradvány, pénzmaradvány átadása</t>
  </si>
  <si>
    <t>Államháztartáson belüli támogatások és támogatás jellegű kiadások összesen (03+21+22)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</si>
  <si>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</si>
  <si>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</si>
  <si>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</si>
  <si>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(24+25+26)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</si>
  <si>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</si>
  <si>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</si>
  <si>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</si>
  <si>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</si>
  <si>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(28+29+30+31)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</si>
  <si>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</si>
  <si>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</si>
  <si>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</si>
  <si>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</si>
  <si>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</si>
  <si>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(33+...+37)</t>
  </si>
  <si>
    <t>Felhalmozási kiadások és pénzügyi befektetések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</si>
  <si>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</si>
  <si>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</si>
  <si>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</si>
  <si>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</si>
  <si>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</si>
  <si>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</si>
  <si>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</si>
  <si>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</si>
  <si>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</si>
  <si>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</si>
  <si>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</si>
  <si>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</si>
  <si>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</si>
  <si>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</si>
  <si>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</si>
  <si>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</si>
  <si>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</si>
  <si>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</si>
  <si>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</si>
  <si>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</si>
  <si>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</si>
  <si>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</si>
  <si>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</si>
  <si>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</si>
  <si>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</si>
  <si>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</si>
  <si>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</si>
  <si>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</si>
  <si>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</si>
  <si>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</si>
  <si>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</si>
  <si>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</si>
  <si>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</si>
  <si>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</si>
  <si>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</si>
  <si>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</si>
  <si>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</si>
  <si>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</si>
  <si>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</si>
  <si>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</si>
  <si>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</si>
  <si>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</si>
  <si>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</si>
  <si>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</si>
  <si>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</si>
  <si>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országos kisebbségi önkormányzatoknak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</si>
  <si>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</si>
  <si>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</si>
  <si>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</si>
  <si>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</si>
  <si>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</si>
  <si>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</si>
  <si>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</si>
  <si>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országos kisebbségi önkormányzatoknak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</si>
  <si>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</si>
  <si>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</si>
  <si>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</si>
  <si>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</si>
  <si>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</si>
  <si>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</si>
  <si>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</si>
  <si>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</si>
  <si>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</si>
  <si>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(20+21)</t>
  </si>
  <si>
    <t>Működési célú, a 20. sorba nem tartozó támogatási kölcsönök nyújtása önkormányzati többségi tulajdonú egyéb vállalkozásnak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</si>
  <si>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</si>
  <si>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</si>
  <si>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</si>
  <si>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</si>
  <si>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</si>
  <si>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</si>
  <si>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</si>
  <si>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</si>
  <si>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</si>
  <si>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</si>
  <si>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</si>
  <si>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</si>
  <si>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</si>
  <si>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</si>
  <si>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</si>
  <si>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</si>
  <si>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</si>
  <si>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</si>
  <si>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(30+31+37+..+41) 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</si>
  <si>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</si>
  <si>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</si>
  <si>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</si>
  <si>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</si>
  <si>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országos kisebbségi önkormányzatoknak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</si>
  <si>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</si>
  <si>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</si>
  <si>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</si>
  <si>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</si>
  <si>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</si>
  <si>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</si>
  <si>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</si>
  <si>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országos kisebbségi önkormányzatoknak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</si>
  <si>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</si>
  <si>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</si>
  <si>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</si>
  <si>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</si>
  <si>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</si>
  <si>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</si>
  <si>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</si>
  <si>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</si>
  <si>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</si>
  <si>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</si>
  <si>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</si>
  <si>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(62+…+66)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</si>
  <si>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</si>
  <si>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</si>
  <si>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</si>
  <si>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</si>
  <si>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</si>
  <si>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(68+…+72)</t>
  </si>
  <si>
    <t>Likviditási célú hitel törlesztése központi költségvetésnek</t>
  </si>
  <si>
    <t>Működési célú hitel visszafizetése elkülönített állami pénzalapoknak</t>
  </si>
  <si>
    <t>Hiteltörlesztés államháztartáson belülre (74+75)</t>
  </si>
  <si>
    <t>Belföldi hitelek törlesztése (73+76)</t>
  </si>
  <si>
    <t>Forgatási célú belföldi értékpapírok vásárlása</t>
  </si>
  <si>
    <t>Forgatási célú belföldi értékpapírok beváltása</t>
  </si>
  <si>
    <t>Hosszú lejáratú belföldi értékpapírok beváltása</t>
  </si>
  <si>
    <t>Belföldi értékpapírok kiadásai (78+..+80)</t>
  </si>
  <si>
    <t>Belföldi finanszírozás kiadásai (77+81)</t>
  </si>
  <si>
    <t>Forgatási célú külföldi értékpapírok vásárlása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</si>
  <si>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</si>
  <si>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</si>
  <si>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</si>
  <si>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</si>
  <si>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</si>
  <si>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(83+…+88)</t>
  </si>
  <si>
    <t>Finanszírozási kiadás összesen (82+89)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</si>
  <si>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</si>
  <si>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</si>
  <si>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</si>
  <si>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</si>
  <si>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</si>
  <si>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</si>
  <si>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Országos kisebbségi önkormányzatoktól kapott továbbadási (lebonyolítási) célú működési kiadás</t>
  </si>
  <si>
    <t>Továbbadási (lebonyolítási) célú működési kiadás összesen (91+…+97)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</si>
  <si>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</si>
  <si>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</si>
  <si>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</si>
  <si>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</si>
  <si>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</si>
  <si>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</si>
  <si>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Országos kisebbségi önkormányzatoktól kapott továbbadási (lebonyolítási) célú felhalmozási kiadás</t>
  </si>
  <si>
    <t>Továbbadási (lebonyolítási) célú felhalmozási kiadás összesen (99+...+105)</t>
  </si>
  <si>
    <t>Államháztartáson belülről kapott továbbadási (lebonyolítási) célú kiadás összesen (98+106)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</si>
  <si>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</si>
  <si>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</si>
  <si>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</si>
  <si>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</si>
  <si>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(108+...+111)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</si>
  <si>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</si>
  <si>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</si>
  <si>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</si>
  <si>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</si>
  <si>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(113+...+116)</t>
  </si>
  <si>
    <t>Államháztartáson kívülről kapott továbbadási (lebonyolítási) célú kiadás összesen (112+117)</t>
  </si>
  <si>
    <t>Függő kiadások</t>
  </si>
  <si>
    <t>Átfutó kiadások</t>
  </si>
  <si>
    <t>Kiegyenlítő kiadások</t>
  </si>
  <si>
    <t>Függő, átfutó, kiegyenlítő kiadások (119+...+121)</t>
  </si>
  <si>
    <t>Összesen (61+67+90+107+118+122)</t>
  </si>
  <si>
    <t>Működési bevételek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</si>
  <si>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</si>
  <si>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</si>
  <si>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</si>
  <si>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</si>
  <si>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</si>
  <si>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</si>
  <si>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</si>
  <si>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</si>
  <si>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</si>
  <si>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</si>
  <si>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</si>
  <si>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</si>
  <si>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</si>
  <si>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</si>
  <si>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</si>
  <si>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</si>
  <si>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</si>
  <si>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</si>
  <si>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</si>
  <si>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</si>
  <si>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</si>
  <si>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</si>
  <si>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</si>
  <si>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</si>
  <si>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</si>
  <si>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</si>
  <si>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</si>
  <si>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</si>
  <si>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</si>
  <si>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</si>
  <si>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</si>
  <si>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</si>
  <si>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</si>
  <si>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</si>
  <si>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</si>
  <si>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</si>
  <si>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</si>
  <si>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</si>
  <si>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</si>
  <si>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</si>
  <si>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</si>
  <si>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</si>
  <si>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</si>
  <si>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ebből: önk-i többségi tulajdonú vállalkozástól kapott osztalék</t>
  </si>
  <si>
    <t xml:space="preserve">          nem önk-i többségi tulajdonú vállalkozástól kapott osztalék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</si>
  <si>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</si>
  <si>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</si>
  <si>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</si>
  <si>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</si>
  <si>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(10+13+14+15+16)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</si>
  <si>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</si>
  <si>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</si>
  <si>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</si>
  <si>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</si>
  <si>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</si>
  <si>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(18+19+20+21+22)</t>
  </si>
  <si>
    <t>Felhalmozási és tőke jellegű bevételek (09+17+23)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</si>
  <si>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</si>
  <si>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</si>
  <si>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</si>
  <si>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</si>
  <si>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</si>
  <si>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</si>
  <si>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</si>
  <si>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</si>
  <si>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</si>
  <si>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</si>
  <si>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</si>
  <si>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</si>
  <si>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</si>
  <si>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</si>
  <si>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</si>
  <si>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</si>
  <si>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</si>
  <si>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</si>
  <si>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</si>
  <si>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</si>
  <si>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</si>
  <si>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</si>
  <si>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</si>
  <si>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</si>
  <si>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</si>
  <si>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</si>
  <si>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</si>
  <si>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</si>
  <si>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</si>
  <si>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</si>
  <si>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</si>
  <si>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</si>
  <si>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</si>
  <si>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</si>
  <si>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</si>
  <si>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</si>
  <si>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</si>
  <si>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</si>
  <si>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</si>
  <si>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</si>
  <si>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kölcsönök visszatérülése országos kisebbségi önkormányzatoktól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</si>
  <si>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</si>
  <si>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</si>
  <si>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</si>
  <si>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</si>
  <si>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</si>
  <si>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</si>
  <si>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</si>
  <si>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kölcsönök visszatérülése országos kisebbségi önkormányzatoktól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</si>
  <si>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</si>
  <si>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</si>
  <si>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</si>
  <si>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(09+...+15) 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</si>
  <si>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</si>
  <si>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</si>
  <si>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</si>
  <si>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</si>
  <si>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</si>
  <si>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</si>
  <si>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</si>
  <si>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</si>
  <si>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</si>
  <si>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</si>
  <si>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</si>
  <si>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</si>
  <si>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</si>
  <si>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</si>
  <si>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</si>
  <si>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</si>
  <si>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</si>
  <si>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</si>
  <si>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</si>
  <si>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</si>
  <si>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</si>
  <si>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</si>
  <si>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</si>
  <si>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</si>
  <si>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</si>
  <si>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</si>
  <si>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</si>
  <si>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</si>
  <si>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</si>
  <si>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kölcsönök igénybevétele országos kisebbségi önkormányzatoktól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</si>
  <si>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</si>
  <si>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</si>
  <si>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</si>
  <si>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(43+...+49)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</si>
</sst>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0.0"/>
    <numFmt numFmtId="196" formatCode="#,##0.0_)"/>
    <numFmt numFmtId="197" formatCode="#,##0.0;\-#,##0.0"/>
    <numFmt numFmtId="198" formatCode="#,##0.0\ \ "/>
    <numFmt numFmtId="199" formatCode="???,???,???,???,???,??0.0"/>
    <numFmt numFmtId="200" formatCode="#,##0.0\ _F_t;[Red]\-#,##0.0\ _F_t"/>
    <numFmt numFmtId="201" formatCode="General_)"/>
    <numFmt numFmtId="202" formatCode="#,##0.0"/>
    <numFmt numFmtId="203" formatCode="#,##0_);\(#,##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sz val="9"/>
      <name val="MS Sans Serif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"/>
      <family val="2"/>
    </font>
    <font>
      <sz val="14"/>
      <name val="Arial CE"/>
      <family val="0"/>
    </font>
    <font>
      <sz val="13"/>
      <name val="Arial CE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9"/>
      <color indexed="8"/>
      <name val="Arial CE"/>
      <family val="2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lightHorizontal">
        <fgColor indexed="9"/>
      </patternFill>
    </fill>
    <fill>
      <patternFill patternType="lightHorizontal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lightHorizontal">
        <fgColor indexed="22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0" fillId="0" borderId="0" xfId="20" applyFont="1" applyFill="1">
      <alignment/>
      <protection/>
    </xf>
    <xf numFmtId="1" fontId="10" fillId="0" borderId="13" xfId="20" applyNumberFormat="1" applyFont="1" applyFill="1" applyBorder="1" applyAlignment="1">
      <alignment horizontal="center" vertical="center"/>
      <protection/>
    </xf>
    <xf numFmtId="1" fontId="10" fillId="0" borderId="15" xfId="20" applyNumberFormat="1" applyFont="1" applyFill="1" applyBorder="1" applyAlignment="1">
      <alignment horizontal="centerContinuous" vertical="center"/>
      <protection/>
    </xf>
    <xf numFmtId="0" fontId="10" fillId="0" borderId="0" xfId="20" applyFont="1" applyFill="1" applyAlignment="1">
      <alignment horizontal="centerContinuous"/>
      <protection/>
    </xf>
    <xf numFmtId="0" fontId="10" fillId="0" borderId="0" xfId="20" applyFont="1" applyFill="1" applyBorder="1" applyAlignment="1">
      <alignment horizontal="centerContinuous"/>
      <protection/>
    </xf>
    <xf numFmtId="0" fontId="11" fillId="0" borderId="0" xfId="20" applyFont="1" applyFill="1" applyAlignment="1">
      <alignment horizontal="center" vertical="center"/>
      <protection/>
    </xf>
    <xf numFmtId="0" fontId="10" fillId="0" borderId="22" xfId="20" applyFont="1" applyFill="1" applyBorder="1" applyAlignment="1">
      <alignment horizontal="centerContinuous"/>
      <protection/>
    </xf>
    <xf numFmtId="0" fontId="10" fillId="0" borderId="13" xfId="20" applyFont="1" applyFill="1" applyBorder="1">
      <alignment/>
      <protection/>
    </xf>
    <xf numFmtId="0" fontId="10" fillId="0" borderId="14" xfId="20" applyFont="1" applyFill="1" applyBorder="1">
      <alignment/>
      <protection/>
    </xf>
    <xf numFmtId="0" fontId="10" fillId="0" borderId="15" xfId="20" applyFont="1" applyFill="1" applyBorder="1">
      <alignment/>
      <protection/>
    </xf>
    <xf numFmtId="0" fontId="10" fillId="0" borderId="13" xfId="20" applyFont="1" applyFill="1" applyBorder="1" applyAlignment="1">
      <alignment horizontal="centerContinuous" vertical="center"/>
      <protection/>
    </xf>
    <xf numFmtId="0" fontId="10" fillId="0" borderId="15" xfId="20" applyFont="1" applyFill="1" applyBorder="1" applyAlignment="1">
      <alignment horizontal="centerContinuous" vertical="center"/>
      <protection/>
    </xf>
    <xf numFmtId="0" fontId="12" fillId="0" borderId="13" xfId="20" applyFont="1" applyFill="1" applyBorder="1" applyAlignment="1">
      <alignment horizontal="center" vertical="center"/>
      <protection/>
    </xf>
    <xf numFmtId="0" fontId="12" fillId="0" borderId="14" xfId="20" applyFont="1" applyFill="1" applyBorder="1" applyAlignment="1">
      <alignment horizontal="center" vertical="center"/>
      <protection/>
    </xf>
    <xf numFmtId="0" fontId="12" fillId="0" borderId="15" xfId="20" applyFont="1" applyFill="1" applyBorder="1" applyAlignment="1">
      <alignment horizontal="center" vertical="center"/>
      <protection/>
    </xf>
    <xf numFmtId="0" fontId="10" fillId="0" borderId="23" xfId="20" applyFont="1" applyFill="1" applyBorder="1">
      <alignment/>
      <protection/>
    </xf>
    <xf numFmtId="0" fontId="10" fillId="0" borderId="0" xfId="20" applyFont="1" applyFill="1" applyAlignment="1">
      <alignment horizontal="centerContinuous" vertical="top"/>
      <protection/>
    </xf>
    <xf numFmtId="0" fontId="10" fillId="0" borderId="0" xfId="20" applyFont="1" applyFill="1" applyAlignment="1">
      <alignment vertical="top"/>
      <protection/>
    </xf>
    <xf numFmtId="0" fontId="10" fillId="0" borderId="0" xfId="20" applyFont="1" applyFill="1" applyAlignment="1">
      <alignment horizontal="centerContinuous" vertical="top" wrapText="1"/>
      <protection/>
    </xf>
    <xf numFmtId="0" fontId="10" fillId="0" borderId="0" xfId="20" applyFont="1" applyFill="1" applyAlignment="1">
      <alignment horizontal="left"/>
      <protection/>
    </xf>
    <xf numFmtId="0" fontId="10" fillId="0" borderId="9" xfId="20" applyFont="1" applyFill="1" applyBorder="1" applyAlignment="1">
      <alignment horizontal="center" vertical="center"/>
      <protection/>
    </xf>
    <xf numFmtId="0" fontId="10" fillId="0" borderId="10" xfId="20" applyFont="1" applyFill="1" applyBorder="1" applyAlignment="1">
      <alignment horizontal="center" vertical="center"/>
      <protection/>
    </xf>
    <xf numFmtId="0" fontId="10" fillId="0" borderId="11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 wrapText="1"/>
      <protection/>
    </xf>
    <xf numFmtId="0" fontId="10" fillId="0" borderId="11" xfId="20" applyFont="1" applyFill="1" applyBorder="1" applyAlignment="1">
      <alignment horizontal="center" vertical="center" wrapText="1"/>
      <protection/>
    </xf>
    <xf numFmtId="0" fontId="10" fillId="0" borderId="24" xfId="20" applyFont="1" applyFill="1" applyBorder="1" applyAlignment="1">
      <alignment horizontal="center" vertical="center"/>
      <protection/>
    </xf>
    <xf numFmtId="0" fontId="10" fillId="0" borderId="25" xfId="20" applyFont="1" applyFill="1" applyBorder="1" applyAlignment="1">
      <alignment horizontal="center" vertical="center"/>
      <protection/>
    </xf>
    <xf numFmtId="0" fontId="10" fillId="0" borderId="26" xfId="20" applyFont="1" applyFill="1" applyBorder="1" applyAlignment="1">
      <alignment horizontal="center" vertical="center"/>
      <protection/>
    </xf>
    <xf numFmtId="0" fontId="10" fillId="0" borderId="19" xfId="20" applyFont="1" applyFill="1" applyBorder="1" applyAlignment="1">
      <alignment horizontal="center" vertical="center"/>
      <protection/>
    </xf>
    <xf numFmtId="0" fontId="10" fillId="0" borderId="20" xfId="20" applyFont="1" applyFill="1" applyBorder="1" applyAlignment="1">
      <alignment horizontal="center" vertical="center"/>
      <protection/>
    </xf>
    <xf numFmtId="0" fontId="10" fillId="0" borderId="21" xfId="20" applyFont="1" applyFill="1" applyBorder="1" applyAlignment="1">
      <alignment horizontal="center" vertical="center"/>
      <protection/>
    </xf>
    <xf numFmtId="0" fontId="10" fillId="0" borderId="19" xfId="20" applyFont="1" applyFill="1" applyBorder="1" applyAlignment="1">
      <alignment horizontal="center" vertical="center" wrapText="1"/>
      <protection/>
    </xf>
    <xf numFmtId="0" fontId="10" fillId="0" borderId="21" xfId="20" applyFont="1" applyFill="1" applyBorder="1" applyAlignment="1">
      <alignment horizontal="center" vertical="center" wrapText="1"/>
      <protection/>
    </xf>
    <xf numFmtId="0" fontId="10" fillId="0" borderId="9" xfId="20" applyFont="1" applyFill="1" applyBorder="1" applyAlignment="1">
      <alignment horizontal="centerContinuous" vertical="center"/>
      <protection/>
    </xf>
    <xf numFmtId="0" fontId="10" fillId="0" borderId="10" xfId="20" applyFont="1" applyFill="1" applyBorder="1" applyAlignment="1">
      <alignment horizontal="centerContinuous" vertical="center"/>
      <protection/>
    </xf>
    <xf numFmtId="0" fontId="10" fillId="0" borderId="11" xfId="20" applyFont="1" applyFill="1" applyBorder="1" applyAlignment="1">
      <alignment horizontal="centerContinuous" vertical="center"/>
      <protection/>
    </xf>
    <xf numFmtId="0" fontId="10" fillId="0" borderId="24" xfId="20" applyFont="1" applyFill="1" applyBorder="1" applyAlignment="1">
      <alignment horizontal="centerContinuous" vertical="center"/>
      <protection/>
    </xf>
    <xf numFmtId="0" fontId="10" fillId="0" borderId="25" xfId="20" applyFont="1" applyFill="1" applyBorder="1" applyAlignment="1">
      <alignment horizontal="centerContinuous" vertical="center"/>
      <protection/>
    </xf>
    <xf numFmtId="0" fontId="10" fillId="0" borderId="26" xfId="20" applyFont="1" applyFill="1" applyBorder="1" applyAlignment="1">
      <alignment horizontal="centerContinuous" vertical="center"/>
      <protection/>
    </xf>
    <xf numFmtId="0" fontId="10" fillId="0" borderId="24" xfId="20" applyFont="1" applyFill="1" applyBorder="1" applyAlignment="1">
      <alignment horizontal="left" vertical="center"/>
      <protection/>
    </xf>
    <xf numFmtId="0" fontId="10" fillId="0" borderId="25" xfId="20" applyFont="1" applyFill="1" applyBorder="1" applyAlignment="1">
      <alignment horizontal="left" vertical="center"/>
      <protection/>
    </xf>
    <xf numFmtId="0" fontId="10" fillId="0" borderId="26" xfId="20" applyFont="1" applyFill="1" applyBorder="1" applyAlignment="1">
      <alignment horizontal="left" vertical="center"/>
      <protection/>
    </xf>
    <xf numFmtId="0" fontId="10" fillId="0" borderId="25" xfId="20" applyFont="1" applyFill="1" applyBorder="1" applyAlignment="1" quotePrefix="1">
      <alignment horizontal="centerContinuous" vertical="center"/>
      <protection/>
    </xf>
    <xf numFmtId="3" fontId="10" fillId="0" borderId="24" xfId="20" applyNumberFormat="1" applyFont="1" applyFill="1" applyBorder="1" applyAlignment="1">
      <alignment horizontal="right"/>
      <protection/>
    </xf>
    <xf numFmtId="3" fontId="10" fillId="0" borderId="25" xfId="20" applyNumberFormat="1" applyFont="1" applyFill="1" applyBorder="1" applyAlignment="1">
      <alignment horizontal="right"/>
      <protection/>
    </xf>
    <xf numFmtId="3" fontId="10" fillId="0" borderId="26" xfId="20" applyNumberFormat="1" applyFont="1" applyFill="1" applyBorder="1" applyAlignment="1">
      <alignment horizontal="right"/>
      <protection/>
    </xf>
    <xf numFmtId="0" fontId="13" fillId="0" borderId="25" xfId="20" applyFont="1" applyFill="1" applyBorder="1">
      <alignment/>
      <protection/>
    </xf>
    <xf numFmtId="0" fontId="13" fillId="0" borderId="26" xfId="20" applyFont="1" applyFill="1" applyBorder="1">
      <alignment/>
      <protection/>
    </xf>
    <xf numFmtId="0" fontId="12" fillId="0" borderId="24" xfId="20" applyFont="1" applyFill="1" applyBorder="1" applyAlignment="1">
      <alignment horizontal="left" vertical="center" wrapText="1"/>
      <protection/>
    </xf>
    <xf numFmtId="0" fontId="12" fillId="0" borderId="25" xfId="20" applyFont="1" applyFill="1" applyBorder="1" applyAlignment="1">
      <alignment horizontal="left" vertical="center" wrapText="1"/>
      <protection/>
    </xf>
    <xf numFmtId="0" fontId="12" fillId="0" borderId="26" xfId="20" applyFont="1" applyFill="1" applyBorder="1" applyAlignment="1">
      <alignment horizontal="left" vertical="center" wrapText="1"/>
      <protection/>
    </xf>
    <xf numFmtId="0" fontId="12" fillId="0" borderId="24" xfId="20" applyFont="1" applyFill="1" applyBorder="1" applyAlignment="1" quotePrefix="1">
      <alignment horizontal="center" vertical="center"/>
      <protection/>
    </xf>
    <xf numFmtId="0" fontId="12" fillId="0" borderId="26" xfId="20" applyFont="1" applyFill="1" applyBorder="1" applyAlignment="1" quotePrefix="1">
      <alignment horizontal="center" vertical="center"/>
      <protection/>
    </xf>
    <xf numFmtId="3" fontId="12" fillId="0" borderId="24" xfId="20" applyNumberFormat="1" applyFont="1" applyFill="1" applyBorder="1" applyAlignment="1">
      <alignment horizontal="right"/>
      <protection/>
    </xf>
    <xf numFmtId="3" fontId="12" fillId="0" borderId="25" xfId="20" applyNumberFormat="1" applyFont="1" applyFill="1" applyBorder="1" applyAlignment="1">
      <alignment horizontal="right"/>
      <protection/>
    </xf>
    <xf numFmtId="3" fontId="12" fillId="0" borderId="26" xfId="20" applyNumberFormat="1" applyFont="1" applyFill="1" applyBorder="1" applyAlignment="1">
      <alignment horizontal="right"/>
      <protection/>
    </xf>
    <xf numFmtId="0" fontId="10" fillId="0" borderId="24" xfId="20" applyFont="1" applyFill="1" applyBorder="1" applyAlignment="1">
      <alignment horizontal="left" vertical="center" wrapText="1"/>
      <protection/>
    </xf>
    <xf numFmtId="0" fontId="13" fillId="0" borderId="25" xfId="20" applyFont="1" applyFill="1" applyBorder="1" applyAlignment="1">
      <alignment horizontal="left" vertical="center" wrapText="1"/>
      <protection/>
    </xf>
    <xf numFmtId="0" fontId="13" fillId="0" borderId="26" xfId="20" applyFont="1" applyFill="1" applyBorder="1" applyAlignment="1">
      <alignment horizontal="left" vertical="center" wrapText="1"/>
      <protection/>
    </xf>
    <xf numFmtId="0" fontId="10" fillId="0" borderId="24" xfId="20" applyFont="1" applyFill="1" applyBorder="1" applyAlignment="1" quotePrefix="1">
      <alignment horizontal="center" vertical="center"/>
      <protection/>
    </xf>
    <xf numFmtId="0" fontId="10" fillId="0" borderId="26" xfId="20" applyFont="1" applyFill="1" applyBorder="1" applyAlignment="1" quotePrefix="1">
      <alignment horizontal="center" vertical="center"/>
      <protection/>
    </xf>
    <xf numFmtId="0" fontId="12" fillId="0" borderId="24" xfId="20" applyFont="1" applyFill="1" applyBorder="1" applyAlignment="1">
      <alignment horizontal="left" vertical="center"/>
      <protection/>
    </xf>
    <xf numFmtId="0" fontId="12" fillId="0" borderId="25" xfId="20" applyFont="1" applyFill="1" applyBorder="1" applyAlignment="1">
      <alignment horizontal="left" vertical="center"/>
      <protection/>
    </xf>
    <xf numFmtId="0" fontId="12" fillId="0" borderId="26" xfId="20" applyFont="1" applyFill="1" applyBorder="1" applyAlignment="1">
      <alignment horizontal="left" vertical="center"/>
      <protection/>
    </xf>
    <xf numFmtId="0" fontId="12" fillId="0" borderId="24" xfId="20" applyFont="1" applyFill="1" applyBorder="1" applyAlignment="1" quotePrefix="1">
      <alignment horizontal="centerContinuous" vertical="center"/>
      <protection/>
    </xf>
    <xf numFmtId="0" fontId="10" fillId="0" borderId="24" xfId="20" applyFont="1" applyFill="1" applyBorder="1" applyAlignment="1" quotePrefix="1">
      <alignment horizontal="centerContinuous" vertical="center"/>
      <protection/>
    </xf>
    <xf numFmtId="0" fontId="12" fillId="0" borderId="25" xfId="20" applyFont="1" applyFill="1" applyBorder="1" applyAlignment="1" quotePrefix="1">
      <alignment horizontal="centerContinuous" vertical="center"/>
      <protection/>
    </xf>
    <xf numFmtId="3" fontId="10" fillId="0" borderId="24" xfId="20" applyNumberFormat="1" applyFont="1" applyFill="1" applyBorder="1" applyAlignment="1" quotePrefix="1">
      <alignment horizontal="right" vertical="center"/>
      <protection/>
    </xf>
    <xf numFmtId="3" fontId="10" fillId="0" borderId="25" xfId="20" applyNumberFormat="1" applyFont="1" applyFill="1" applyBorder="1" applyAlignment="1" quotePrefix="1">
      <alignment horizontal="right" vertical="center"/>
      <protection/>
    </xf>
    <xf numFmtId="3" fontId="10" fillId="0" borderId="26" xfId="20" applyNumberFormat="1" applyFont="1" applyFill="1" applyBorder="1" applyAlignment="1" quotePrefix="1">
      <alignment horizontal="right" vertical="center"/>
      <protection/>
    </xf>
    <xf numFmtId="0" fontId="10" fillId="0" borderId="0" xfId="20" applyFont="1" applyFill="1" applyBorder="1">
      <alignment/>
      <protection/>
    </xf>
    <xf numFmtId="0" fontId="10" fillId="0" borderId="25" xfId="20" applyFont="1" applyFill="1" applyBorder="1" applyAlignment="1">
      <alignment horizontal="left" vertical="center" wrapText="1"/>
      <protection/>
    </xf>
    <xf numFmtId="0" fontId="10" fillId="0" borderId="26" xfId="20" applyFont="1" applyFill="1" applyBorder="1" applyAlignment="1">
      <alignment horizontal="left" vertical="center" wrapText="1"/>
      <protection/>
    </xf>
    <xf numFmtId="0" fontId="12" fillId="0" borderId="27" xfId="20" applyFont="1" applyFill="1" applyBorder="1" applyAlignment="1">
      <alignment horizontal="left" vertical="center" wrapText="1"/>
      <protection/>
    </xf>
    <xf numFmtId="3" fontId="12" fillId="0" borderId="27" xfId="20" applyNumberFormat="1" applyFont="1" applyFill="1" applyBorder="1" applyAlignment="1">
      <alignment horizontal="right"/>
      <protection/>
    </xf>
    <xf numFmtId="184" fontId="10" fillId="0" borderId="0" xfId="20" applyNumberFormat="1" applyFont="1" applyFill="1">
      <alignment/>
      <protection/>
    </xf>
    <xf numFmtId="184" fontId="10" fillId="0" borderId="0" xfId="20" applyNumberFormat="1" applyFont="1" applyFill="1" applyAlignment="1">
      <alignment vertical="center"/>
      <protection/>
    </xf>
    <xf numFmtId="0" fontId="10" fillId="0" borderId="0" xfId="21" applyFont="1" applyFill="1">
      <alignment/>
      <protection/>
    </xf>
    <xf numFmtId="0" fontId="10" fillId="0" borderId="13" xfId="21" applyFont="1" applyFill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Continuous" vertical="center"/>
      <protection/>
    </xf>
    <xf numFmtId="0" fontId="10" fillId="0" borderId="0" xfId="21" applyFont="1" applyFill="1" applyAlignment="1">
      <alignment horizontal="centerContinuous"/>
      <protection/>
    </xf>
    <xf numFmtId="0" fontId="10" fillId="0" borderId="0" xfId="21" applyFont="1" applyFill="1" applyBorder="1" applyAlignment="1">
      <alignment horizontal="centerContinuous"/>
      <protection/>
    </xf>
    <xf numFmtId="0" fontId="11" fillId="0" borderId="0" xfId="21" applyFont="1" applyFill="1" applyAlignment="1">
      <alignment horizontal="center" vertical="center"/>
      <protection/>
    </xf>
    <xf numFmtId="0" fontId="10" fillId="0" borderId="22" xfId="21" applyFont="1" applyFill="1" applyBorder="1" applyAlignment="1">
      <alignment horizontal="centerContinuous"/>
      <protection/>
    </xf>
    <xf numFmtId="0" fontId="10" fillId="0" borderId="13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0" fillId="0" borderId="15" xfId="21" applyFont="1" applyFill="1" applyBorder="1">
      <alignment/>
      <protection/>
    </xf>
    <xf numFmtId="0" fontId="10" fillId="0" borderId="16" xfId="21" applyFont="1" applyFill="1" applyBorder="1">
      <alignment/>
      <protection/>
    </xf>
    <xf numFmtId="0" fontId="10" fillId="0" borderId="17" xfId="21" applyFont="1" applyFill="1" applyBorder="1">
      <alignment/>
      <protection/>
    </xf>
    <xf numFmtId="0" fontId="10" fillId="0" borderId="13" xfId="21" applyFont="1" applyFill="1" applyBorder="1" applyAlignment="1">
      <alignment horizontal="centerContinuous" vertical="center"/>
      <protection/>
    </xf>
    <xf numFmtId="0" fontId="12" fillId="0" borderId="13" xfId="21" applyFont="1" applyFill="1" applyBorder="1" applyAlignment="1">
      <alignment horizontal="center" vertical="center"/>
      <protection/>
    </xf>
    <xf numFmtId="0" fontId="12" fillId="0" borderId="16" xfId="21" applyFont="1" applyFill="1" applyBorder="1" applyAlignment="1">
      <alignment horizontal="center" vertical="center"/>
      <protection/>
    </xf>
    <xf numFmtId="0" fontId="12" fillId="0" borderId="17" xfId="21" applyFont="1" applyFill="1" applyBorder="1" applyAlignment="1">
      <alignment horizontal="center" vertical="center"/>
      <protection/>
    </xf>
    <xf numFmtId="0" fontId="10" fillId="0" borderId="23" xfId="21" applyFont="1" applyFill="1" applyBorder="1">
      <alignment/>
      <protection/>
    </xf>
    <xf numFmtId="0" fontId="10" fillId="0" borderId="0" xfId="21" applyFont="1" applyFill="1" applyAlignment="1">
      <alignment horizontal="centerContinuous" vertical="top"/>
      <protection/>
    </xf>
    <xf numFmtId="0" fontId="10" fillId="0" borderId="0" xfId="21" applyFont="1" applyFill="1" applyAlignment="1">
      <alignment vertical="top"/>
      <protection/>
    </xf>
    <xf numFmtId="0" fontId="10" fillId="0" borderId="0" xfId="21" applyFont="1" applyFill="1" applyAlignment="1">
      <alignment horizontal="centerContinuous" vertical="top" wrapText="1"/>
      <protection/>
    </xf>
    <xf numFmtId="0" fontId="10" fillId="0" borderId="0" xfId="21" applyFont="1" applyFill="1" applyAlignment="1">
      <alignment horizontal="left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>
      <alignment horizontal="centerContinuous" vertical="center"/>
      <protection/>
    </xf>
    <xf numFmtId="0" fontId="10" fillId="0" borderId="10" xfId="21" applyFont="1" applyFill="1" applyBorder="1" applyAlignment="1">
      <alignment horizontal="centerContinuous" vertical="center"/>
      <protection/>
    </xf>
    <xf numFmtId="0" fontId="10" fillId="0" borderId="11" xfId="21" applyFont="1" applyFill="1" applyBorder="1" applyAlignment="1">
      <alignment horizontal="centerContinuous" vertical="center"/>
      <protection/>
    </xf>
    <xf numFmtId="0" fontId="10" fillId="0" borderId="19" xfId="21" applyFont="1" applyFill="1" applyBorder="1" applyAlignment="1">
      <alignment horizontal="center" vertical="center"/>
      <protection/>
    </xf>
    <xf numFmtId="0" fontId="10" fillId="0" borderId="20" xfId="21" applyFont="1" applyFill="1" applyBorder="1" applyAlignment="1">
      <alignment horizontal="center" vertical="center"/>
      <protection/>
    </xf>
    <xf numFmtId="0" fontId="10" fillId="0" borderId="21" xfId="21" applyFont="1" applyFill="1" applyBorder="1" applyAlignment="1">
      <alignment horizontal="center" vertical="center"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10" fillId="0" borderId="21" xfId="21" applyFont="1" applyFill="1" applyBorder="1" applyAlignment="1">
      <alignment horizontal="center" vertical="center" wrapText="1"/>
      <protection/>
    </xf>
    <xf numFmtId="0" fontId="10" fillId="0" borderId="27" xfId="21" applyFont="1" applyFill="1" applyBorder="1" applyAlignment="1">
      <alignment horizontal="centerContinuous" vertical="center"/>
      <protection/>
    </xf>
    <xf numFmtId="0" fontId="10" fillId="0" borderId="26" xfId="21" applyFont="1" applyFill="1" applyBorder="1" applyAlignment="1">
      <alignment horizontal="centerContinuous" vertical="center"/>
      <protection/>
    </xf>
    <xf numFmtId="0" fontId="10" fillId="0" borderId="25" xfId="21" applyFont="1" applyFill="1" applyBorder="1" applyAlignment="1">
      <alignment horizontal="centerContinuous" vertical="center"/>
      <protection/>
    </xf>
    <xf numFmtId="0" fontId="10" fillId="0" borderId="25" xfId="21" applyFont="1" applyFill="1" applyBorder="1">
      <alignment/>
      <protection/>
    </xf>
    <xf numFmtId="0" fontId="10" fillId="0" borderId="24" xfId="21" applyFont="1" applyFill="1" applyBorder="1" applyAlignment="1">
      <alignment horizontal="centerContinuous" vertical="center"/>
      <protection/>
    </xf>
    <xf numFmtId="0" fontId="10" fillId="0" borderId="24" xfId="21" applyFont="1" applyFill="1" applyBorder="1" applyAlignment="1">
      <alignment horizontal="left" vertical="center" wrapText="1"/>
      <protection/>
    </xf>
    <xf numFmtId="0" fontId="10" fillId="0" borderId="25" xfId="21" applyFont="1" applyFill="1" applyBorder="1" applyAlignment="1">
      <alignment horizontal="left" vertical="center" wrapText="1"/>
      <protection/>
    </xf>
    <xf numFmtId="0" fontId="10" fillId="0" borderId="26" xfId="21" applyFont="1" applyFill="1" applyBorder="1" applyAlignment="1">
      <alignment horizontal="left" vertical="center" wrapText="1"/>
      <protection/>
    </xf>
    <xf numFmtId="0" fontId="10" fillId="0" borderId="20" xfId="21" applyFont="1" applyFill="1" applyBorder="1" applyAlignment="1" quotePrefix="1">
      <alignment horizontal="centerContinuous" vertical="center"/>
      <protection/>
    </xf>
    <xf numFmtId="0" fontId="10" fillId="0" borderId="20" xfId="21" applyFont="1" applyFill="1" applyBorder="1" applyAlignment="1">
      <alignment horizontal="centerContinuous" vertical="center"/>
      <protection/>
    </xf>
    <xf numFmtId="3" fontId="10" fillId="0" borderId="24" xfId="21" applyNumberFormat="1" applyFont="1" applyFill="1" applyBorder="1" applyAlignment="1">
      <alignment horizontal="right"/>
      <protection/>
    </xf>
    <xf numFmtId="3" fontId="10" fillId="0" borderId="25" xfId="21" applyNumberFormat="1" applyFont="1" applyFill="1" applyBorder="1" applyAlignment="1">
      <alignment horizontal="right"/>
      <protection/>
    </xf>
    <xf numFmtId="3" fontId="10" fillId="0" borderId="26" xfId="21" applyNumberFormat="1" applyFont="1" applyFill="1" applyBorder="1" applyAlignment="1">
      <alignment horizontal="right"/>
      <protection/>
    </xf>
    <xf numFmtId="0" fontId="10" fillId="0" borderId="0" xfId="21" applyFont="1" applyFill="1" applyBorder="1">
      <alignment/>
      <protection/>
    </xf>
    <xf numFmtId="0" fontId="12" fillId="0" borderId="24" xfId="21" applyFont="1" applyFill="1" applyBorder="1" applyAlignment="1">
      <alignment horizontal="left" vertical="center" wrapText="1"/>
      <protection/>
    </xf>
    <xf numFmtId="0" fontId="12" fillId="0" borderId="25" xfId="21" applyFont="1" applyFill="1" applyBorder="1" applyAlignment="1">
      <alignment horizontal="left" vertical="center" wrapText="1"/>
      <protection/>
    </xf>
    <xf numFmtId="0" fontId="12" fillId="0" borderId="26" xfId="21" applyFont="1" applyFill="1" applyBorder="1" applyAlignment="1">
      <alignment horizontal="left" vertical="center" wrapText="1"/>
      <protection/>
    </xf>
    <xf numFmtId="0" fontId="12" fillId="0" borderId="20" xfId="21" applyFont="1" applyFill="1" applyBorder="1" applyAlignment="1" quotePrefix="1">
      <alignment horizontal="centerContinuous" vertical="center"/>
      <protection/>
    </xf>
    <xf numFmtId="0" fontId="12" fillId="0" borderId="20" xfId="21" applyFont="1" applyFill="1" applyBorder="1" applyAlignment="1">
      <alignment horizontal="centerContinuous" vertical="center"/>
      <protection/>
    </xf>
    <xf numFmtId="3" fontId="12" fillId="0" borderId="24" xfId="21" applyNumberFormat="1" applyFont="1" applyFill="1" applyBorder="1" applyAlignment="1">
      <alignment horizontal="right"/>
      <protection/>
    </xf>
    <xf numFmtId="3" fontId="12" fillId="0" borderId="25" xfId="21" applyNumberFormat="1" applyFont="1" applyFill="1" applyBorder="1" applyAlignment="1">
      <alignment horizontal="right"/>
      <protection/>
    </xf>
    <xf numFmtId="3" fontId="12" fillId="0" borderId="26" xfId="21" applyNumberFormat="1" applyFont="1" applyFill="1" applyBorder="1" applyAlignment="1">
      <alignment horizontal="right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25" xfId="21" applyFont="1" applyFill="1" applyBorder="1" applyAlignment="1">
      <alignment horizontal="lef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9" xfId="21" applyFont="1" applyFill="1" applyBorder="1" applyAlignment="1">
      <alignment horizontal="left" vertical="center" wrapText="1"/>
      <protection/>
    </xf>
    <xf numFmtId="0" fontId="10" fillId="0" borderId="10" xfId="21" applyFont="1" applyFill="1" applyBorder="1" applyAlignment="1">
      <alignment horizontal="left" vertical="center" wrapText="1"/>
      <protection/>
    </xf>
    <xf numFmtId="0" fontId="10" fillId="0" borderId="11" xfId="21" applyFont="1" applyFill="1" applyBorder="1" applyAlignment="1">
      <alignment horizontal="left" vertical="center" wrapText="1"/>
      <protection/>
    </xf>
    <xf numFmtId="0" fontId="10" fillId="0" borderId="9" xfId="21" applyFont="1" applyFill="1" applyBorder="1" applyAlignment="1" quotePrefix="1">
      <alignment horizontal="center" vertical="center"/>
      <protection/>
    </xf>
    <xf numFmtId="0" fontId="10" fillId="0" borderId="11" xfId="21" applyFont="1" applyFill="1" applyBorder="1" applyAlignment="1" quotePrefix="1">
      <alignment horizontal="center" vertical="center"/>
      <protection/>
    </xf>
    <xf numFmtId="3" fontId="10" fillId="0" borderId="9" xfId="21" applyNumberFormat="1" applyFont="1" applyFill="1" applyBorder="1" applyAlignment="1">
      <alignment horizontal="right"/>
      <protection/>
    </xf>
    <xf numFmtId="3" fontId="10" fillId="0" borderId="10" xfId="21" applyNumberFormat="1" applyFont="1" applyFill="1" applyBorder="1" applyAlignment="1">
      <alignment horizontal="right"/>
      <protection/>
    </xf>
    <xf numFmtId="3" fontId="10" fillId="0" borderId="11" xfId="21" applyNumberFormat="1" applyFont="1" applyFill="1" applyBorder="1" applyAlignment="1">
      <alignment horizontal="right"/>
      <protection/>
    </xf>
    <xf numFmtId="0" fontId="10" fillId="0" borderId="19" xfId="21" applyFont="1" applyFill="1" applyBorder="1" applyAlignment="1">
      <alignment horizontal="left" vertical="center" wrapText="1"/>
      <protection/>
    </xf>
    <xf numFmtId="0" fontId="10" fillId="0" borderId="20" xfId="21" applyFont="1" applyFill="1" applyBorder="1" applyAlignment="1">
      <alignment horizontal="left" vertical="center" wrapText="1"/>
      <protection/>
    </xf>
    <xf numFmtId="0" fontId="10" fillId="0" borderId="21" xfId="21" applyFont="1" applyFill="1" applyBorder="1" applyAlignment="1">
      <alignment horizontal="left" vertical="center" wrapText="1"/>
      <protection/>
    </xf>
    <xf numFmtId="0" fontId="10" fillId="0" borderId="19" xfId="21" applyFont="1" applyFill="1" applyBorder="1" applyAlignment="1" quotePrefix="1">
      <alignment horizontal="center" vertical="center"/>
      <protection/>
    </xf>
    <xf numFmtId="0" fontId="10" fillId="0" borderId="21" xfId="21" applyFont="1" applyFill="1" applyBorder="1" applyAlignment="1" quotePrefix="1">
      <alignment horizontal="center" vertical="center"/>
      <protection/>
    </xf>
    <xf numFmtId="3" fontId="10" fillId="0" borderId="19" xfId="21" applyNumberFormat="1" applyFont="1" applyFill="1" applyBorder="1" applyAlignment="1">
      <alignment horizontal="right"/>
      <protection/>
    </xf>
    <xf numFmtId="3" fontId="10" fillId="0" borderId="20" xfId="21" applyNumberFormat="1" applyFont="1" applyFill="1" applyBorder="1" applyAlignment="1">
      <alignment horizontal="right"/>
      <protection/>
    </xf>
    <xf numFmtId="3" fontId="10" fillId="0" borderId="21" xfId="21" applyNumberFormat="1" applyFont="1" applyFill="1" applyBorder="1" applyAlignment="1">
      <alignment horizontal="right"/>
      <protection/>
    </xf>
    <xf numFmtId="0" fontId="10" fillId="0" borderId="11" xfId="21" applyFont="1" applyFill="1" applyBorder="1" applyAlignment="1" quotePrefix="1">
      <alignment horizontal="centerContinuous" vertical="center"/>
      <protection/>
    </xf>
    <xf numFmtId="0" fontId="10" fillId="0" borderId="24" xfId="21" applyFont="1" applyFill="1" applyBorder="1" applyAlignment="1" quotePrefix="1">
      <alignment horizontal="centerContinuous" vertical="center" wrapText="1"/>
      <protection/>
    </xf>
    <xf numFmtId="0" fontId="10" fillId="0" borderId="26" xfId="21" applyFont="1" applyFill="1" applyBorder="1" applyAlignment="1">
      <alignment horizontal="centerContinuous" vertical="center" wrapText="1"/>
      <protection/>
    </xf>
    <xf numFmtId="3" fontId="12" fillId="0" borderId="19" xfId="21" applyNumberFormat="1" applyFont="1" applyFill="1" applyBorder="1" applyAlignment="1">
      <alignment horizontal="right"/>
      <protection/>
    </xf>
    <xf numFmtId="3" fontId="12" fillId="0" borderId="20" xfId="21" applyNumberFormat="1" applyFont="1" applyFill="1" applyBorder="1" applyAlignment="1">
      <alignment horizontal="right"/>
      <protection/>
    </xf>
    <xf numFmtId="3" fontId="12" fillId="0" borderId="21" xfId="21" applyNumberFormat="1" applyFont="1" applyFill="1" applyBorder="1" applyAlignment="1">
      <alignment horizontal="right"/>
      <protection/>
    </xf>
    <xf numFmtId="0" fontId="12" fillId="0" borderId="24" xfId="21" applyFont="1" applyFill="1" applyBorder="1" applyAlignment="1" quotePrefix="1">
      <alignment horizontal="centerContinuous" vertical="center" wrapText="1"/>
      <protection/>
    </xf>
    <xf numFmtId="3" fontId="14" fillId="0" borderId="24" xfId="21" applyNumberFormat="1" applyFont="1" applyFill="1" applyBorder="1" applyAlignment="1">
      <alignment horizontal="right"/>
      <protection/>
    </xf>
    <xf numFmtId="3" fontId="10" fillId="0" borderId="24" xfId="21" applyNumberFormat="1" applyFont="1" applyFill="1" applyBorder="1" applyAlignment="1" quotePrefix="1">
      <alignment horizontal="right" vertical="center"/>
      <protection/>
    </xf>
    <xf numFmtId="3" fontId="10" fillId="0" borderId="25" xfId="21" applyNumberFormat="1" applyFont="1" applyFill="1" applyBorder="1" applyAlignment="1">
      <alignment horizontal="right" vertical="center"/>
      <protection/>
    </xf>
    <xf numFmtId="3" fontId="10" fillId="0" borderId="26" xfId="21" applyNumberFormat="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 quotePrefix="1">
      <alignment horizontal="centerContinuous" vertical="center"/>
      <protection/>
    </xf>
    <xf numFmtId="184" fontId="10" fillId="0" borderId="0" xfId="21" applyNumberFormat="1" applyFont="1" applyFill="1">
      <alignment/>
      <protection/>
    </xf>
    <xf numFmtId="0" fontId="10" fillId="0" borderId="10" xfId="21" applyFont="1" applyFill="1" applyBorder="1" applyAlignment="1" quotePrefix="1">
      <alignment horizontal="centerContinuous" vertical="center"/>
      <protection/>
    </xf>
    <xf numFmtId="184" fontId="12" fillId="0" borderId="0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 quotePrefix="1">
      <alignment horizontal="centerContinuous" vertical="center"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16" fillId="0" borderId="0" xfId="22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1" fontId="15" fillId="0" borderId="0" xfId="22" applyNumberFormat="1" applyFont="1" applyBorder="1" applyAlignment="1">
      <alignment horizontal="centerContinuous" vertical="center"/>
      <protection/>
    </xf>
    <xf numFmtId="0" fontId="17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Continuous" vertical="center"/>
      <protection/>
    </xf>
    <xf numFmtId="0" fontId="15" fillId="0" borderId="0" xfId="22" applyFont="1" applyAlignment="1">
      <alignment horizontal="centerContinuous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10" fillId="0" borderId="22" xfId="22" applyFont="1" applyFill="1" applyBorder="1" applyAlignment="1">
      <alignment horizontal="centerContinuous"/>
      <protection/>
    </xf>
    <xf numFmtId="0" fontId="10" fillId="0" borderId="13" xfId="22" applyFont="1" applyFill="1" applyBorder="1">
      <alignment/>
      <protection/>
    </xf>
    <xf numFmtId="0" fontId="10" fillId="0" borderId="14" xfId="22" applyFont="1" applyFill="1" applyBorder="1">
      <alignment/>
      <protection/>
    </xf>
    <xf numFmtId="0" fontId="10" fillId="0" borderId="15" xfId="22" applyFont="1" applyFill="1" applyBorder="1">
      <alignment/>
      <protection/>
    </xf>
    <xf numFmtId="0" fontId="10" fillId="0" borderId="16" xfId="22" applyFont="1" applyFill="1" applyBorder="1">
      <alignment/>
      <protection/>
    </xf>
    <xf numFmtId="0" fontId="10" fillId="0" borderId="17" xfId="22" applyFont="1" applyFill="1" applyBorder="1">
      <alignment/>
      <protection/>
    </xf>
    <xf numFmtId="0" fontId="10" fillId="0" borderId="13" xfId="22" applyFont="1" applyFill="1" applyBorder="1" applyAlignment="1">
      <alignment horizontal="centerContinuous" vertical="center"/>
      <protection/>
    </xf>
    <xf numFmtId="0" fontId="10" fillId="0" borderId="15" xfId="22" applyFont="1" applyFill="1" applyBorder="1" applyAlignment="1">
      <alignment horizontal="centerContinuous" vertical="center"/>
      <protection/>
    </xf>
    <xf numFmtId="0" fontId="12" fillId="0" borderId="13" xfId="22" applyFont="1" applyFill="1" applyBorder="1" applyAlignment="1">
      <alignment horizontal="center" vertical="center"/>
      <protection/>
    </xf>
    <xf numFmtId="0" fontId="12" fillId="0" borderId="16" xfId="22" applyFont="1" applyFill="1" applyBorder="1" applyAlignment="1">
      <alignment horizontal="center" vertical="center"/>
      <protection/>
    </xf>
    <xf numFmtId="0" fontId="12" fillId="0" borderId="17" xfId="22" applyFont="1" applyFill="1" applyBorder="1" applyAlignment="1">
      <alignment horizontal="center" vertical="center"/>
      <protection/>
    </xf>
    <xf numFmtId="0" fontId="10" fillId="0" borderId="23" xfId="22" applyFont="1" applyFill="1" applyBorder="1">
      <alignment/>
      <protection/>
    </xf>
    <xf numFmtId="0" fontId="10" fillId="0" borderId="0" xfId="22" applyFont="1" applyFill="1" applyAlignment="1">
      <alignment horizontal="centerContinuous" vertical="top"/>
      <protection/>
    </xf>
    <xf numFmtId="0" fontId="10" fillId="0" borderId="0" xfId="22" applyFont="1" applyFill="1" applyAlignment="1">
      <alignment vertical="top"/>
      <protection/>
    </xf>
    <xf numFmtId="0" fontId="10" fillId="0" borderId="0" xfId="22" applyFont="1" applyFill="1" applyAlignment="1">
      <alignment horizontal="centerContinuous" vertical="top" wrapText="1"/>
      <protection/>
    </xf>
    <xf numFmtId="0" fontId="15" fillId="0" borderId="0" xfId="22" applyFont="1" applyAlignment="1">
      <alignment horizontal="left"/>
      <protection/>
    </xf>
    <xf numFmtId="0" fontId="15" fillId="0" borderId="9" xfId="22" applyFont="1" applyBorder="1" applyAlignment="1">
      <alignment horizontal="center" vertical="center"/>
      <protection/>
    </xf>
    <xf numFmtId="0" fontId="15" fillId="0" borderId="10" xfId="22" applyFont="1" applyBorder="1" applyAlignment="1">
      <alignment horizontal="center" vertical="center"/>
      <protection/>
    </xf>
    <xf numFmtId="0" fontId="15" fillId="0" borderId="11" xfId="22" applyFont="1" applyBorder="1" applyAlignment="1">
      <alignment horizontal="center" vertical="center"/>
      <protection/>
    </xf>
    <xf numFmtId="0" fontId="15" fillId="0" borderId="10" xfId="22" applyFont="1" applyBorder="1" applyAlignment="1">
      <alignment horizontal="centerContinuous" vertical="center" wrapText="1"/>
      <protection/>
    </xf>
    <xf numFmtId="0" fontId="15" fillId="0" borderId="9" xfId="22" applyFont="1" applyBorder="1" applyAlignment="1">
      <alignment horizontal="centerContinuous" vertical="center"/>
      <protection/>
    </xf>
    <xf numFmtId="0" fontId="15" fillId="0" borderId="10" xfId="22" applyFont="1" applyBorder="1" applyAlignment="1">
      <alignment horizontal="centerContinuous" vertical="center"/>
      <protection/>
    </xf>
    <xf numFmtId="0" fontId="15" fillId="0" borderId="11" xfId="22" applyFont="1" applyBorder="1" applyAlignment="1">
      <alignment horizontal="centerContinuous" vertical="center"/>
      <protection/>
    </xf>
    <xf numFmtId="0" fontId="15" fillId="0" borderId="12" xfId="22" applyFont="1" applyBorder="1" applyAlignment="1">
      <alignment horizontal="centerContinuous"/>
      <protection/>
    </xf>
    <xf numFmtId="0" fontId="15" fillId="0" borderId="0" xfId="22" applyFont="1" applyBorder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5" fillId="0" borderId="18" xfId="22" applyFont="1" applyBorder="1" applyAlignment="1">
      <alignment horizontal="centerContinuous"/>
      <protection/>
    </xf>
    <xf numFmtId="0" fontId="15" fillId="0" borderId="12" xfId="22" applyFont="1" applyBorder="1">
      <alignment/>
      <protection/>
    </xf>
    <xf numFmtId="0" fontId="15" fillId="0" borderId="0" xfId="22" applyFont="1" applyBorder="1">
      <alignment/>
      <protection/>
    </xf>
    <xf numFmtId="0" fontId="15" fillId="0" borderId="18" xfId="22" applyFont="1" applyBorder="1">
      <alignment/>
      <protection/>
    </xf>
    <xf numFmtId="0" fontId="15" fillId="0" borderId="27" xfId="22" applyFont="1" applyBorder="1" applyAlignment="1">
      <alignment horizontal="centerContinuous" vertical="center"/>
      <protection/>
    </xf>
    <xf numFmtId="0" fontId="15" fillId="0" borderId="26" xfId="22" applyFont="1" applyBorder="1" applyAlignment="1">
      <alignment horizontal="centerContinuous" vertical="center"/>
      <protection/>
    </xf>
    <xf numFmtId="0" fontId="15" fillId="0" borderId="25" xfId="22" applyFont="1" applyBorder="1" applyAlignment="1">
      <alignment horizontal="centerContinuous" vertical="center"/>
      <protection/>
    </xf>
    <xf numFmtId="0" fontId="15" fillId="0" borderId="24" xfId="22" applyFont="1" applyBorder="1" applyAlignment="1">
      <alignment horizontal="centerContinuous" vertical="center"/>
      <protection/>
    </xf>
    <xf numFmtId="0" fontId="15" fillId="0" borderId="24" xfId="22" applyFont="1" applyBorder="1" applyAlignment="1">
      <alignment vertical="center" wrapText="1"/>
      <protection/>
    </xf>
    <xf numFmtId="0" fontId="15" fillId="0" borderId="25" xfId="22" applyFont="1" applyBorder="1" applyAlignment="1">
      <alignment wrapText="1"/>
      <protection/>
    </xf>
    <xf numFmtId="0" fontId="15" fillId="0" borderId="26" xfId="22" applyFont="1" applyBorder="1" applyAlignment="1">
      <alignment wrapText="1"/>
      <protection/>
    </xf>
    <xf numFmtId="0" fontId="15" fillId="0" borderId="25" xfId="22" applyFont="1" applyBorder="1" applyAlignment="1" quotePrefix="1">
      <alignment horizontal="centerContinuous" vertical="center"/>
      <protection/>
    </xf>
    <xf numFmtId="3" fontId="15" fillId="0" borderId="24" xfId="22" applyNumberFormat="1" applyFont="1" applyBorder="1" applyAlignment="1">
      <alignment horizontal="right"/>
      <protection/>
    </xf>
    <xf numFmtId="3" fontId="15" fillId="0" borderId="25" xfId="22" applyNumberFormat="1" applyFont="1" applyBorder="1" applyAlignment="1">
      <alignment horizontal="right"/>
      <protection/>
    </xf>
    <xf numFmtId="3" fontId="15" fillId="0" borderId="26" xfId="22" applyNumberFormat="1" applyFont="1" applyBorder="1" applyAlignment="1">
      <alignment horizontal="right"/>
      <protection/>
    </xf>
    <xf numFmtId="0" fontId="16" fillId="0" borderId="24" xfId="22" applyFont="1" applyBorder="1" applyAlignment="1">
      <alignment vertical="center" wrapText="1"/>
      <protection/>
    </xf>
    <xf numFmtId="0" fontId="16" fillId="0" borderId="25" xfId="22" applyFont="1" applyBorder="1" applyAlignment="1">
      <alignment wrapText="1"/>
      <protection/>
    </xf>
    <xf numFmtId="0" fontId="16" fillId="0" borderId="26" xfId="22" applyFont="1" applyBorder="1" applyAlignment="1">
      <alignment wrapText="1"/>
      <protection/>
    </xf>
    <xf numFmtId="0" fontId="16" fillId="0" borderId="25" xfId="22" applyFont="1" applyBorder="1" applyAlignment="1" quotePrefix="1">
      <alignment horizontal="centerContinuous" vertical="center"/>
      <protection/>
    </xf>
    <xf numFmtId="3" fontId="16" fillId="3" borderId="24" xfId="22" applyNumberFormat="1" applyFont="1" applyFill="1" applyBorder="1" applyAlignment="1">
      <alignment horizontal="right"/>
      <protection/>
    </xf>
    <xf numFmtId="3" fontId="16" fillId="3" borderId="25" xfId="22" applyNumberFormat="1" applyFont="1" applyFill="1" applyBorder="1" applyAlignment="1">
      <alignment horizontal="right"/>
      <protection/>
    </xf>
    <xf numFmtId="3" fontId="16" fillId="3" borderId="26" xfId="22" applyNumberFormat="1" applyFont="1" applyFill="1" applyBorder="1" applyAlignment="1">
      <alignment horizontal="right"/>
      <protection/>
    </xf>
    <xf numFmtId="0" fontId="15" fillId="0" borderId="24" xfId="22" applyFont="1" applyBorder="1" applyAlignment="1">
      <alignment vertical="center"/>
      <protection/>
    </xf>
    <xf numFmtId="0" fontId="15" fillId="0" borderId="25" xfId="22" applyFont="1" applyBorder="1" applyAlignment="1">
      <alignment/>
      <protection/>
    </xf>
    <xf numFmtId="0" fontId="15" fillId="0" borderId="26" xfId="22" applyFont="1" applyBorder="1" applyAlignment="1">
      <alignment/>
      <protection/>
    </xf>
    <xf numFmtId="0" fontId="10" fillId="0" borderId="25" xfId="22" applyFont="1" applyBorder="1" applyAlignment="1" quotePrefix="1">
      <alignment horizontal="centerContinuous" vertical="center"/>
      <protection/>
    </xf>
    <xf numFmtId="0" fontId="15" fillId="0" borderId="24" xfId="22" applyFont="1" applyBorder="1" applyAlignment="1">
      <alignment vertical="center"/>
      <protection/>
    </xf>
    <xf numFmtId="0" fontId="15" fillId="0" borderId="25" xfId="22" applyFont="1" applyBorder="1" applyAlignment="1">
      <alignment/>
      <protection/>
    </xf>
    <xf numFmtId="0" fontId="15" fillId="0" borderId="26" xfId="22" applyFont="1" applyBorder="1" applyAlignment="1">
      <alignment/>
      <protection/>
    </xf>
    <xf numFmtId="0" fontId="15" fillId="0" borderId="25" xfId="22" applyFont="1" applyBorder="1" applyAlignment="1" quotePrefix="1">
      <alignment horizontal="centerContinuous" vertical="center"/>
      <protection/>
    </xf>
    <xf numFmtId="0" fontId="15" fillId="0" borderId="26" xfId="22" applyFont="1" applyBorder="1" applyAlignment="1">
      <alignment horizontal="centerContinuous" vertical="center"/>
      <protection/>
    </xf>
    <xf numFmtId="0" fontId="15" fillId="0" borderId="24" xfId="22" applyFont="1" applyBorder="1" applyAlignment="1">
      <alignment horizontal="left" vertical="center" wrapText="1"/>
      <protection/>
    </xf>
    <xf numFmtId="0" fontId="15" fillId="0" borderId="25" xfId="22" applyFont="1" applyBorder="1" applyAlignment="1">
      <alignment horizontal="left" vertical="center" wrapText="1"/>
      <protection/>
    </xf>
    <xf numFmtId="0" fontId="15" fillId="0" borderId="26" xfId="22" applyFont="1" applyBorder="1" applyAlignment="1">
      <alignment horizontal="left" vertical="center" wrapText="1"/>
      <protection/>
    </xf>
    <xf numFmtId="0" fontId="16" fillId="0" borderId="24" xfId="22" applyFont="1" applyBorder="1" applyAlignment="1">
      <alignment vertical="center"/>
      <protection/>
    </xf>
    <xf numFmtId="0" fontId="15" fillId="0" borderId="25" xfId="22" applyFont="1" applyBorder="1" applyAlignment="1">
      <alignment vertical="center"/>
      <protection/>
    </xf>
    <xf numFmtId="0" fontId="15" fillId="0" borderId="26" xfId="22" applyFont="1" applyBorder="1" applyAlignment="1">
      <alignment vertical="center"/>
      <protection/>
    </xf>
    <xf numFmtId="0" fontId="16" fillId="0" borderId="26" xfId="22" applyFont="1" applyBorder="1" applyAlignment="1">
      <alignment horizontal="centerContinuous" vertical="center"/>
      <protection/>
    </xf>
    <xf numFmtId="0" fontId="15" fillId="0" borderId="24" xfId="22" applyFont="1" applyBorder="1" applyAlignment="1">
      <alignment vertical="center" wrapText="1"/>
      <protection/>
    </xf>
    <xf numFmtId="0" fontId="15" fillId="0" borderId="25" xfId="22" applyFont="1" applyBorder="1" applyAlignment="1">
      <alignment wrapText="1"/>
      <protection/>
    </xf>
    <xf numFmtId="0" fontId="15" fillId="0" borderId="26" xfId="22" applyFont="1" applyBorder="1" applyAlignment="1">
      <alignment wrapText="1"/>
      <protection/>
    </xf>
    <xf numFmtId="0" fontId="16" fillId="0" borderId="24" xfId="22" applyFont="1" applyBorder="1" applyAlignment="1">
      <alignment vertical="center" wrapText="1"/>
      <protection/>
    </xf>
    <xf numFmtId="0" fontId="16" fillId="0" borderId="25" xfId="22" applyFont="1" applyBorder="1" applyAlignment="1">
      <alignment vertical="center" wrapText="1"/>
      <protection/>
    </xf>
    <xf numFmtId="0" fontId="16" fillId="0" borderId="26" xfId="22" applyFont="1" applyBorder="1" applyAlignment="1">
      <alignment vertical="center" wrapText="1"/>
      <protection/>
    </xf>
    <xf numFmtId="0" fontId="16" fillId="0" borderId="24" xfId="22" applyFont="1" applyBorder="1" applyAlignment="1">
      <alignment horizontal="left" vertical="center" wrapText="1"/>
      <protection/>
    </xf>
    <xf numFmtId="0" fontId="16" fillId="0" borderId="25" xfId="22" applyFont="1" applyBorder="1" applyAlignment="1">
      <alignment horizontal="left" vertical="center" wrapText="1"/>
      <protection/>
    </xf>
    <xf numFmtId="0" fontId="16" fillId="0" borderId="26" xfId="22" applyFont="1" applyBorder="1" applyAlignment="1">
      <alignment horizontal="left" vertical="center" wrapText="1"/>
      <protection/>
    </xf>
    <xf numFmtId="184" fontId="15" fillId="0" borderId="0" xfId="22" applyNumberFormat="1" applyFont="1">
      <alignment/>
      <protection/>
    </xf>
    <xf numFmtId="0" fontId="15" fillId="0" borderId="0" xfId="23" applyFont="1">
      <alignment/>
      <protection/>
    </xf>
    <xf numFmtId="0" fontId="15" fillId="0" borderId="13" xfId="23" applyFont="1" applyBorder="1" applyAlignment="1">
      <alignment horizontal="center" vertical="center"/>
      <protection/>
    </xf>
    <xf numFmtId="0" fontId="15" fillId="0" borderId="15" xfId="23" applyFont="1" applyBorder="1" applyAlignment="1">
      <alignment horizontal="centerContinuous" vertical="center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Border="1" applyAlignment="1">
      <alignment horizontal="centerContinuous"/>
      <protection/>
    </xf>
    <xf numFmtId="0" fontId="17" fillId="0" borderId="0" xfId="23" applyFont="1" applyAlignment="1">
      <alignment horizontal="center" vertical="center"/>
      <protection/>
    </xf>
    <xf numFmtId="0" fontId="10" fillId="0" borderId="0" xfId="23" applyFont="1" applyFill="1">
      <alignment/>
      <protection/>
    </xf>
    <xf numFmtId="0" fontId="10" fillId="0" borderId="22" xfId="23" applyFont="1" applyFill="1" applyBorder="1" applyAlignment="1">
      <alignment horizontal="centerContinuous"/>
      <protection/>
    </xf>
    <xf numFmtId="0" fontId="10" fillId="0" borderId="13" xfId="23" applyFont="1" applyFill="1" applyBorder="1">
      <alignment/>
      <protection/>
    </xf>
    <xf numFmtId="0" fontId="10" fillId="0" borderId="14" xfId="23" applyFont="1" applyFill="1" applyBorder="1">
      <alignment/>
      <protection/>
    </xf>
    <xf numFmtId="0" fontId="10" fillId="0" borderId="15" xfId="23" applyFont="1" applyFill="1" applyBorder="1">
      <alignment/>
      <protection/>
    </xf>
    <xf numFmtId="0" fontId="10" fillId="0" borderId="16" xfId="23" applyFont="1" applyFill="1" applyBorder="1">
      <alignment/>
      <protection/>
    </xf>
    <xf numFmtId="0" fontId="10" fillId="0" borderId="17" xfId="23" applyFont="1" applyFill="1" applyBorder="1">
      <alignment/>
      <protection/>
    </xf>
    <xf numFmtId="0" fontId="10" fillId="0" borderId="13" xfId="23" applyFont="1" applyFill="1" applyBorder="1" applyAlignment="1">
      <alignment horizontal="centerContinuous" vertical="center"/>
      <protection/>
    </xf>
    <xf numFmtId="0" fontId="10" fillId="0" borderId="15" xfId="23" applyFont="1" applyFill="1" applyBorder="1" applyAlignment="1">
      <alignment horizontal="centerContinuous" vertical="center"/>
      <protection/>
    </xf>
    <xf numFmtId="0" fontId="12" fillId="0" borderId="13" xfId="23" applyFont="1" applyFill="1" applyBorder="1" applyAlignment="1">
      <alignment horizontal="center" vertical="center"/>
      <protection/>
    </xf>
    <xf numFmtId="0" fontId="12" fillId="0" borderId="16" xfId="23" applyFont="1" applyFill="1" applyBorder="1" applyAlignment="1">
      <alignment horizontal="center" vertical="center"/>
      <protection/>
    </xf>
    <xf numFmtId="0" fontId="12" fillId="0" borderId="17" xfId="23" applyFont="1" applyFill="1" applyBorder="1" applyAlignment="1">
      <alignment horizontal="center" vertical="center"/>
      <protection/>
    </xf>
    <xf numFmtId="0" fontId="10" fillId="0" borderId="23" xfId="23" applyFont="1" applyFill="1" applyBorder="1">
      <alignment/>
      <protection/>
    </xf>
    <xf numFmtId="0" fontId="10" fillId="0" borderId="0" xfId="23" applyFont="1" applyFill="1" applyAlignment="1">
      <alignment horizontal="centerContinuous" vertical="top"/>
      <protection/>
    </xf>
    <xf numFmtId="0" fontId="10" fillId="0" borderId="0" xfId="23" applyFont="1" applyFill="1" applyAlignment="1">
      <alignment vertical="top"/>
      <protection/>
    </xf>
    <xf numFmtId="0" fontId="10" fillId="0" borderId="0" xfId="23" applyFont="1" applyFill="1" applyAlignment="1">
      <alignment horizontal="centerContinuous" vertical="top" wrapText="1"/>
      <protection/>
    </xf>
    <xf numFmtId="0" fontId="10" fillId="0" borderId="0" xfId="23" applyFont="1" applyFill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15" fillId="0" borderId="0" xfId="23" applyFont="1" applyAlignment="1">
      <alignment vertical="top"/>
      <protection/>
    </xf>
    <xf numFmtId="0" fontId="15" fillId="0" borderId="0" xfId="23" applyFont="1" applyAlignment="1">
      <alignment horizontal="centerContinuous" vertical="top" wrapText="1"/>
      <protection/>
    </xf>
    <xf numFmtId="0" fontId="15" fillId="0" borderId="0" xfId="23" applyFont="1" applyAlignment="1">
      <alignment horizontal="left"/>
      <protection/>
    </xf>
    <xf numFmtId="0" fontId="15" fillId="0" borderId="9" xfId="23" applyFont="1" applyBorder="1" applyAlignment="1">
      <alignment horizontal="center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5" fillId="0" borderId="11" xfId="23" applyFont="1" applyBorder="1" applyAlignment="1">
      <alignment horizontal="center" vertical="center"/>
      <protection/>
    </xf>
    <xf numFmtId="0" fontId="15" fillId="0" borderId="10" xfId="23" applyFont="1" applyBorder="1" applyAlignment="1">
      <alignment horizontal="centerContinuous" vertical="center" wrapText="1"/>
      <protection/>
    </xf>
    <xf numFmtId="0" fontId="15" fillId="0" borderId="9" xfId="23" applyFont="1" applyBorder="1" applyAlignment="1">
      <alignment horizontal="centerContinuous" vertical="center"/>
      <protection/>
    </xf>
    <xf numFmtId="0" fontId="15" fillId="0" borderId="10" xfId="23" applyFont="1" applyBorder="1" applyAlignment="1">
      <alignment horizontal="centerContinuous" vertical="center"/>
      <protection/>
    </xf>
    <xf numFmtId="0" fontId="15" fillId="0" borderId="11" xfId="23" applyFont="1" applyBorder="1" applyAlignment="1">
      <alignment horizontal="centerContinuous" vertical="center"/>
      <protection/>
    </xf>
    <xf numFmtId="0" fontId="15" fillId="0" borderId="12" xfId="23" applyFont="1" applyBorder="1" applyAlignment="1">
      <alignment horizontal="centerContinuous"/>
      <protection/>
    </xf>
    <xf numFmtId="0" fontId="15" fillId="0" borderId="18" xfId="23" applyFont="1" applyBorder="1" applyAlignment="1">
      <alignment horizontal="centerContinuous"/>
      <protection/>
    </xf>
    <xf numFmtId="0" fontId="15" fillId="0" borderId="0" xfId="23" applyFont="1" applyAlignment="1">
      <alignment horizontal="centerContinuous" vertical="center"/>
      <protection/>
    </xf>
    <xf numFmtId="0" fontId="15" fillId="0" borderId="12" xfId="23" applyFont="1" applyBorder="1">
      <alignment/>
      <protection/>
    </xf>
    <xf numFmtId="0" fontId="15" fillId="0" borderId="0" xfId="23" applyFont="1" applyBorder="1">
      <alignment/>
      <protection/>
    </xf>
    <xf numFmtId="0" fontId="15" fillId="0" borderId="18" xfId="23" applyFont="1" applyBorder="1">
      <alignment/>
      <protection/>
    </xf>
    <xf numFmtId="0" fontId="15" fillId="0" borderId="27" xfId="23" applyFont="1" applyBorder="1" applyAlignment="1">
      <alignment horizontal="centerContinuous" vertical="center"/>
      <protection/>
    </xf>
    <xf numFmtId="0" fontId="15" fillId="0" borderId="26" xfId="23" applyFont="1" applyBorder="1" applyAlignment="1">
      <alignment horizontal="centerContinuous" vertical="center"/>
      <protection/>
    </xf>
    <xf numFmtId="0" fontId="15" fillId="0" borderId="25" xfId="23" applyFont="1" applyBorder="1" applyAlignment="1">
      <alignment horizontal="centerContinuous" vertical="center"/>
      <protection/>
    </xf>
    <xf numFmtId="0" fontId="15" fillId="0" borderId="24" xfId="23" applyFont="1" applyBorder="1" applyAlignment="1">
      <alignment horizontal="centerContinuous" vertical="center"/>
      <protection/>
    </xf>
    <xf numFmtId="0" fontId="15" fillId="0" borderId="24" xfId="23" applyFont="1" applyBorder="1" applyAlignment="1">
      <alignment horizontal="left" vertical="center" wrapText="1"/>
      <protection/>
    </xf>
    <xf numFmtId="0" fontId="15" fillId="0" borderId="25" xfId="23" applyFont="1" applyBorder="1" applyAlignment="1">
      <alignment horizontal="left" vertical="center" wrapText="1"/>
      <protection/>
    </xf>
    <xf numFmtId="0" fontId="15" fillId="0" borderId="26" xfId="23" applyFont="1" applyBorder="1" applyAlignment="1">
      <alignment horizontal="left" vertical="center" wrapText="1"/>
      <protection/>
    </xf>
    <xf numFmtId="0" fontId="15" fillId="0" borderId="25" xfId="23" applyFont="1" applyBorder="1" applyAlignment="1" quotePrefix="1">
      <alignment horizontal="centerContinuous" vertical="center"/>
      <protection/>
    </xf>
    <xf numFmtId="3" fontId="15" fillId="0" borderId="24" xfId="23" applyNumberFormat="1" applyFont="1" applyBorder="1" applyAlignment="1">
      <alignment horizontal="right"/>
      <protection/>
    </xf>
    <xf numFmtId="3" fontId="15" fillId="0" borderId="25" xfId="23" applyNumberFormat="1" applyFont="1" applyBorder="1" applyAlignment="1">
      <alignment horizontal="right"/>
      <protection/>
    </xf>
    <xf numFmtId="3" fontId="15" fillId="0" borderId="26" xfId="23" applyNumberFormat="1" applyFont="1" applyBorder="1" applyAlignment="1">
      <alignment horizontal="right"/>
      <protection/>
    </xf>
    <xf numFmtId="0" fontId="16" fillId="0" borderId="24" xfId="23" applyFont="1" applyBorder="1" applyAlignment="1">
      <alignment horizontal="left" vertical="center" wrapText="1"/>
      <protection/>
    </xf>
    <xf numFmtId="0" fontId="16" fillId="0" borderId="25" xfId="23" applyFont="1" applyBorder="1" applyAlignment="1">
      <alignment horizontal="left" vertical="center" wrapText="1"/>
      <protection/>
    </xf>
    <xf numFmtId="0" fontId="16" fillId="0" borderId="26" xfId="23" applyFont="1" applyBorder="1" applyAlignment="1">
      <alignment horizontal="left" vertical="center" wrapText="1"/>
      <protection/>
    </xf>
    <xf numFmtId="0" fontId="16" fillId="0" borderId="25" xfId="23" applyFont="1" applyBorder="1" applyAlignment="1" quotePrefix="1">
      <alignment horizontal="centerContinuous" vertical="center"/>
      <protection/>
    </xf>
    <xf numFmtId="0" fontId="16" fillId="0" borderId="26" xfId="23" applyFont="1" applyBorder="1" applyAlignment="1">
      <alignment horizontal="centerContinuous" vertical="center"/>
      <protection/>
    </xf>
    <xf numFmtId="3" fontId="16" fillId="3" borderId="24" xfId="23" applyNumberFormat="1" applyFont="1" applyFill="1" applyBorder="1" applyAlignment="1">
      <alignment horizontal="right"/>
      <protection/>
    </xf>
    <xf numFmtId="3" fontId="16" fillId="3" borderId="25" xfId="23" applyNumberFormat="1" applyFont="1" applyFill="1" applyBorder="1" applyAlignment="1">
      <alignment horizontal="right"/>
      <protection/>
    </xf>
    <xf numFmtId="3" fontId="16" fillId="3" borderId="26" xfId="23" applyNumberFormat="1" applyFont="1" applyFill="1" applyBorder="1" applyAlignment="1">
      <alignment horizontal="right"/>
      <protection/>
    </xf>
    <xf numFmtId="3" fontId="15" fillId="4" borderId="24" xfId="23" applyNumberFormat="1" applyFont="1" applyFill="1" applyBorder="1" applyAlignment="1">
      <alignment horizontal="right"/>
      <protection/>
    </xf>
    <xf numFmtId="3" fontId="15" fillId="4" borderId="25" xfId="23" applyNumberFormat="1" applyFont="1" applyFill="1" applyBorder="1" applyAlignment="1">
      <alignment horizontal="right"/>
      <protection/>
    </xf>
    <xf numFmtId="3" fontId="15" fillId="4" borderId="26" xfId="23" applyNumberFormat="1" applyFont="1" applyFill="1" applyBorder="1" applyAlignment="1">
      <alignment horizontal="right"/>
      <protection/>
    </xf>
    <xf numFmtId="0" fontId="9" fillId="0" borderId="25" xfId="23" applyBorder="1">
      <alignment/>
      <protection/>
    </xf>
    <xf numFmtId="0" fontId="9" fillId="0" borderId="26" xfId="23" applyBorder="1">
      <alignment/>
      <protection/>
    </xf>
    <xf numFmtId="184" fontId="15" fillId="0" borderId="0" xfId="23" applyNumberFormat="1" applyFont="1">
      <alignment/>
      <protection/>
    </xf>
    <xf numFmtId="0" fontId="15" fillId="0" borderId="0" xfId="23" applyFont="1" applyBorder="1" applyAlignment="1" quotePrefix="1">
      <alignment horizontal="centerContinuous" vertical="center"/>
      <protection/>
    </xf>
    <xf numFmtId="0" fontId="15" fillId="0" borderId="0" xfId="24" applyFont="1" applyFill="1">
      <alignment/>
      <protection/>
    </xf>
    <xf numFmtId="0" fontId="16" fillId="0" borderId="0" xfId="24" applyFont="1" applyFill="1">
      <alignment/>
      <protection/>
    </xf>
    <xf numFmtId="0" fontId="16" fillId="0" borderId="0" xfId="24" applyFont="1" applyFill="1" applyAlignment="1">
      <alignment horizontal="center"/>
      <protection/>
    </xf>
    <xf numFmtId="0" fontId="15" fillId="0" borderId="0" xfId="24" applyFont="1" applyFill="1" applyAlignment="1">
      <alignment horizontal="center"/>
      <protection/>
    </xf>
    <xf numFmtId="1" fontId="15" fillId="0" borderId="13" xfId="24" applyNumberFormat="1" applyFont="1" applyFill="1" applyBorder="1" applyAlignment="1">
      <alignment horizontal="centerContinuous" vertical="center"/>
      <protection/>
    </xf>
    <xf numFmtId="1" fontId="15" fillId="0" borderId="15" xfId="24" applyNumberFormat="1" applyFont="1" applyFill="1" applyBorder="1" applyAlignment="1">
      <alignment horizontal="centerContinuous" vertical="center"/>
      <protection/>
    </xf>
    <xf numFmtId="0" fontId="15" fillId="0" borderId="0" xfId="24" applyFont="1" applyFill="1" applyAlignment="1">
      <alignment horizontal="centerContinuous" vertical="center"/>
      <protection/>
    </xf>
    <xf numFmtId="0" fontId="16" fillId="0" borderId="0" xfId="24" applyFont="1" applyFill="1" applyAlignment="1">
      <alignment horizontal="center" vertical="center"/>
      <protection/>
    </xf>
    <xf numFmtId="0" fontId="15" fillId="0" borderId="0" xfId="24" applyFont="1" applyFill="1" applyAlignment="1">
      <alignment horizontal="centerContinuous" vertical="top"/>
      <protection/>
    </xf>
    <xf numFmtId="0" fontId="15" fillId="0" borderId="0" xfId="24" applyFont="1" applyFill="1" applyBorder="1" applyAlignment="1">
      <alignment horizontal="centerContinuous" vertical="top"/>
      <protection/>
    </xf>
    <xf numFmtId="0" fontId="17" fillId="0" borderId="0" xfId="24" applyFont="1" applyFill="1" applyAlignment="1">
      <alignment horizontal="center" vertical="center"/>
      <protection/>
    </xf>
    <xf numFmtId="0" fontId="10" fillId="0" borderId="0" xfId="24" applyFont="1" applyFill="1">
      <alignment/>
      <protection/>
    </xf>
    <xf numFmtId="0" fontId="20" fillId="0" borderId="0" xfId="24" applyFont="1" applyFill="1">
      <alignment/>
      <protection/>
    </xf>
    <xf numFmtId="0" fontId="15" fillId="0" borderId="0" xfId="24" applyFont="1">
      <alignment/>
      <protection/>
    </xf>
    <xf numFmtId="0" fontId="10" fillId="0" borderId="22" xfId="24" applyFont="1" applyFill="1" applyBorder="1" applyAlignment="1">
      <alignment horizontal="centerContinuous"/>
      <protection/>
    </xf>
    <xf numFmtId="0" fontId="10" fillId="0" borderId="13" xfId="24" applyFont="1" applyFill="1" applyBorder="1">
      <alignment/>
      <protection/>
    </xf>
    <xf numFmtId="0" fontId="10" fillId="0" borderId="14" xfId="24" applyFont="1" applyFill="1" applyBorder="1">
      <alignment/>
      <protection/>
    </xf>
    <xf numFmtId="0" fontId="10" fillId="0" borderId="15" xfId="24" applyFont="1" applyFill="1" applyBorder="1">
      <alignment/>
      <protection/>
    </xf>
    <xf numFmtId="0" fontId="10" fillId="0" borderId="16" xfId="24" applyFont="1" applyFill="1" applyBorder="1">
      <alignment/>
      <protection/>
    </xf>
    <xf numFmtId="0" fontId="10" fillId="0" borderId="17" xfId="24" applyFont="1" applyFill="1" applyBorder="1">
      <alignment/>
      <protection/>
    </xf>
    <xf numFmtId="0" fontId="10" fillId="0" borderId="13" xfId="24" applyFont="1" applyFill="1" applyBorder="1" applyAlignment="1">
      <alignment horizontal="centerContinuous" vertical="center"/>
      <protection/>
    </xf>
    <xf numFmtId="0" fontId="10" fillId="0" borderId="15" xfId="24" applyFont="1" applyFill="1" applyBorder="1" applyAlignment="1">
      <alignment horizontal="centerContinuous" vertical="center"/>
      <protection/>
    </xf>
    <xf numFmtId="0" fontId="12" fillId="0" borderId="13" xfId="24" applyFont="1" applyFill="1" applyBorder="1" applyAlignment="1">
      <alignment horizontal="center" vertical="center"/>
      <protection/>
    </xf>
    <xf numFmtId="0" fontId="12" fillId="0" borderId="16" xfId="24" applyFont="1" applyFill="1" applyBorder="1" applyAlignment="1">
      <alignment horizontal="center" vertical="center"/>
      <protection/>
    </xf>
    <xf numFmtId="0" fontId="12" fillId="0" borderId="17" xfId="24" applyFont="1" applyFill="1" applyBorder="1" applyAlignment="1">
      <alignment horizontal="center" vertical="center"/>
      <protection/>
    </xf>
    <xf numFmtId="0" fontId="10" fillId="0" borderId="23" xfId="24" applyFont="1" applyFill="1" applyBorder="1">
      <alignment/>
      <protection/>
    </xf>
    <xf numFmtId="0" fontId="10" fillId="0" borderId="0" xfId="24" applyFont="1" applyFill="1" applyAlignment="1">
      <alignment horizontal="centerContinuous" vertical="top"/>
      <protection/>
    </xf>
    <xf numFmtId="0" fontId="10" fillId="0" borderId="0" xfId="24" applyFont="1" applyFill="1" applyAlignment="1">
      <alignment vertical="top"/>
      <protection/>
    </xf>
    <xf numFmtId="0" fontId="10" fillId="0" borderId="0" xfId="24" applyFont="1" applyFill="1" applyAlignment="1">
      <alignment horizontal="centerContinuous" vertical="top" wrapText="1"/>
      <protection/>
    </xf>
    <xf numFmtId="0" fontId="10" fillId="0" borderId="0" xfId="24" applyFont="1" applyFill="1" applyAlignment="1">
      <alignment horizontal="centerContinuous"/>
      <protection/>
    </xf>
    <xf numFmtId="0" fontId="15" fillId="0" borderId="0" xfId="24" applyFont="1" applyFill="1" applyAlignment="1">
      <alignment horizontal="left"/>
      <protection/>
    </xf>
    <xf numFmtId="0" fontId="15" fillId="0" borderId="9" xfId="24" applyFont="1" applyFill="1" applyBorder="1" applyAlignment="1">
      <alignment horizontal="center" vertical="center"/>
      <protection/>
    </xf>
    <xf numFmtId="0" fontId="15" fillId="0" borderId="10" xfId="24" applyFont="1" applyFill="1" applyBorder="1" applyAlignment="1">
      <alignment horizontal="center" vertical="center"/>
      <protection/>
    </xf>
    <xf numFmtId="0" fontId="15" fillId="0" borderId="11" xfId="24" applyFont="1" applyFill="1" applyBorder="1" applyAlignment="1">
      <alignment horizontal="center" vertical="center"/>
      <protection/>
    </xf>
    <xf numFmtId="0" fontId="15" fillId="0" borderId="10" xfId="24" applyFont="1" applyFill="1" applyBorder="1" applyAlignment="1">
      <alignment horizontal="centerContinuous" vertical="center" wrapText="1"/>
      <protection/>
    </xf>
    <xf numFmtId="0" fontId="15" fillId="0" borderId="9" xfId="24" applyFont="1" applyFill="1" applyBorder="1" applyAlignment="1">
      <alignment horizontal="centerContinuous" vertical="center"/>
      <protection/>
    </xf>
    <xf numFmtId="0" fontId="15" fillId="0" borderId="10" xfId="24" applyFont="1" applyFill="1" applyBorder="1" applyAlignment="1">
      <alignment horizontal="centerContinuous" vertical="center"/>
      <protection/>
    </xf>
    <xf numFmtId="0" fontId="15" fillId="0" borderId="11" xfId="24" applyFont="1" applyFill="1" applyBorder="1" applyAlignment="1">
      <alignment horizontal="centerContinuous" vertical="center"/>
      <protection/>
    </xf>
    <xf numFmtId="0" fontId="15" fillId="0" borderId="12" xfId="24" applyFont="1" applyFill="1" applyBorder="1" applyAlignment="1">
      <alignment horizontal="centerContinuous"/>
      <protection/>
    </xf>
    <xf numFmtId="0" fontId="15" fillId="0" borderId="0" xfId="24" applyFont="1" applyFill="1" applyBorder="1" applyAlignment="1">
      <alignment horizontal="centerContinuous"/>
      <protection/>
    </xf>
    <xf numFmtId="0" fontId="15" fillId="0" borderId="12" xfId="24" applyFont="1" applyFill="1" applyBorder="1" applyAlignment="1">
      <alignment horizontal="centerContinuous" vertical="center"/>
      <protection/>
    </xf>
    <xf numFmtId="0" fontId="15" fillId="0" borderId="12" xfId="24" applyFont="1" applyFill="1" applyBorder="1">
      <alignment/>
      <protection/>
    </xf>
    <xf numFmtId="0" fontId="15" fillId="0" borderId="0" xfId="24" applyFont="1" applyFill="1" applyBorder="1">
      <alignment/>
      <protection/>
    </xf>
    <xf numFmtId="0" fontId="15" fillId="0" borderId="18" xfId="24" applyFont="1" applyFill="1" applyBorder="1">
      <alignment/>
      <protection/>
    </xf>
    <xf numFmtId="0" fontId="15" fillId="0" borderId="24" xfId="24" applyFont="1" applyFill="1" applyBorder="1" applyAlignment="1">
      <alignment horizontal="centerContinuous" vertical="center"/>
      <protection/>
    </xf>
    <xf numFmtId="0" fontId="15" fillId="0" borderId="25" xfId="24" applyFont="1" applyFill="1" applyBorder="1" applyAlignment="1">
      <alignment horizontal="centerContinuous" vertical="center"/>
      <protection/>
    </xf>
    <xf numFmtId="0" fontId="15" fillId="0" borderId="26" xfId="24" applyFont="1" applyFill="1" applyBorder="1" applyAlignment="1">
      <alignment horizontal="centerContinuous" vertical="center"/>
      <protection/>
    </xf>
    <xf numFmtId="0" fontId="15" fillId="0" borderId="24" xfId="24" applyFont="1" applyFill="1" applyBorder="1" applyAlignment="1">
      <alignment horizontal="left" vertical="center" wrapText="1"/>
      <protection/>
    </xf>
    <xf numFmtId="0" fontId="15" fillId="0" borderId="25" xfId="24" applyFont="1" applyFill="1" applyBorder="1" applyAlignment="1">
      <alignment horizontal="left" vertical="center" wrapText="1"/>
      <protection/>
    </xf>
    <xf numFmtId="0" fontId="15" fillId="0" borderId="26" xfId="24" applyFont="1" applyFill="1" applyBorder="1" applyAlignment="1">
      <alignment horizontal="left" vertical="center" wrapText="1"/>
      <protection/>
    </xf>
    <xf numFmtId="0" fontId="15" fillId="0" borderId="24" xfId="24" applyFont="1" applyFill="1" applyBorder="1" applyAlignment="1" quotePrefix="1">
      <alignment horizontal="center" vertical="center"/>
      <protection/>
    </xf>
    <xf numFmtId="0" fontId="15" fillId="0" borderId="26" xfId="24" applyFont="1" applyFill="1" applyBorder="1" applyAlignment="1">
      <alignment horizontal="center" vertical="center"/>
      <protection/>
    </xf>
    <xf numFmtId="0" fontId="15" fillId="0" borderId="25" xfId="24" applyFont="1" applyFill="1" applyBorder="1" applyAlignment="1" quotePrefix="1">
      <alignment horizontal="center" vertical="center"/>
      <protection/>
    </xf>
    <xf numFmtId="0" fontId="15" fillId="0" borderId="26" xfId="24" applyFont="1" applyFill="1" applyBorder="1" applyAlignment="1" quotePrefix="1">
      <alignment horizontal="center" vertical="center"/>
      <protection/>
    </xf>
    <xf numFmtId="3" fontId="15" fillId="0" borderId="24" xfId="24" applyNumberFormat="1" applyFont="1" applyFill="1" applyBorder="1" applyAlignment="1">
      <alignment horizontal="right"/>
      <protection/>
    </xf>
    <xf numFmtId="3" fontId="15" fillId="0" borderId="25" xfId="24" applyNumberFormat="1" applyFont="1" applyFill="1" applyBorder="1" applyAlignment="1">
      <alignment horizontal="right"/>
      <protection/>
    </xf>
    <xf numFmtId="3" fontId="15" fillId="0" borderId="26" xfId="24" applyNumberFormat="1" applyFont="1" applyFill="1" applyBorder="1" applyAlignment="1">
      <alignment horizontal="right"/>
      <protection/>
    </xf>
    <xf numFmtId="0" fontId="15" fillId="0" borderId="24" xfId="24" applyFont="1" applyFill="1" applyBorder="1" applyAlignment="1">
      <alignment horizontal="left" vertical="center"/>
      <protection/>
    </xf>
    <xf numFmtId="0" fontId="15" fillId="0" borderId="25" xfId="24" applyFont="1" applyFill="1" applyBorder="1" applyAlignment="1">
      <alignment horizontal="left" vertical="center"/>
      <protection/>
    </xf>
    <xf numFmtId="0" fontId="15" fillId="0" borderId="26" xfId="24" applyFont="1" applyFill="1" applyBorder="1" applyAlignment="1">
      <alignment horizontal="left" vertical="center"/>
      <protection/>
    </xf>
    <xf numFmtId="0" fontId="16" fillId="0" borderId="24" xfId="24" applyFont="1" applyFill="1" applyBorder="1" applyAlignment="1">
      <alignment horizontal="left" vertical="center" wrapText="1"/>
      <protection/>
    </xf>
    <xf numFmtId="0" fontId="16" fillId="0" borderId="25" xfId="24" applyFont="1" applyFill="1" applyBorder="1" applyAlignment="1">
      <alignment horizontal="left" vertical="center" wrapText="1"/>
      <protection/>
    </xf>
    <xf numFmtId="0" fontId="16" fillId="0" borderId="26" xfId="24" applyFont="1" applyFill="1" applyBorder="1" applyAlignment="1">
      <alignment horizontal="left" vertical="center" wrapText="1"/>
      <protection/>
    </xf>
    <xf numFmtId="0" fontId="16" fillId="0" borderId="24" xfId="24" applyFont="1" applyFill="1" applyBorder="1" applyAlignment="1" quotePrefix="1">
      <alignment horizontal="center" vertical="center"/>
      <protection/>
    </xf>
    <xf numFmtId="0" fontId="16" fillId="0" borderId="26" xfId="24" applyFont="1" applyFill="1" applyBorder="1" applyAlignment="1">
      <alignment horizontal="center" vertical="center"/>
      <protection/>
    </xf>
    <xf numFmtId="0" fontId="15" fillId="5" borderId="24" xfId="24" applyFont="1" applyFill="1" applyBorder="1" applyAlignment="1">
      <alignment horizontal="center"/>
      <protection/>
    </xf>
    <xf numFmtId="0" fontId="15" fillId="5" borderId="25" xfId="24" applyFont="1" applyFill="1" applyBorder="1" applyAlignment="1">
      <alignment horizontal="center"/>
      <protection/>
    </xf>
    <xf numFmtId="0" fontId="15" fillId="5" borderId="26" xfId="24" applyFont="1" applyFill="1" applyBorder="1" applyAlignment="1">
      <alignment horizontal="center"/>
      <protection/>
    </xf>
    <xf numFmtId="3" fontId="15" fillId="5" borderId="24" xfId="24" applyNumberFormat="1" applyFont="1" applyFill="1" applyBorder="1" applyAlignment="1">
      <alignment horizontal="right"/>
      <protection/>
    </xf>
    <xf numFmtId="3" fontId="15" fillId="5" borderId="25" xfId="24" applyNumberFormat="1" applyFont="1" applyFill="1" applyBorder="1" applyAlignment="1">
      <alignment horizontal="right"/>
      <protection/>
    </xf>
    <xf numFmtId="3" fontId="15" fillId="5" borderId="26" xfId="24" applyNumberFormat="1" applyFont="1" applyFill="1" applyBorder="1" applyAlignment="1">
      <alignment horizontal="right"/>
      <protection/>
    </xf>
    <xf numFmtId="0" fontId="15" fillId="0" borderId="24" xfId="24" applyFont="1" applyFill="1" applyBorder="1" applyAlignment="1">
      <alignment vertical="center" wrapText="1"/>
      <protection/>
    </xf>
    <xf numFmtId="0" fontId="15" fillId="0" borderId="25" xfId="24" applyFont="1" applyFill="1" applyBorder="1" applyAlignment="1">
      <alignment vertical="center" wrapText="1"/>
      <protection/>
    </xf>
    <xf numFmtId="0" fontId="15" fillId="0" borderId="26" xfId="24" applyFont="1" applyFill="1" applyBorder="1" applyAlignment="1">
      <alignment vertical="center" wrapText="1"/>
      <protection/>
    </xf>
    <xf numFmtId="0" fontId="15" fillId="0" borderId="28" xfId="24" applyFont="1" applyFill="1" applyBorder="1" applyAlignment="1">
      <alignment vertical="center"/>
      <protection/>
    </xf>
    <xf numFmtId="0" fontId="15" fillId="0" borderId="25" xfId="24" applyFont="1" applyFill="1" applyBorder="1" applyAlignment="1">
      <alignment/>
      <protection/>
    </xf>
    <xf numFmtId="3" fontId="15" fillId="0" borderId="24" xfId="24" applyNumberFormat="1" applyFont="1" applyFill="1" applyBorder="1" applyAlignment="1" quotePrefix="1">
      <alignment horizontal="right" vertical="center"/>
      <protection/>
    </xf>
    <xf numFmtId="3" fontId="15" fillId="0" borderId="25" xfId="24" applyNumberFormat="1" applyFont="1" applyFill="1" applyBorder="1" applyAlignment="1" quotePrefix="1">
      <alignment horizontal="right" vertical="center"/>
      <protection/>
    </xf>
    <xf numFmtId="3" fontId="15" fillId="0" borderId="26" xfId="24" applyNumberFormat="1" applyFont="1" applyFill="1" applyBorder="1" applyAlignment="1" quotePrefix="1">
      <alignment horizontal="right" vertical="center"/>
      <protection/>
    </xf>
    <xf numFmtId="0" fontId="15" fillId="0" borderId="28" xfId="24" applyFont="1" applyFill="1" applyBorder="1" applyAlignment="1">
      <alignment horizontal="left" vertical="center"/>
      <protection/>
    </xf>
    <xf numFmtId="0" fontId="16" fillId="0" borderId="28" xfId="24" applyFont="1" applyFill="1" applyBorder="1" applyAlignment="1">
      <alignment vertical="center"/>
      <protection/>
    </xf>
    <xf numFmtId="0" fontId="16" fillId="0" borderId="25" xfId="24" applyFont="1" applyFill="1" applyBorder="1" applyAlignment="1">
      <alignment vertical="center"/>
      <protection/>
    </xf>
    <xf numFmtId="0" fontId="16" fillId="0" borderId="26" xfId="24" applyFont="1" applyFill="1" applyBorder="1" applyAlignment="1" quotePrefix="1">
      <alignment horizontal="center" vertical="center"/>
      <protection/>
    </xf>
    <xf numFmtId="0" fontId="15" fillId="0" borderId="25" xfId="24" applyFont="1" applyFill="1" applyBorder="1" applyAlignment="1">
      <alignment vertical="center"/>
      <protection/>
    </xf>
    <xf numFmtId="0" fontId="15" fillId="0" borderId="28" xfId="24" applyFont="1" applyFill="1" applyBorder="1" applyAlignment="1">
      <alignment vertical="center" wrapText="1"/>
      <protection/>
    </xf>
    <xf numFmtId="0" fontId="15" fillId="0" borderId="25" xfId="24" applyFont="1" applyFill="1" applyBorder="1" applyAlignment="1">
      <alignment wrapText="1"/>
      <protection/>
    </xf>
    <xf numFmtId="0" fontId="15" fillId="0" borderId="26" xfId="24" applyFont="1" applyFill="1" applyBorder="1" applyAlignment="1">
      <alignment wrapText="1"/>
      <protection/>
    </xf>
    <xf numFmtId="0" fontId="16" fillId="0" borderId="28" xfId="24" applyFont="1" applyFill="1" applyBorder="1" applyAlignment="1">
      <alignment vertical="center" wrapText="1"/>
      <protection/>
    </xf>
    <xf numFmtId="0" fontId="16" fillId="0" borderId="25" xfId="24" applyFont="1" applyFill="1" applyBorder="1" applyAlignment="1">
      <alignment vertical="center" wrapText="1"/>
      <protection/>
    </xf>
    <xf numFmtId="184" fontId="15" fillId="0" borderId="0" xfId="24" applyNumberFormat="1" applyFont="1" applyFill="1">
      <alignment/>
      <protection/>
    </xf>
    <xf numFmtId="0" fontId="10" fillId="0" borderId="0" xfId="25" applyFont="1">
      <alignment/>
      <protection/>
    </xf>
    <xf numFmtId="0" fontId="10" fillId="0" borderId="0" xfId="25" applyFont="1" applyBorder="1">
      <alignment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 applyBorder="1" applyAlignment="1">
      <alignment horizontal="centerContinuous"/>
      <protection/>
    </xf>
    <xf numFmtId="0" fontId="11" fillId="0" borderId="0" xfId="25" applyFont="1" applyAlignment="1">
      <alignment horizontal="center" vertical="center"/>
      <protection/>
    </xf>
    <xf numFmtId="0" fontId="10" fillId="0" borderId="0" xfId="25" applyFont="1" applyFill="1">
      <alignment/>
      <protection/>
    </xf>
    <xf numFmtId="0" fontId="15" fillId="0" borderId="0" xfId="25" applyFont="1">
      <alignment/>
      <protection/>
    </xf>
    <xf numFmtId="0" fontId="10" fillId="0" borderId="22" xfId="25" applyFont="1" applyFill="1" applyBorder="1" applyAlignment="1">
      <alignment horizontal="centerContinuous"/>
      <protection/>
    </xf>
    <xf numFmtId="0" fontId="10" fillId="0" borderId="13" xfId="25" applyFont="1" applyFill="1" applyBorder="1">
      <alignment/>
      <protection/>
    </xf>
    <xf numFmtId="0" fontId="10" fillId="0" borderId="14" xfId="25" applyFont="1" applyFill="1" applyBorder="1">
      <alignment/>
      <protection/>
    </xf>
    <xf numFmtId="0" fontId="10" fillId="0" borderId="15" xfId="25" applyFont="1" applyFill="1" applyBorder="1">
      <alignment/>
      <protection/>
    </xf>
    <xf numFmtId="0" fontId="10" fillId="0" borderId="16" xfId="25" applyFont="1" applyFill="1" applyBorder="1">
      <alignment/>
      <protection/>
    </xf>
    <xf numFmtId="0" fontId="10" fillId="0" borderId="17" xfId="25" applyFont="1" applyFill="1" applyBorder="1">
      <alignment/>
      <protection/>
    </xf>
    <xf numFmtId="0" fontId="10" fillId="0" borderId="13" xfId="25" applyFont="1" applyFill="1" applyBorder="1" applyAlignment="1">
      <alignment horizontal="centerContinuous" vertical="center"/>
      <protection/>
    </xf>
    <xf numFmtId="0" fontId="10" fillId="0" borderId="15" xfId="25" applyFont="1" applyFill="1" applyBorder="1" applyAlignment="1">
      <alignment horizontal="centerContinuous" vertical="center"/>
      <protection/>
    </xf>
    <xf numFmtId="0" fontId="12" fillId="0" borderId="13" xfId="25" applyFont="1" applyFill="1" applyBorder="1" applyAlignment="1">
      <alignment horizontal="center" vertical="center"/>
      <protection/>
    </xf>
    <xf numFmtId="0" fontId="12" fillId="0" borderId="16" xfId="25" applyFont="1" applyFill="1" applyBorder="1" applyAlignment="1">
      <alignment horizontal="center" vertical="center"/>
      <protection/>
    </xf>
    <xf numFmtId="0" fontId="12" fillId="0" borderId="17" xfId="25" applyFont="1" applyFill="1" applyBorder="1" applyAlignment="1">
      <alignment horizontal="center" vertical="center"/>
      <protection/>
    </xf>
    <xf numFmtId="0" fontId="10" fillId="0" borderId="23" xfId="25" applyFont="1" applyFill="1" applyBorder="1">
      <alignment/>
      <protection/>
    </xf>
    <xf numFmtId="0" fontId="10" fillId="0" borderId="0" xfId="25" applyFont="1" applyFill="1" applyAlignment="1">
      <alignment horizontal="centerContinuous" vertical="top"/>
      <protection/>
    </xf>
    <xf numFmtId="0" fontId="10" fillId="0" borderId="0" xfId="25" applyFont="1" applyFill="1" applyAlignment="1">
      <alignment vertical="top"/>
      <protection/>
    </xf>
    <xf numFmtId="0" fontId="10" fillId="0" borderId="0" xfId="25" applyFont="1" applyFill="1" applyAlignment="1">
      <alignment horizontal="centerContinuous" vertical="top" wrapText="1"/>
      <protection/>
    </xf>
    <xf numFmtId="0" fontId="10" fillId="0" borderId="0" xfId="25" applyFont="1" applyFill="1" applyAlignment="1">
      <alignment horizontal="centerContinuous"/>
      <protection/>
    </xf>
    <xf numFmtId="0" fontId="15" fillId="0" borderId="0" xfId="25" applyFont="1" applyAlignment="1">
      <alignment horizontal="right"/>
      <protection/>
    </xf>
    <xf numFmtId="0" fontId="15" fillId="0" borderId="29" xfId="25" applyFont="1" applyBorder="1" applyAlignment="1">
      <alignment horizontal="center" vertical="center"/>
      <protection/>
    </xf>
    <xf numFmtId="0" fontId="15" fillId="0" borderId="10" xfId="25" applyFont="1" applyBorder="1" applyAlignment="1">
      <alignment horizontal="center" vertical="center"/>
      <protection/>
    </xf>
    <xf numFmtId="0" fontId="15" fillId="0" borderId="11" xfId="25" applyFont="1" applyBorder="1" applyAlignment="1">
      <alignment horizontal="center" vertical="center"/>
      <protection/>
    </xf>
    <xf numFmtId="0" fontId="15" fillId="0" borderId="10" xfId="25" applyFont="1" applyBorder="1" applyAlignment="1">
      <alignment horizontal="centerContinuous" vertical="center" wrapText="1"/>
      <protection/>
    </xf>
    <xf numFmtId="0" fontId="15" fillId="0" borderId="9" xfId="25" applyFont="1" applyBorder="1" applyAlignment="1">
      <alignment horizontal="centerContinuous" vertical="center"/>
      <protection/>
    </xf>
    <xf numFmtId="0" fontId="15" fillId="0" borderId="10" xfId="25" applyFont="1" applyBorder="1" applyAlignment="1">
      <alignment horizontal="centerContinuous" vertical="center"/>
      <protection/>
    </xf>
    <xf numFmtId="0" fontId="15" fillId="0" borderId="11" xfId="25" applyFont="1" applyBorder="1" applyAlignment="1">
      <alignment horizontal="centerContinuous" vertical="center"/>
      <protection/>
    </xf>
    <xf numFmtId="0" fontId="15" fillId="0" borderId="9" xfId="25" applyFont="1" applyBorder="1" applyAlignment="1">
      <alignment horizontal="center" vertical="center"/>
      <protection/>
    </xf>
    <xf numFmtId="0" fontId="15" fillId="0" borderId="9" xfId="25" applyFont="1" applyBorder="1" applyAlignment="1">
      <alignment horizontal="center" vertical="center" wrapText="1"/>
      <protection/>
    </xf>
    <xf numFmtId="0" fontId="15" fillId="0" borderId="10" xfId="25" applyFont="1" applyBorder="1" applyAlignment="1">
      <alignment horizontal="center" vertical="center" wrapText="1"/>
      <protection/>
    </xf>
    <xf numFmtId="0" fontId="15" fillId="0" borderId="11" xfId="25" applyFont="1" applyBorder="1" applyAlignment="1">
      <alignment horizontal="center" vertical="center" wrapText="1"/>
      <protection/>
    </xf>
    <xf numFmtId="0" fontId="15" fillId="0" borderId="4" xfId="25" applyFont="1" applyBorder="1" applyAlignment="1">
      <alignment horizontal="centerContinuous"/>
      <protection/>
    </xf>
    <xf numFmtId="0" fontId="15" fillId="0" borderId="0" xfId="25" applyFont="1" applyBorder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5" fillId="0" borderId="18" xfId="25" applyFont="1" applyBorder="1" applyAlignment="1">
      <alignment horizontal="centerContinuous"/>
      <protection/>
    </xf>
    <xf numFmtId="0" fontId="15" fillId="0" borderId="0" xfId="25" applyFont="1" applyAlignment="1">
      <alignment horizontal="centerContinuous" vertical="center"/>
      <protection/>
    </xf>
    <xf numFmtId="0" fontId="15" fillId="0" borderId="19" xfId="25" applyFont="1" applyBorder="1" applyAlignment="1">
      <alignment horizontal="center" vertical="center"/>
      <protection/>
    </xf>
    <xf numFmtId="0" fontId="15" fillId="0" borderId="20" xfId="25" applyFont="1" applyBorder="1" applyAlignment="1">
      <alignment horizontal="center" vertical="center"/>
      <protection/>
    </xf>
    <xf numFmtId="0" fontId="15" fillId="0" borderId="21" xfId="25" applyFont="1" applyBorder="1" applyAlignment="1">
      <alignment horizontal="center" vertical="center"/>
      <protection/>
    </xf>
    <xf numFmtId="0" fontId="15" fillId="0" borderId="19" xfId="25" applyFont="1" applyBorder="1" applyAlignment="1">
      <alignment horizontal="center" vertical="center" wrapText="1"/>
      <protection/>
    </xf>
    <xf numFmtId="0" fontId="15" fillId="0" borderId="20" xfId="25" applyFont="1" applyBorder="1" applyAlignment="1">
      <alignment horizontal="center" vertical="center" wrapText="1"/>
      <protection/>
    </xf>
    <xf numFmtId="0" fontId="15" fillId="0" borderId="21" xfId="25" applyFont="1" applyBorder="1" applyAlignment="1">
      <alignment horizontal="center" vertical="center" wrapText="1"/>
      <protection/>
    </xf>
    <xf numFmtId="0" fontId="10" fillId="0" borderId="28" xfId="25" applyFont="1" applyBorder="1" applyAlignment="1">
      <alignment horizontal="centerContinuous" vertical="center"/>
      <protection/>
    </xf>
    <xf numFmtId="0" fontId="10" fillId="0" borderId="25" xfId="25" applyFont="1" applyBorder="1" applyAlignment="1">
      <alignment horizontal="centerContinuous" vertical="center"/>
      <protection/>
    </xf>
    <xf numFmtId="0" fontId="10" fillId="0" borderId="26" xfId="25" applyFont="1" applyBorder="1" applyAlignment="1">
      <alignment horizontal="centerContinuous" vertical="center"/>
      <protection/>
    </xf>
    <xf numFmtId="0" fontId="10" fillId="0" borderId="24" xfId="25" applyFont="1" applyBorder="1" applyAlignment="1">
      <alignment horizontal="centerContinuous" vertical="center"/>
      <protection/>
    </xf>
    <xf numFmtId="0" fontId="15" fillId="0" borderId="24" xfId="25" applyFont="1" applyBorder="1" applyAlignment="1">
      <alignment horizontal="left" vertical="center"/>
      <protection/>
    </xf>
    <xf numFmtId="0" fontId="15" fillId="0" borderId="25" xfId="25" applyFont="1" applyBorder="1" applyAlignment="1">
      <alignment horizontal="left" vertical="center"/>
      <protection/>
    </xf>
    <xf numFmtId="0" fontId="15" fillId="0" borderId="26" xfId="25" applyFont="1" applyBorder="1" applyAlignment="1">
      <alignment horizontal="left" vertical="center"/>
      <protection/>
    </xf>
    <xf numFmtId="0" fontId="10" fillId="0" borderId="20" xfId="25" applyFont="1" applyBorder="1" applyAlignment="1" quotePrefix="1">
      <alignment horizontal="centerContinuous" vertical="center"/>
      <protection/>
    </xf>
    <xf numFmtId="0" fontId="10" fillId="0" borderId="21" xfId="25" applyFont="1" applyBorder="1" applyAlignment="1">
      <alignment horizontal="centerContinuous" vertical="center"/>
      <protection/>
    </xf>
    <xf numFmtId="3" fontId="10" fillId="0" borderId="24" xfId="25" applyNumberFormat="1" applyFont="1" applyBorder="1" applyAlignment="1">
      <alignment horizontal="right"/>
      <protection/>
    </xf>
    <xf numFmtId="3" fontId="10" fillId="0" borderId="25" xfId="25" applyNumberFormat="1" applyFont="1" applyBorder="1" applyAlignment="1">
      <alignment horizontal="right"/>
      <protection/>
    </xf>
    <xf numFmtId="3" fontId="10" fillId="0" borderId="26" xfId="25" applyNumberFormat="1" applyFont="1" applyBorder="1" applyAlignment="1">
      <alignment horizontal="right"/>
      <protection/>
    </xf>
    <xf numFmtId="0" fontId="10" fillId="0" borderId="24" xfId="25" applyFont="1" applyBorder="1" applyAlignment="1">
      <alignment horizontal="right"/>
      <protection/>
    </xf>
    <xf numFmtId="0" fontId="10" fillId="0" borderId="25" xfId="25" applyFont="1" applyBorder="1" applyAlignment="1">
      <alignment horizontal="right"/>
      <protection/>
    </xf>
    <xf numFmtId="0" fontId="10" fillId="0" borderId="26" xfId="25" applyFont="1" applyBorder="1" applyAlignment="1">
      <alignment horizontal="right"/>
      <protection/>
    </xf>
    <xf numFmtId="0" fontId="16" fillId="0" borderId="24" xfId="25" applyFont="1" applyBorder="1" applyAlignment="1">
      <alignment horizontal="left" vertical="center" wrapText="1"/>
      <protection/>
    </xf>
    <xf numFmtId="0" fontId="15" fillId="0" borderId="25" xfId="25" applyFont="1" applyBorder="1" applyAlignment="1">
      <alignment horizontal="left" vertical="center" wrapText="1"/>
      <protection/>
    </xf>
    <xf numFmtId="0" fontId="15" fillId="0" borderId="26" xfId="25" applyFont="1" applyBorder="1" applyAlignment="1">
      <alignment horizontal="left" vertical="center" wrapText="1"/>
      <protection/>
    </xf>
    <xf numFmtId="0" fontId="12" fillId="0" borderId="20" xfId="25" applyFont="1" applyBorder="1" applyAlignment="1" quotePrefix="1">
      <alignment horizontal="centerContinuous" vertical="center"/>
      <protection/>
    </xf>
    <xf numFmtId="3" fontId="12" fillId="6" borderId="24" xfId="25" applyNumberFormat="1" applyFont="1" applyFill="1" applyBorder="1" applyAlignment="1">
      <alignment horizontal="right"/>
      <protection/>
    </xf>
    <xf numFmtId="3" fontId="12" fillId="6" borderId="25" xfId="25" applyNumberFormat="1" applyFont="1" applyFill="1" applyBorder="1" applyAlignment="1">
      <alignment horizontal="right"/>
      <protection/>
    </xf>
    <xf numFmtId="3" fontId="12" fillId="6" borderId="26" xfId="25" applyNumberFormat="1" applyFont="1" applyFill="1" applyBorder="1" applyAlignment="1">
      <alignment horizontal="right"/>
      <protection/>
    </xf>
    <xf numFmtId="0" fontId="15" fillId="0" borderId="24" xfId="25" applyFont="1" applyBorder="1" applyAlignment="1">
      <alignment horizontal="left" vertical="center" wrapText="1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6" xfId="25" applyFont="1" applyBorder="1" applyAlignment="1">
      <alignment horizontal="center" vertical="center"/>
      <protection/>
    </xf>
    <xf numFmtId="3" fontId="12" fillId="7" borderId="24" xfId="25" applyNumberFormat="1" applyFont="1" applyFill="1" applyBorder="1" applyAlignment="1">
      <alignment horizontal="right"/>
      <protection/>
    </xf>
    <xf numFmtId="3" fontId="12" fillId="7" borderId="25" xfId="25" applyNumberFormat="1" applyFont="1" applyFill="1" applyBorder="1" applyAlignment="1">
      <alignment horizontal="right"/>
      <protection/>
    </xf>
    <xf numFmtId="3" fontId="12" fillId="7" borderId="26" xfId="25" applyNumberFormat="1" applyFont="1" applyFill="1" applyBorder="1" applyAlignment="1">
      <alignment horizontal="right"/>
      <protection/>
    </xf>
    <xf numFmtId="0" fontId="10" fillId="0" borderId="24" xfId="25" applyFont="1" applyBorder="1" applyAlignment="1" quotePrefix="1">
      <alignment horizontal="center" vertical="center"/>
      <protection/>
    </xf>
    <xf numFmtId="0" fontId="15" fillId="0" borderId="26" xfId="25" applyFont="1" applyBorder="1" applyAlignment="1">
      <alignment/>
      <protection/>
    </xf>
    <xf numFmtId="0" fontId="12" fillId="0" borderId="24" xfId="25" applyFont="1" applyBorder="1" applyAlignment="1" quotePrefix="1">
      <alignment horizontal="center" vertical="center"/>
      <protection/>
    </xf>
    <xf numFmtId="0" fontId="16" fillId="0" borderId="26" xfId="25" applyFont="1" applyBorder="1" applyAlignment="1">
      <alignment/>
      <protection/>
    </xf>
    <xf numFmtId="0" fontId="10" fillId="0" borderId="24" xfId="25" applyFont="1" applyBorder="1" applyAlignment="1">
      <alignment horizontal="left" vertical="center"/>
      <protection/>
    </xf>
    <xf numFmtId="0" fontId="10" fillId="0" borderId="25" xfId="25" applyFont="1" applyBorder="1" applyAlignment="1">
      <alignment horizontal="left" vertical="center"/>
      <protection/>
    </xf>
    <xf numFmtId="0" fontId="10" fillId="0" borderId="26" xfId="25" applyFont="1" applyBorder="1" applyAlignment="1">
      <alignment horizontal="left" vertical="center"/>
      <protection/>
    </xf>
    <xf numFmtId="0" fontId="10" fillId="0" borderId="24" xfId="25" applyFont="1" applyBorder="1" applyAlignment="1">
      <alignment horizontal="left" vertical="center" wrapText="1"/>
      <protection/>
    </xf>
    <xf numFmtId="0" fontId="10" fillId="0" borderId="25" xfId="25" applyFont="1" applyBorder="1" applyAlignment="1">
      <alignment horizontal="left" vertical="center" wrapText="1"/>
      <protection/>
    </xf>
    <xf numFmtId="0" fontId="10" fillId="0" borderId="26" xfId="25" applyFont="1" applyBorder="1" applyAlignment="1">
      <alignment horizontal="left" vertical="center" wrapText="1"/>
      <protection/>
    </xf>
    <xf numFmtId="184" fontId="10" fillId="0" borderId="0" xfId="25" applyNumberFormat="1" applyFont="1">
      <alignment/>
      <protection/>
    </xf>
    <xf numFmtId="0" fontId="10" fillId="0" borderId="0" xfId="26" applyFont="1" applyFill="1">
      <alignment/>
      <protection/>
    </xf>
    <xf numFmtId="0" fontId="10" fillId="0" borderId="0" xfId="26" applyFont="1" applyFill="1" applyBorder="1">
      <alignment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 applyBorder="1" applyAlignment="1">
      <alignment horizontal="centerContinuous"/>
      <protection/>
    </xf>
    <xf numFmtId="0" fontId="11" fillId="0" borderId="0" xfId="26" applyFont="1" applyFill="1" applyAlignment="1">
      <alignment horizontal="center" vertical="center"/>
      <protection/>
    </xf>
    <xf numFmtId="0" fontId="10" fillId="0" borderId="0" xfId="26" applyFont="1">
      <alignment/>
      <protection/>
    </xf>
    <xf numFmtId="0" fontId="10" fillId="0" borderId="0" xfId="26" applyFont="1" applyBorder="1">
      <alignment/>
      <protection/>
    </xf>
    <xf numFmtId="0" fontId="10" fillId="0" borderId="0" xfId="26" applyFont="1" applyBorder="1" applyAlignment="1">
      <alignment horizontal="centerContinuous"/>
      <protection/>
    </xf>
    <xf numFmtId="0" fontId="10" fillId="0" borderId="0" xfId="26" applyFont="1" applyAlignment="1">
      <alignment horizontal="centerContinuous"/>
      <protection/>
    </xf>
    <xf numFmtId="0" fontId="15" fillId="0" borderId="0" xfId="26" applyFont="1">
      <alignment/>
      <protection/>
    </xf>
    <xf numFmtId="0" fontId="10" fillId="0" borderId="22" xfId="26" applyFont="1" applyFill="1" applyBorder="1" applyAlignment="1">
      <alignment horizontal="centerContinuous"/>
      <protection/>
    </xf>
    <xf numFmtId="0" fontId="10" fillId="0" borderId="13" xfId="26" applyFont="1" applyFill="1" applyBorder="1">
      <alignment/>
      <protection/>
    </xf>
    <xf numFmtId="0" fontId="10" fillId="0" borderId="14" xfId="26" applyFont="1" applyFill="1" applyBorder="1">
      <alignment/>
      <protection/>
    </xf>
    <xf numFmtId="0" fontId="10" fillId="0" borderId="15" xfId="26" applyFont="1" applyFill="1" applyBorder="1">
      <alignment/>
      <protection/>
    </xf>
    <xf numFmtId="0" fontId="10" fillId="0" borderId="16" xfId="26" applyFont="1" applyFill="1" applyBorder="1">
      <alignment/>
      <protection/>
    </xf>
    <xf numFmtId="0" fontId="10" fillId="0" borderId="17" xfId="26" applyFont="1" applyFill="1" applyBorder="1">
      <alignment/>
      <protection/>
    </xf>
    <xf numFmtId="0" fontId="10" fillId="0" borderId="13" xfId="26" applyFont="1" applyFill="1" applyBorder="1" applyAlignment="1">
      <alignment horizontal="centerContinuous" vertical="center"/>
      <protection/>
    </xf>
    <xf numFmtId="0" fontId="10" fillId="0" borderId="15" xfId="26" applyFont="1" applyFill="1" applyBorder="1" applyAlignment="1">
      <alignment horizontal="centerContinuous" vertical="center"/>
      <protection/>
    </xf>
    <xf numFmtId="0" fontId="12" fillId="0" borderId="13" xfId="26" applyFont="1" applyFill="1" applyBorder="1" applyAlignment="1">
      <alignment horizontal="center" vertical="center"/>
      <protection/>
    </xf>
    <xf numFmtId="0" fontId="12" fillId="0" borderId="16" xfId="26" applyFont="1" applyFill="1" applyBorder="1" applyAlignment="1">
      <alignment horizontal="center" vertical="center"/>
      <protection/>
    </xf>
    <xf numFmtId="0" fontId="12" fillId="0" borderId="17" xfId="26" applyFont="1" applyFill="1" applyBorder="1" applyAlignment="1">
      <alignment horizontal="center" vertical="center"/>
      <protection/>
    </xf>
    <xf numFmtId="0" fontId="10" fillId="0" borderId="23" xfId="26" applyFont="1" applyFill="1" applyBorder="1">
      <alignment/>
      <protection/>
    </xf>
    <xf numFmtId="0" fontId="10" fillId="0" borderId="0" xfId="26" applyFont="1" applyFill="1" applyAlignment="1">
      <alignment horizontal="centerContinuous" vertical="top"/>
      <protection/>
    </xf>
    <xf numFmtId="0" fontId="10" fillId="0" borderId="0" xfId="26" applyFont="1" applyFill="1" applyAlignment="1">
      <alignment vertical="top"/>
      <protection/>
    </xf>
    <xf numFmtId="0" fontId="10" fillId="0" borderId="0" xfId="26" applyFont="1" applyFill="1" applyAlignment="1">
      <alignment horizontal="centerContinuous" vertical="top" wrapText="1"/>
      <protection/>
    </xf>
    <xf numFmtId="0" fontId="10" fillId="0" borderId="0" xfId="26" applyFont="1" applyFill="1" applyAlignment="1">
      <alignment horizontal="left"/>
      <protection/>
    </xf>
    <xf numFmtId="0" fontId="10" fillId="0" borderId="29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10" fillId="0" borderId="11" xfId="26" applyFont="1" applyFill="1" applyBorder="1" applyAlignment="1">
      <alignment horizontal="center" vertical="center"/>
      <protection/>
    </xf>
    <xf numFmtId="0" fontId="10" fillId="0" borderId="9" xfId="26" applyFont="1" applyFill="1" applyBorder="1" applyAlignment="1">
      <alignment horizontal="center" vertical="center" wrapText="1"/>
      <protection/>
    </xf>
    <xf numFmtId="0" fontId="10" fillId="0" borderId="11" xfId="26" applyFont="1" applyFill="1" applyBorder="1" applyAlignment="1">
      <alignment horizontal="center" vertical="center" wrapText="1"/>
      <protection/>
    </xf>
    <xf numFmtId="0" fontId="10" fillId="0" borderId="9" xfId="26" applyFont="1" applyFill="1" applyBorder="1" applyAlignment="1">
      <alignment horizontal="centerContinuous" vertical="center"/>
      <protection/>
    </xf>
    <xf numFmtId="0" fontId="10" fillId="0" borderId="10" xfId="26" applyFont="1" applyFill="1" applyBorder="1" applyAlignment="1">
      <alignment horizontal="centerContinuous" vertical="center"/>
      <protection/>
    </xf>
    <xf numFmtId="0" fontId="10" fillId="0" borderId="11" xfId="26" applyFont="1" applyFill="1" applyBorder="1" applyAlignment="1">
      <alignment horizontal="centerContinuous" vertical="center"/>
      <protection/>
    </xf>
    <xf numFmtId="0" fontId="10" fillId="0" borderId="9" xfId="26" applyFont="1" applyFill="1" applyBorder="1" applyAlignment="1">
      <alignment horizontal="center" vertical="center"/>
      <protection/>
    </xf>
    <xf numFmtId="0" fontId="10" fillId="0" borderId="30" xfId="26" applyFont="1" applyFill="1" applyBorder="1" applyAlignment="1">
      <alignment horizontal="center" vertical="center"/>
      <protection/>
    </xf>
    <xf numFmtId="0" fontId="10" fillId="0" borderId="20" xfId="26" applyFont="1" applyFill="1" applyBorder="1" applyAlignment="1">
      <alignment horizontal="center" vertical="center"/>
      <protection/>
    </xf>
    <xf numFmtId="0" fontId="10" fillId="0" borderId="21" xfId="26" applyFont="1" applyFill="1" applyBorder="1" applyAlignment="1">
      <alignment horizontal="center" vertical="center"/>
      <protection/>
    </xf>
    <xf numFmtId="0" fontId="10" fillId="0" borderId="19" xfId="26" applyFont="1" applyFill="1" applyBorder="1" applyAlignment="1">
      <alignment horizontal="center" vertical="center" wrapText="1"/>
      <protection/>
    </xf>
    <xf numFmtId="0" fontId="10" fillId="0" borderId="21" xfId="26" applyFont="1" applyFill="1" applyBorder="1" applyAlignment="1">
      <alignment horizontal="center" vertical="center" wrapText="1"/>
      <protection/>
    </xf>
    <xf numFmtId="0" fontId="10" fillId="0" borderId="19" xfId="26" applyFont="1" applyFill="1" applyBorder="1" applyAlignment="1">
      <alignment horizontal="center" vertical="center"/>
      <protection/>
    </xf>
    <xf numFmtId="0" fontId="10" fillId="0" borderId="28" xfId="26" applyFont="1" applyFill="1" applyBorder="1" applyAlignment="1">
      <alignment horizontal="centerContinuous" vertical="center"/>
      <protection/>
    </xf>
    <xf numFmtId="0" fontId="10" fillId="0" borderId="25" xfId="26" applyFont="1" applyFill="1" applyBorder="1" applyAlignment="1">
      <alignment horizontal="centerContinuous" vertical="center"/>
      <protection/>
    </xf>
    <xf numFmtId="0" fontId="10" fillId="0" borderId="26" xfId="26" applyFont="1" applyFill="1" applyBorder="1" applyAlignment="1">
      <alignment horizontal="centerContinuous" vertical="center"/>
      <protection/>
    </xf>
    <xf numFmtId="0" fontId="10" fillId="0" borderId="24" xfId="26" applyFont="1" applyFill="1" applyBorder="1" applyAlignment="1">
      <alignment horizontal="centerContinuous" vertical="center"/>
      <protection/>
    </xf>
    <xf numFmtId="0" fontId="10" fillId="0" borderId="24" xfId="26" applyFont="1" applyFill="1" applyBorder="1" applyAlignment="1">
      <alignment horizontal="left" vertical="center" wrapText="1"/>
      <protection/>
    </xf>
    <xf numFmtId="0" fontId="10" fillId="0" borderId="25" xfId="26" applyFont="1" applyFill="1" applyBorder="1" applyAlignment="1">
      <alignment horizontal="left" vertical="center" wrapText="1"/>
      <protection/>
    </xf>
    <xf numFmtId="0" fontId="10" fillId="0" borderId="26" xfId="26" applyFont="1" applyFill="1" applyBorder="1" applyAlignment="1">
      <alignment horizontal="left" vertical="center" wrapText="1"/>
      <protection/>
    </xf>
    <xf numFmtId="0" fontId="10" fillId="0" borderId="20" xfId="26" applyFont="1" applyFill="1" applyBorder="1" applyAlignment="1" quotePrefix="1">
      <alignment horizontal="centerContinuous" vertical="center"/>
      <protection/>
    </xf>
    <xf numFmtId="0" fontId="10" fillId="0" borderId="20" xfId="26" applyFont="1" applyFill="1" applyBorder="1" applyAlignment="1">
      <alignment horizontal="centerContinuous" vertical="center"/>
      <protection/>
    </xf>
    <xf numFmtId="3" fontId="10" fillId="2" borderId="24" xfId="26" applyNumberFormat="1" applyFont="1" applyFill="1" applyBorder="1" applyAlignment="1">
      <alignment horizontal="right"/>
      <protection/>
    </xf>
    <xf numFmtId="3" fontId="10" fillId="2" borderId="25" xfId="26" applyNumberFormat="1" applyFont="1" applyFill="1" applyBorder="1" applyAlignment="1">
      <alignment horizontal="right"/>
      <protection/>
    </xf>
    <xf numFmtId="3" fontId="10" fillId="2" borderId="26" xfId="26" applyNumberFormat="1" applyFont="1" applyFill="1" applyBorder="1" applyAlignment="1">
      <alignment horizontal="right"/>
      <protection/>
    </xf>
    <xf numFmtId="0" fontId="10" fillId="0" borderId="21" xfId="26" applyFont="1" applyFill="1" applyBorder="1" applyAlignment="1">
      <alignment horizontal="centerContinuous" vertical="center"/>
      <protection/>
    </xf>
    <xf numFmtId="0" fontId="12" fillId="0" borderId="24" xfId="26" applyFont="1" applyFill="1" applyBorder="1" applyAlignment="1">
      <alignment horizontal="left" vertical="center" wrapText="1"/>
      <protection/>
    </xf>
    <xf numFmtId="0" fontId="12" fillId="0" borderId="25" xfId="26" applyFont="1" applyFill="1" applyBorder="1" applyAlignment="1">
      <alignment horizontal="left" vertical="center" wrapText="1"/>
      <protection/>
    </xf>
    <xf numFmtId="0" fontId="12" fillId="0" borderId="26" xfId="26" applyFont="1" applyFill="1" applyBorder="1" applyAlignment="1">
      <alignment horizontal="left" vertical="center" wrapText="1"/>
      <protection/>
    </xf>
    <xf numFmtId="0" fontId="12" fillId="0" borderId="20" xfId="26" applyFont="1" applyFill="1" applyBorder="1" applyAlignment="1" quotePrefix="1">
      <alignment horizontal="centerContinuous" vertical="center"/>
      <protection/>
    </xf>
    <xf numFmtId="3" fontId="12" fillId="2" borderId="24" xfId="26" applyNumberFormat="1" applyFont="1" applyFill="1" applyBorder="1" applyAlignment="1">
      <alignment horizontal="right"/>
      <protection/>
    </xf>
    <xf numFmtId="3" fontId="12" fillId="2" borderId="25" xfId="26" applyNumberFormat="1" applyFont="1" applyFill="1" applyBorder="1" applyAlignment="1">
      <alignment horizontal="right"/>
      <protection/>
    </xf>
    <xf numFmtId="3" fontId="12" fillId="2" borderId="26" xfId="26" applyNumberFormat="1" applyFont="1" applyFill="1" applyBorder="1" applyAlignment="1">
      <alignment horizontal="right"/>
      <protection/>
    </xf>
    <xf numFmtId="0" fontId="12" fillId="0" borderId="21" xfId="26" applyFont="1" applyFill="1" applyBorder="1" applyAlignment="1">
      <alignment horizontal="centerContinuous" vertical="center"/>
      <protection/>
    </xf>
    <xf numFmtId="0" fontId="10" fillId="0" borderId="24" xfId="26" applyFont="1" applyFill="1" applyBorder="1" applyAlignment="1">
      <alignment horizontal="center" vertical="center"/>
      <protection/>
    </xf>
    <xf numFmtId="0" fontId="10" fillId="0" borderId="26" xfId="26" applyFont="1" applyFill="1" applyBorder="1" applyAlignment="1">
      <alignment horizontal="center" vertical="center"/>
      <protection/>
    </xf>
    <xf numFmtId="0" fontId="12" fillId="0" borderId="24" xfId="26" applyFont="1" applyFill="1" applyBorder="1" applyAlignment="1">
      <alignment horizontal="center" vertical="center"/>
      <protection/>
    </xf>
    <xf numFmtId="0" fontId="12" fillId="0" borderId="26" xfId="26" applyFont="1" applyFill="1" applyBorder="1" applyAlignment="1">
      <alignment horizontal="center" vertical="center"/>
      <protection/>
    </xf>
    <xf numFmtId="184" fontId="10" fillId="0" borderId="0" xfId="26" applyNumberFormat="1" applyFont="1" applyFill="1">
      <alignment/>
      <protection/>
    </xf>
    <xf numFmtId="0" fontId="15" fillId="0" borderId="0" xfId="27" applyFont="1" applyBorder="1">
      <alignment/>
      <protection/>
    </xf>
    <xf numFmtId="0" fontId="15" fillId="0" borderId="0" xfId="27" applyFont="1">
      <alignment/>
      <protection/>
    </xf>
    <xf numFmtId="0" fontId="15" fillId="0" borderId="0" xfId="27" applyFont="1" applyBorder="1" applyAlignment="1">
      <alignment horizontal="centerContinuous" vertical="center"/>
      <protection/>
    </xf>
    <xf numFmtId="0" fontId="15" fillId="0" borderId="0" xfId="27" applyFont="1" applyBorder="1" applyAlignment="1">
      <alignment horizontal="centerContinuous"/>
      <protection/>
    </xf>
    <xf numFmtId="0" fontId="17" fillId="0" borderId="0" xfId="27" applyFont="1" applyAlignment="1">
      <alignment horizontal="center" vertical="center"/>
      <protection/>
    </xf>
    <xf numFmtId="0" fontId="10" fillId="0" borderId="0" xfId="27" applyFont="1" applyFill="1">
      <alignment/>
      <protection/>
    </xf>
    <xf numFmtId="0" fontId="10" fillId="0" borderId="22" xfId="27" applyFont="1" applyFill="1" applyBorder="1" applyAlignment="1">
      <alignment horizontal="centerContinuous"/>
      <protection/>
    </xf>
    <xf numFmtId="0" fontId="10" fillId="0" borderId="13" xfId="27" applyFont="1" applyFill="1" applyBorder="1">
      <alignment/>
      <protection/>
    </xf>
    <xf numFmtId="0" fontId="10" fillId="0" borderId="14" xfId="27" applyFont="1" applyFill="1" applyBorder="1">
      <alignment/>
      <protection/>
    </xf>
    <xf numFmtId="0" fontId="10" fillId="0" borderId="15" xfId="27" applyFont="1" applyFill="1" applyBorder="1">
      <alignment/>
      <protection/>
    </xf>
    <xf numFmtId="0" fontId="10" fillId="0" borderId="16" xfId="27" applyFont="1" applyFill="1" applyBorder="1">
      <alignment/>
      <protection/>
    </xf>
    <xf numFmtId="0" fontId="10" fillId="0" borderId="17" xfId="27" applyFont="1" applyFill="1" applyBorder="1">
      <alignment/>
      <protection/>
    </xf>
    <xf numFmtId="0" fontId="10" fillId="0" borderId="13" xfId="27" applyFont="1" applyFill="1" applyBorder="1" applyAlignment="1">
      <alignment horizontal="centerContinuous" vertical="center"/>
      <protection/>
    </xf>
    <xf numFmtId="0" fontId="10" fillId="0" borderId="15" xfId="27" applyFont="1" applyFill="1" applyBorder="1" applyAlignment="1">
      <alignment horizontal="centerContinuous" vertical="center"/>
      <protection/>
    </xf>
    <xf numFmtId="0" fontId="12" fillId="0" borderId="13" xfId="27" applyFont="1" applyFill="1" applyBorder="1" applyAlignment="1">
      <alignment horizontal="center" vertical="center"/>
      <protection/>
    </xf>
    <xf numFmtId="0" fontId="12" fillId="0" borderId="16" xfId="27" applyFont="1" applyFill="1" applyBorder="1" applyAlignment="1">
      <alignment horizontal="center" vertical="center"/>
      <protection/>
    </xf>
    <xf numFmtId="0" fontId="12" fillId="0" borderId="17" xfId="27" applyFont="1" applyFill="1" applyBorder="1" applyAlignment="1">
      <alignment horizontal="center" vertical="center"/>
      <protection/>
    </xf>
    <xf numFmtId="0" fontId="10" fillId="0" borderId="23" xfId="27" applyFont="1" applyFill="1" applyBorder="1">
      <alignment/>
      <protection/>
    </xf>
    <xf numFmtId="0" fontId="10" fillId="0" borderId="0" xfId="27" applyFont="1" applyFill="1" applyAlignment="1">
      <alignment horizontal="centerContinuous" vertical="top"/>
      <protection/>
    </xf>
    <xf numFmtId="0" fontId="10" fillId="0" borderId="0" xfId="27" applyFont="1" applyFill="1" applyAlignment="1">
      <alignment vertical="top"/>
      <protection/>
    </xf>
    <xf numFmtId="0" fontId="10" fillId="0" borderId="0" xfId="27" applyFont="1" applyFill="1" applyAlignment="1">
      <alignment horizontal="centerContinuous" vertical="top" wrapText="1"/>
      <protection/>
    </xf>
    <xf numFmtId="0" fontId="10" fillId="0" borderId="0" xfId="27" applyFont="1" applyFill="1" applyAlignment="1">
      <alignment horizontal="centerContinuous"/>
      <protection/>
    </xf>
    <xf numFmtId="0" fontId="15" fillId="0" borderId="29" xfId="27" applyFont="1" applyBorder="1" applyAlignment="1">
      <alignment horizontal="center" vertical="center"/>
      <protection/>
    </xf>
    <xf numFmtId="0" fontId="15" fillId="0" borderId="10" xfId="27" applyFont="1" applyBorder="1" applyAlignment="1">
      <alignment horizontal="center" vertical="center"/>
      <protection/>
    </xf>
    <xf numFmtId="0" fontId="15" fillId="0" borderId="11" xfId="27" applyFont="1" applyBorder="1" applyAlignment="1">
      <alignment horizontal="center" vertical="center"/>
      <protection/>
    </xf>
    <xf numFmtId="0" fontId="15" fillId="0" borderId="10" xfId="27" applyFont="1" applyBorder="1" applyAlignment="1">
      <alignment horizontal="centerContinuous" vertical="center" wrapText="1"/>
      <protection/>
    </xf>
    <xf numFmtId="0" fontId="15" fillId="0" borderId="9" xfId="27" applyFont="1" applyBorder="1" applyAlignment="1">
      <alignment horizontal="centerContinuous" vertical="center"/>
      <protection/>
    </xf>
    <xf numFmtId="0" fontId="15" fillId="0" borderId="10" xfId="27" applyFont="1" applyBorder="1" applyAlignment="1">
      <alignment horizontal="centerContinuous" vertical="center"/>
      <protection/>
    </xf>
    <xf numFmtId="0" fontId="15" fillId="0" borderId="11" xfId="27" applyFont="1" applyBorder="1" applyAlignment="1">
      <alignment horizontal="centerContinuous" vertical="center"/>
      <protection/>
    </xf>
    <xf numFmtId="0" fontId="15" fillId="0" borderId="9" xfId="27" applyFont="1" applyBorder="1" applyAlignment="1">
      <alignment horizontal="center" vertical="center"/>
      <protection/>
    </xf>
    <xf numFmtId="0" fontId="15" fillId="0" borderId="4" xfId="27" applyFont="1" applyBorder="1" applyAlignment="1">
      <alignment horizontal="centerContinuous"/>
      <protection/>
    </xf>
    <xf numFmtId="0" fontId="15" fillId="0" borderId="0" xfId="27" applyFont="1" applyAlignment="1">
      <alignment horizontal="centerContinuous"/>
      <protection/>
    </xf>
    <xf numFmtId="0" fontId="15" fillId="0" borderId="18" xfId="27" applyFont="1" applyBorder="1" applyAlignment="1">
      <alignment horizontal="centerContinuous"/>
      <protection/>
    </xf>
    <xf numFmtId="0" fontId="15" fillId="0" borderId="0" xfId="27" applyFont="1" applyAlignment="1">
      <alignment horizontal="centerContinuous" vertical="center"/>
      <protection/>
    </xf>
    <xf numFmtId="0" fontId="15" fillId="0" borderId="12" xfId="27" applyFont="1" applyBorder="1">
      <alignment/>
      <protection/>
    </xf>
    <xf numFmtId="0" fontId="15" fillId="0" borderId="18" xfId="27" applyFont="1" applyBorder="1">
      <alignment/>
      <protection/>
    </xf>
    <xf numFmtId="0" fontId="15" fillId="0" borderId="28" xfId="27" applyFont="1" applyBorder="1" applyAlignment="1">
      <alignment horizontal="centerContinuous" vertical="center"/>
      <protection/>
    </xf>
    <xf numFmtId="0" fontId="15" fillId="0" borderId="25" xfId="27" applyFont="1" applyBorder="1" applyAlignment="1">
      <alignment horizontal="centerContinuous" vertical="center"/>
      <protection/>
    </xf>
    <xf numFmtId="0" fontId="15" fillId="0" borderId="26" xfId="27" applyFont="1" applyBorder="1" applyAlignment="1">
      <alignment horizontal="centerContinuous" vertical="center"/>
      <protection/>
    </xf>
    <xf numFmtId="0" fontId="15" fillId="0" borderId="24" xfId="27" applyFont="1" applyBorder="1" applyAlignment="1">
      <alignment horizontal="centerContinuous" vertical="center"/>
      <protection/>
    </xf>
    <xf numFmtId="0" fontId="15" fillId="0" borderId="24" xfId="27" applyFont="1" applyBorder="1" applyAlignment="1">
      <alignment horizontal="left" vertical="center" wrapText="1"/>
      <protection/>
    </xf>
    <xf numFmtId="0" fontId="15" fillId="0" borderId="25" xfId="27" applyFont="1" applyBorder="1" applyAlignment="1">
      <alignment horizontal="left" vertical="center" wrapText="1"/>
      <protection/>
    </xf>
    <xf numFmtId="0" fontId="15" fillId="0" borderId="26" xfId="27" applyFont="1" applyBorder="1" applyAlignment="1">
      <alignment horizontal="left" vertical="center" wrapText="1"/>
      <protection/>
    </xf>
    <xf numFmtId="0" fontId="15" fillId="0" borderId="20" xfId="27" applyFont="1" applyBorder="1" applyAlignment="1" quotePrefix="1">
      <alignment horizontal="centerContinuous" vertical="center"/>
      <protection/>
    </xf>
    <xf numFmtId="0" fontId="15" fillId="0" borderId="21" xfId="27" applyFont="1" applyBorder="1" applyAlignment="1">
      <alignment horizontal="centerContinuous" vertical="center"/>
      <protection/>
    </xf>
    <xf numFmtId="3" fontId="15" fillId="8" borderId="24" xfId="27" applyNumberFormat="1" applyFont="1" applyFill="1" applyBorder="1" applyAlignment="1">
      <alignment horizontal="right"/>
      <protection/>
    </xf>
    <xf numFmtId="3" fontId="15" fillId="8" borderId="25" xfId="27" applyNumberFormat="1" applyFont="1" applyFill="1" applyBorder="1" applyAlignment="1">
      <alignment horizontal="right"/>
      <protection/>
    </xf>
    <xf numFmtId="3" fontId="15" fillId="8" borderId="26" xfId="27" applyNumberFormat="1" applyFont="1" applyFill="1" applyBorder="1" applyAlignment="1">
      <alignment horizontal="right"/>
      <protection/>
    </xf>
    <xf numFmtId="0" fontId="15" fillId="0" borderId="24" xfId="27" applyFont="1" applyBorder="1" applyAlignment="1" quotePrefix="1">
      <alignment horizontal="center" vertical="center"/>
      <protection/>
    </xf>
    <xf numFmtId="0" fontId="15" fillId="0" borderId="26" xfId="27" applyFont="1" applyBorder="1" applyAlignment="1">
      <alignment horizontal="center" vertical="center"/>
      <protection/>
    </xf>
    <xf numFmtId="0" fontId="16" fillId="0" borderId="24" xfId="27" applyFont="1" applyBorder="1" applyAlignment="1">
      <alignment horizontal="left" vertical="center" wrapText="1"/>
      <protection/>
    </xf>
    <xf numFmtId="0" fontId="16" fillId="0" borderId="25" xfId="27" applyFont="1" applyBorder="1" applyAlignment="1">
      <alignment horizontal="left" vertical="center" wrapText="1"/>
      <protection/>
    </xf>
    <xf numFmtId="0" fontId="16" fillId="0" borderId="26" xfId="27" applyFont="1" applyBorder="1" applyAlignment="1">
      <alignment horizontal="left" vertical="center" wrapText="1"/>
      <protection/>
    </xf>
    <xf numFmtId="0" fontId="16" fillId="0" borderId="20" xfId="27" applyFont="1" applyBorder="1" applyAlignment="1" quotePrefix="1">
      <alignment horizontal="centerContinuous" vertical="center"/>
      <protection/>
    </xf>
    <xf numFmtId="3" fontId="15" fillId="6" borderId="24" xfId="27" applyNumberFormat="1" applyFont="1" applyFill="1" applyBorder="1" applyAlignment="1">
      <alignment horizontal="right"/>
      <protection/>
    </xf>
    <xf numFmtId="3" fontId="15" fillId="6" borderId="25" xfId="27" applyNumberFormat="1" applyFont="1" applyFill="1" applyBorder="1" applyAlignment="1">
      <alignment horizontal="right"/>
      <protection/>
    </xf>
    <xf numFmtId="3" fontId="15" fillId="6" borderId="26" xfId="27" applyNumberFormat="1" applyFont="1" applyFill="1" applyBorder="1" applyAlignment="1">
      <alignment horizontal="right"/>
      <protection/>
    </xf>
    <xf numFmtId="3" fontId="16" fillId="8" borderId="24" xfId="27" applyNumberFormat="1" applyFont="1" applyFill="1" applyBorder="1" applyAlignment="1">
      <alignment horizontal="right"/>
      <protection/>
    </xf>
    <xf numFmtId="3" fontId="16" fillId="8" borderId="25" xfId="27" applyNumberFormat="1" applyFont="1" applyFill="1" applyBorder="1" applyAlignment="1">
      <alignment horizontal="right"/>
      <protection/>
    </xf>
    <xf numFmtId="3" fontId="16" fillId="8" borderId="26" xfId="27" applyNumberFormat="1" applyFont="1" applyFill="1" applyBorder="1" applyAlignment="1">
      <alignment horizontal="right"/>
      <protection/>
    </xf>
    <xf numFmtId="3" fontId="16" fillId="6" borderId="24" xfId="27" applyNumberFormat="1" applyFont="1" applyFill="1" applyBorder="1" applyAlignment="1">
      <alignment horizontal="right"/>
      <protection/>
    </xf>
    <xf numFmtId="3" fontId="16" fillId="6" borderId="25" xfId="27" applyNumberFormat="1" applyFont="1" applyFill="1" applyBorder="1" applyAlignment="1">
      <alignment horizontal="right"/>
      <protection/>
    </xf>
    <xf numFmtId="3" fontId="16" fillId="6" borderId="26" xfId="27" applyNumberFormat="1" applyFont="1" applyFill="1" applyBorder="1" applyAlignment="1">
      <alignment horizontal="right"/>
      <protection/>
    </xf>
    <xf numFmtId="0" fontId="15" fillId="0" borderId="24" xfId="27" applyFont="1" applyBorder="1" applyAlignment="1">
      <alignment horizontal="center" vertical="center"/>
      <protection/>
    </xf>
    <xf numFmtId="0" fontId="16" fillId="0" borderId="24" xfId="27" applyFont="1" applyBorder="1" applyAlignment="1">
      <alignment horizontal="center" vertical="center"/>
      <protection/>
    </xf>
    <xf numFmtId="0" fontId="16" fillId="0" borderId="26" xfId="27" applyFont="1" applyBorder="1" applyAlignment="1">
      <alignment horizontal="center" vertical="center"/>
      <protection/>
    </xf>
    <xf numFmtId="184" fontId="15" fillId="0" borderId="0" xfId="27" applyNumberFormat="1" applyFont="1">
      <alignment/>
      <protection/>
    </xf>
    <xf numFmtId="0" fontId="15" fillId="0" borderId="0" xfId="28" applyFont="1" applyFill="1">
      <alignment/>
      <protection/>
    </xf>
    <xf numFmtId="0" fontId="15" fillId="0" borderId="13" xfId="28" applyFont="1" applyFill="1" applyBorder="1" applyAlignment="1">
      <alignment horizontal="center" vertical="center"/>
      <protection/>
    </xf>
    <xf numFmtId="0" fontId="15" fillId="0" borderId="15" xfId="28" applyFont="1" applyFill="1" applyBorder="1" applyAlignment="1">
      <alignment horizontal="centerContinuous" vertical="center"/>
      <protection/>
    </xf>
    <xf numFmtId="0" fontId="15" fillId="0" borderId="0" xfId="28" applyFont="1" applyFill="1" applyAlignment="1">
      <alignment horizontal="centerContinuous"/>
      <protection/>
    </xf>
    <xf numFmtId="0" fontId="15" fillId="0" borderId="0" xfId="28" applyFont="1" applyFill="1" applyBorder="1" applyAlignment="1">
      <alignment horizontal="centerContinuous"/>
      <protection/>
    </xf>
    <xf numFmtId="0" fontId="17" fillId="0" borderId="0" xfId="28" applyFont="1" applyFill="1" applyAlignment="1">
      <alignment horizontal="center" vertical="center"/>
      <protection/>
    </xf>
    <xf numFmtId="0" fontId="10" fillId="0" borderId="0" xfId="28" applyFont="1" applyFill="1">
      <alignment/>
      <protection/>
    </xf>
    <xf numFmtId="0" fontId="15" fillId="0" borderId="0" xfId="28" applyFont="1">
      <alignment/>
      <protection/>
    </xf>
    <xf numFmtId="0" fontId="10" fillId="0" borderId="22" xfId="28" applyFont="1" applyFill="1" applyBorder="1" applyAlignment="1">
      <alignment horizontal="centerContinuous"/>
      <protection/>
    </xf>
    <xf numFmtId="0" fontId="10" fillId="0" borderId="13" xfId="28" applyFont="1" applyFill="1" applyBorder="1">
      <alignment/>
      <protection/>
    </xf>
    <xf numFmtId="0" fontId="10" fillId="0" borderId="14" xfId="28" applyFont="1" applyFill="1" applyBorder="1">
      <alignment/>
      <protection/>
    </xf>
    <xf numFmtId="0" fontId="10" fillId="0" borderId="15" xfId="28" applyFont="1" applyFill="1" applyBorder="1">
      <alignment/>
      <protection/>
    </xf>
    <xf numFmtId="0" fontId="10" fillId="0" borderId="16" xfId="28" applyFont="1" applyFill="1" applyBorder="1">
      <alignment/>
      <protection/>
    </xf>
    <xf numFmtId="0" fontId="10" fillId="0" borderId="17" xfId="28" applyFont="1" applyFill="1" applyBorder="1">
      <alignment/>
      <protection/>
    </xf>
    <xf numFmtId="0" fontId="10" fillId="0" borderId="13" xfId="28" applyFont="1" applyFill="1" applyBorder="1" applyAlignment="1">
      <alignment horizontal="centerContinuous" vertical="center"/>
      <protection/>
    </xf>
    <xf numFmtId="0" fontId="10" fillId="0" borderId="15" xfId="28" applyFont="1" applyFill="1" applyBorder="1" applyAlignment="1">
      <alignment horizontal="centerContinuous" vertical="center"/>
      <protection/>
    </xf>
    <xf numFmtId="0" fontId="12" fillId="0" borderId="13" xfId="28" applyFont="1" applyFill="1" applyBorder="1" applyAlignment="1">
      <alignment horizontal="center" vertical="center"/>
      <protection/>
    </xf>
    <xf numFmtId="0" fontId="12" fillId="0" borderId="16" xfId="28" applyFont="1" applyFill="1" applyBorder="1" applyAlignment="1">
      <alignment horizontal="center" vertical="center"/>
      <protection/>
    </xf>
    <xf numFmtId="0" fontId="12" fillId="0" borderId="17" xfId="28" applyFont="1" applyFill="1" applyBorder="1" applyAlignment="1">
      <alignment horizontal="center" vertical="center"/>
      <protection/>
    </xf>
    <xf numFmtId="0" fontId="10" fillId="0" borderId="23" xfId="28" applyFont="1" applyFill="1" applyBorder="1">
      <alignment/>
      <protection/>
    </xf>
    <xf numFmtId="0" fontId="10" fillId="0" borderId="0" xfId="28" applyFont="1" applyFill="1" applyAlignment="1">
      <alignment horizontal="centerContinuous" vertical="top"/>
      <protection/>
    </xf>
    <xf numFmtId="0" fontId="10" fillId="0" borderId="0" xfId="28" applyFont="1" applyFill="1" applyAlignment="1">
      <alignment vertical="top"/>
      <protection/>
    </xf>
    <xf numFmtId="0" fontId="10" fillId="0" borderId="0" xfId="28" applyFont="1" applyFill="1" applyAlignment="1">
      <alignment horizontal="centerContinuous" vertical="top" wrapText="1"/>
      <protection/>
    </xf>
    <xf numFmtId="0" fontId="10" fillId="0" borderId="0" xfId="28" applyFont="1" applyFill="1" applyAlignment="1">
      <alignment horizontal="centerContinuous"/>
      <protection/>
    </xf>
    <xf numFmtId="0" fontId="15" fillId="0" borderId="0" xfId="28" applyFont="1" applyFill="1" applyAlignment="1">
      <alignment horizontal="left"/>
      <protection/>
    </xf>
    <xf numFmtId="0" fontId="15" fillId="0" borderId="9" xfId="28" applyFont="1" applyFill="1" applyBorder="1" applyAlignment="1">
      <alignment horizontal="center" vertical="center"/>
      <protection/>
    </xf>
    <xf numFmtId="0" fontId="15" fillId="0" borderId="10" xfId="28" applyFont="1" applyFill="1" applyBorder="1" applyAlignment="1">
      <alignment horizontal="center" vertical="center"/>
      <protection/>
    </xf>
    <xf numFmtId="0" fontId="15" fillId="0" borderId="11" xfId="28" applyFont="1" applyFill="1" applyBorder="1" applyAlignment="1">
      <alignment horizontal="center" vertical="center"/>
      <protection/>
    </xf>
    <xf numFmtId="0" fontId="15" fillId="0" borderId="9" xfId="28" applyFont="1" applyFill="1" applyBorder="1" applyAlignment="1">
      <alignment horizontal="center" vertical="center" wrapText="1"/>
      <protection/>
    </xf>
    <xf numFmtId="0" fontId="15" fillId="0" borderId="11" xfId="28" applyFont="1" applyFill="1" applyBorder="1" applyAlignment="1">
      <alignment horizontal="center" vertical="center" wrapText="1"/>
      <protection/>
    </xf>
    <xf numFmtId="0" fontId="15" fillId="0" borderId="9" xfId="28" applyFont="1" applyFill="1" applyBorder="1" applyAlignment="1">
      <alignment horizontal="centerContinuous" vertical="center"/>
      <protection/>
    </xf>
    <xf numFmtId="0" fontId="15" fillId="0" borderId="10" xfId="28" applyFont="1" applyFill="1" applyBorder="1" applyAlignment="1">
      <alignment horizontal="centerContinuous" vertical="center"/>
      <protection/>
    </xf>
    <xf numFmtId="0" fontId="15" fillId="0" borderId="11" xfId="28" applyFont="1" applyFill="1" applyBorder="1" applyAlignment="1">
      <alignment horizontal="centerContinuous" vertical="center"/>
      <protection/>
    </xf>
    <xf numFmtId="0" fontId="15" fillId="0" borderId="19" xfId="28" applyFont="1" applyFill="1" applyBorder="1" applyAlignment="1">
      <alignment horizontal="center" vertical="center"/>
      <protection/>
    </xf>
    <xf numFmtId="0" fontId="15" fillId="0" borderId="20" xfId="28" applyFont="1" applyFill="1" applyBorder="1" applyAlignment="1">
      <alignment horizontal="center" vertical="center"/>
      <protection/>
    </xf>
    <xf numFmtId="0" fontId="15" fillId="0" borderId="21" xfId="28" applyFont="1" applyFill="1" applyBorder="1" applyAlignment="1">
      <alignment horizontal="center" vertical="center"/>
      <protection/>
    </xf>
    <xf numFmtId="0" fontId="15" fillId="0" borderId="19" xfId="28" applyFont="1" applyFill="1" applyBorder="1" applyAlignment="1">
      <alignment horizontal="center" vertical="center" wrapText="1"/>
      <protection/>
    </xf>
    <xf numFmtId="0" fontId="15" fillId="0" borderId="21" xfId="28" applyFont="1" applyFill="1" applyBorder="1" applyAlignment="1">
      <alignment horizontal="center" vertical="center" wrapText="1"/>
      <protection/>
    </xf>
    <xf numFmtId="0" fontId="15" fillId="0" borderId="19" xfId="28" applyFont="1" applyFill="1" applyBorder="1" applyAlignment="1">
      <alignment horizontal="centerContinuous" vertical="center"/>
      <protection/>
    </xf>
    <xf numFmtId="0" fontId="15" fillId="0" borderId="20" xfId="28" applyFont="1" applyFill="1" applyBorder="1" applyAlignment="1">
      <alignment horizontal="centerContinuous" vertical="center"/>
      <protection/>
    </xf>
    <xf numFmtId="0" fontId="15" fillId="0" borderId="25" xfId="28" applyFont="1" applyFill="1" applyBorder="1" applyAlignment="1">
      <alignment horizontal="centerContinuous" vertical="center"/>
      <protection/>
    </xf>
    <xf numFmtId="0" fontId="15" fillId="0" borderId="26" xfId="28" applyFont="1" applyFill="1" applyBorder="1" applyAlignment="1">
      <alignment horizontal="centerContinuous" vertical="center"/>
      <protection/>
    </xf>
    <xf numFmtId="0" fontId="15" fillId="0" borderId="24" xfId="28" applyFont="1" applyFill="1" applyBorder="1" applyAlignment="1">
      <alignment horizontal="centerContinuous" vertical="center"/>
      <protection/>
    </xf>
    <xf numFmtId="0" fontId="15" fillId="0" borderId="24" xfId="28" applyFont="1" applyFill="1" applyBorder="1" applyAlignment="1">
      <alignment horizontal="left" vertical="center" wrapText="1"/>
      <protection/>
    </xf>
    <xf numFmtId="0" fontId="15" fillId="0" borderId="25" xfId="28" applyFont="1" applyFill="1" applyBorder="1" applyAlignment="1">
      <alignment horizontal="left" vertical="center" wrapText="1"/>
      <protection/>
    </xf>
    <xf numFmtId="0" fontId="15" fillId="0" borderId="26" xfId="28" applyFont="1" applyFill="1" applyBorder="1" applyAlignment="1">
      <alignment horizontal="left" vertical="center" wrapText="1"/>
      <protection/>
    </xf>
    <xf numFmtId="0" fontId="15" fillId="0" borderId="24" xfId="28" applyFont="1" applyFill="1" applyBorder="1" applyAlignment="1" quotePrefix="1">
      <alignment horizontal="center" vertical="center"/>
      <protection/>
    </xf>
    <xf numFmtId="0" fontId="15" fillId="0" borderId="26" xfId="28" applyFont="1" applyFill="1" applyBorder="1" applyAlignment="1" quotePrefix="1">
      <alignment horizontal="center" vertical="center"/>
      <protection/>
    </xf>
    <xf numFmtId="0" fontId="15" fillId="0" borderId="25" xfId="28" applyFont="1" applyFill="1" applyBorder="1" applyAlignment="1" quotePrefix="1">
      <alignment horizontal="center" vertical="center"/>
      <protection/>
    </xf>
    <xf numFmtId="3" fontId="15" fillId="0" borderId="24" xfId="28" applyNumberFormat="1" applyFont="1" applyFill="1" applyBorder="1" applyAlignment="1">
      <alignment horizontal="right"/>
      <protection/>
    </xf>
    <xf numFmtId="3" fontId="15" fillId="0" borderId="25" xfId="28" applyNumberFormat="1" applyFont="1" applyFill="1" applyBorder="1" applyAlignment="1">
      <alignment horizontal="right"/>
      <protection/>
    </xf>
    <xf numFmtId="3" fontId="15" fillId="0" borderId="26" xfId="28" applyNumberFormat="1" applyFont="1" applyFill="1" applyBorder="1" applyAlignment="1">
      <alignment horizontal="right"/>
      <protection/>
    </xf>
    <xf numFmtId="0" fontId="15" fillId="0" borderId="0" xfId="28" applyFont="1" applyFill="1" applyBorder="1">
      <alignment/>
      <protection/>
    </xf>
    <xf numFmtId="0" fontId="15" fillId="0" borderId="26" xfId="28" applyFont="1" applyFill="1" applyBorder="1" applyAlignment="1">
      <alignment horizontal="center" vertical="center"/>
      <protection/>
    </xf>
    <xf numFmtId="0" fontId="16" fillId="0" borderId="24" xfId="28" applyFont="1" applyFill="1" applyBorder="1" applyAlignment="1">
      <alignment horizontal="left" vertical="center" wrapText="1"/>
      <protection/>
    </xf>
    <xf numFmtId="0" fontId="16" fillId="0" borderId="25" xfId="28" applyFont="1" applyFill="1" applyBorder="1" applyAlignment="1">
      <alignment horizontal="left" vertical="center" wrapText="1"/>
      <protection/>
    </xf>
    <xf numFmtId="0" fontId="16" fillId="0" borderId="26" xfId="28" applyFont="1" applyFill="1" applyBorder="1" applyAlignment="1">
      <alignment horizontal="left" vertical="center" wrapText="1"/>
      <protection/>
    </xf>
    <xf numFmtId="0" fontId="16" fillId="0" borderId="24" xfId="28" applyFont="1" applyFill="1" applyBorder="1" applyAlignment="1" quotePrefix="1">
      <alignment horizontal="center" vertical="center"/>
      <protection/>
    </xf>
    <xf numFmtId="0" fontId="16" fillId="0" borderId="26" xfId="28" applyFont="1" applyFill="1" applyBorder="1" applyAlignment="1">
      <alignment horizontal="center" vertical="center"/>
      <protection/>
    </xf>
    <xf numFmtId="0" fontId="15" fillId="5" borderId="24" xfId="28" applyFont="1" applyFill="1" applyBorder="1" applyAlignment="1">
      <alignment horizontal="center"/>
      <protection/>
    </xf>
    <xf numFmtId="0" fontId="15" fillId="5" borderId="25" xfId="28" applyFont="1" applyFill="1" applyBorder="1" applyAlignment="1">
      <alignment horizontal="center"/>
      <protection/>
    </xf>
    <xf numFmtId="0" fontId="15" fillId="5" borderId="26" xfId="28" applyFont="1" applyFill="1" applyBorder="1" applyAlignment="1">
      <alignment horizontal="center"/>
      <protection/>
    </xf>
    <xf numFmtId="3" fontId="15" fillId="5" borderId="24" xfId="28" applyNumberFormat="1" applyFont="1" applyFill="1" applyBorder="1" applyAlignment="1">
      <alignment horizontal="right"/>
      <protection/>
    </xf>
    <xf numFmtId="3" fontId="15" fillId="5" borderId="25" xfId="28" applyNumberFormat="1" applyFont="1" applyFill="1" applyBorder="1" applyAlignment="1">
      <alignment horizontal="right"/>
      <protection/>
    </xf>
    <xf numFmtId="3" fontId="15" fillId="5" borderId="26" xfId="28" applyNumberFormat="1" applyFont="1" applyFill="1" applyBorder="1" applyAlignment="1">
      <alignment horizontal="right"/>
      <protection/>
    </xf>
    <xf numFmtId="3" fontId="15" fillId="0" borderId="24" xfId="28" applyNumberFormat="1" applyFont="1" applyFill="1" applyBorder="1" applyAlignment="1">
      <alignment/>
      <protection/>
    </xf>
    <xf numFmtId="3" fontId="15" fillId="0" borderId="25" xfId="28" applyNumberFormat="1" applyFont="1" applyFill="1" applyBorder="1" applyAlignment="1">
      <alignment/>
      <protection/>
    </xf>
    <xf numFmtId="3" fontId="15" fillId="0" borderId="26" xfId="28" applyNumberFormat="1" applyFont="1" applyFill="1" applyBorder="1" applyAlignment="1">
      <alignment/>
      <protection/>
    </xf>
    <xf numFmtId="3" fontId="15" fillId="5" borderId="24" xfId="28" applyNumberFormat="1" applyFont="1" applyFill="1" applyBorder="1" applyAlignment="1">
      <alignment/>
      <protection/>
    </xf>
    <xf numFmtId="3" fontId="15" fillId="5" borderId="25" xfId="28" applyNumberFormat="1" applyFont="1" applyFill="1" applyBorder="1" applyAlignment="1">
      <alignment/>
      <protection/>
    </xf>
    <xf numFmtId="3" fontId="15" fillId="5" borderId="26" xfId="28" applyNumberFormat="1" applyFont="1" applyFill="1" applyBorder="1" applyAlignment="1">
      <alignment/>
      <protection/>
    </xf>
    <xf numFmtId="0" fontId="15" fillId="5" borderId="24" xfId="28" applyFont="1" applyFill="1" applyBorder="1" applyAlignment="1">
      <alignment/>
      <protection/>
    </xf>
    <xf numFmtId="0" fontId="15" fillId="5" borderId="25" xfId="28" applyFont="1" applyFill="1" applyBorder="1" applyAlignment="1">
      <alignment/>
      <protection/>
    </xf>
    <xf numFmtId="0" fontId="15" fillId="5" borderId="26" xfId="28" applyFont="1" applyFill="1" applyBorder="1" applyAlignment="1">
      <alignment/>
      <protection/>
    </xf>
    <xf numFmtId="3" fontId="15" fillId="0" borderId="24" xfId="28" applyNumberFormat="1" applyFont="1" applyFill="1" applyBorder="1" applyAlignment="1" quotePrefix="1">
      <alignment horizontal="right" vertical="center"/>
      <protection/>
    </xf>
    <xf numFmtId="3" fontId="15" fillId="0" borderId="25" xfId="28" applyNumberFormat="1" applyFont="1" applyFill="1" applyBorder="1" applyAlignment="1" quotePrefix="1">
      <alignment horizontal="right" vertical="center"/>
      <protection/>
    </xf>
    <xf numFmtId="3" fontId="15" fillId="0" borderId="26" xfId="28" applyNumberFormat="1" applyFont="1" applyFill="1" applyBorder="1" applyAlignment="1" quotePrefix="1">
      <alignment horizontal="right" vertical="center"/>
      <protection/>
    </xf>
    <xf numFmtId="3" fontId="16" fillId="5" borderId="24" xfId="28" applyNumberFormat="1" applyFont="1" applyFill="1" applyBorder="1" applyAlignment="1">
      <alignment horizontal="right"/>
      <protection/>
    </xf>
    <xf numFmtId="3" fontId="16" fillId="5" borderId="25" xfId="28" applyNumberFormat="1" applyFont="1" applyFill="1" applyBorder="1" applyAlignment="1">
      <alignment horizontal="right"/>
      <protection/>
    </xf>
    <xf numFmtId="3" fontId="16" fillId="5" borderId="26" xfId="28" applyNumberFormat="1" applyFont="1" applyFill="1" applyBorder="1" applyAlignment="1">
      <alignment horizontal="right"/>
      <protection/>
    </xf>
    <xf numFmtId="184" fontId="15" fillId="0" borderId="0" xfId="28" applyNumberFormat="1" applyFont="1" applyFill="1">
      <alignment/>
      <protection/>
    </xf>
    <xf numFmtId="0" fontId="10" fillId="0" borderId="0" xfId="29" applyFont="1">
      <alignment/>
      <protection/>
    </xf>
    <xf numFmtId="0" fontId="10" fillId="0" borderId="0" xfId="29" applyFont="1" applyBorder="1" applyAlignment="1">
      <alignment horizontal="centerContinuous" vertical="center"/>
      <protection/>
    </xf>
    <xf numFmtId="0" fontId="10" fillId="0" borderId="0" xfId="29" applyFont="1" applyAlignment="1">
      <alignment horizontal="centerContinuous"/>
      <protection/>
    </xf>
    <xf numFmtId="0" fontId="10" fillId="0" borderId="0" xfId="29" applyFont="1" applyBorder="1" applyAlignment="1">
      <alignment horizontal="centerContinuous"/>
      <protection/>
    </xf>
    <xf numFmtId="0" fontId="11" fillId="0" borderId="0" xfId="29" applyFont="1" applyAlignment="1">
      <alignment horizontal="center" vertical="center"/>
      <protection/>
    </xf>
    <xf numFmtId="0" fontId="10" fillId="0" borderId="0" xfId="29" applyFont="1" applyFill="1">
      <alignment/>
      <protection/>
    </xf>
    <xf numFmtId="0" fontId="15" fillId="0" borderId="0" xfId="29" applyFont="1">
      <alignment/>
      <protection/>
    </xf>
    <xf numFmtId="0" fontId="10" fillId="0" borderId="22" xfId="29" applyFont="1" applyFill="1" applyBorder="1" applyAlignment="1">
      <alignment horizontal="centerContinuous"/>
      <protection/>
    </xf>
    <xf numFmtId="0" fontId="10" fillId="0" borderId="13" xfId="29" applyFont="1" applyFill="1" applyBorder="1">
      <alignment/>
      <protection/>
    </xf>
    <xf numFmtId="0" fontId="10" fillId="0" borderId="14" xfId="29" applyFont="1" applyFill="1" applyBorder="1">
      <alignment/>
      <protection/>
    </xf>
    <xf numFmtId="0" fontId="10" fillId="0" borderId="15" xfId="29" applyFont="1" applyFill="1" applyBorder="1">
      <alignment/>
      <protection/>
    </xf>
    <xf numFmtId="0" fontId="10" fillId="0" borderId="16" xfId="29" applyFont="1" applyFill="1" applyBorder="1">
      <alignment/>
      <protection/>
    </xf>
    <xf numFmtId="0" fontId="10" fillId="0" borderId="17" xfId="29" applyFont="1" applyFill="1" applyBorder="1">
      <alignment/>
      <protection/>
    </xf>
    <xf numFmtId="0" fontId="10" fillId="0" borderId="13" xfId="29" applyFont="1" applyFill="1" applyBorder="1" applyAlignment="1">
      <alignment horizontal="centerContinuous" vertical="center"/>
      <protection/>
    </xf>
    <xf numFmtId="0" fontId="10" fillId="0" borderId="15" xfId="29" applyFont="1" applyFill="1" applyBorder="1" applyAlignment="1">
      <alignment horizontal="centerContinuous" vertical="center"/>
      <protection/>
    </xf>
    <xf numFmtId="0" fontId="12" fillId="0" borderId="13" xfId="29" applyFont="1" applyFill="1" applyBorder="1" applyAlignment="1">
      <alignment horizontal="center" vertical="center"/>
      <protection/>
    </xf>
    <xf numFmtId="0" fontId="12" fillId="0" borderId="16" xfId="29" applyFont="1" applyFill="1" applyBorder="1" applyAlignment="1">
      <alignment horizontal="center" vertical="center"/>
      <protection/>
    </xf>
    <xf numFmtId="0" fontId="12" fillId="0" borderId="17" xfId="29" applyFont="1" applyFill="1" applyBorder="1" applyAlignment="1">
      <alignment horizontal="center" vertical="center"/>
      <protection/>
    </xf>
    <xf numFmtId="0" fontId="10" fillId="0" borderId="23" xfId="29" applyFont="1" applyFill="1" applyBorder="1">
      <alignment/>
      <protection/>
    </xf>
    <xf numFmtId="0" fontId="10" fillId="0" borderId="0" xfId="29" applyFont="1" applyFill="1" applyAlignment="1">
      <alignment horizontal="centerContinuous" vertical="top"/>
      <protection/>
    </xf>
    <xf numFmtId="0" fontId="10" fillId="0" borderId="0" xfId="29" applyFont="1" applyFill="1" applyAlignment="1">
      <alignment vertical="top"/>
      <protection/>
    </xf>
    <xf numFmtId="0" fontId="10" fillId="0" borderId="0" xfId="29" applyFont="1" applyFill="1" applyAlignment="1">
      <alignment horizontal="centerContinuous" vertical="top" wrapText="1"/>
      <protection/>
    </xf>
    <xf numFmtId="0" fontId="10" fillId="0" borderId="0" xfId="29" applyFont="1" applyFill="1" applyAlignment="1">
      <alignment horizontal="centerContinuous"/>
      <protection/>
    </xf>
    <xf numFmtId="0" fontId="10" fillId="0" borderId="0" xfId="29" applyFont="1" applyAlignment="1">
      <alignment horizontal="left"/>
      <protection/>
    </xf>
    <xf numFmtId="0" fontId="10" fillId="0" borderId="9" xfId="29" applyFont="1" applyBorder="1" applyAlignment="1">
      <alignment horizontal="center" vertical="center"/>
      <protection/>
    </xf>
    <xf numFmtId="0" fontId="10" fillId="0" borderId="10" xfId="29" applyFont="1" applyBorder="1" applyAlignment="1">
      <alignment horizontal="center" vertical="center"/>
      <protection/>
    </xf>
    <xf numFmtId="0" fontId="10" fillId="0" borderId="11" xfId="29" applyFont="1" applyBorder="1" applyAlignment="1">
      <alignment horizontal="center" vertical="center"/>
      <protection/>
    </xf>
    <xf numFmtId="0" fontId="10" fillId="0" borderId="10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/>
      <protection/>
    </xf>
    <xf numFmtId="0" fontId="10" fillId="0" borderId="10" xfId="29" applyFont="1" applyBorder="1" applyAlignment="1">
      <alignment horizontal="centerContinuous" vertical="center"/>
      <protection/>
    </xf>
    <xf numFmtId="0" fontId="10" fillId="0" borderId="11" xfId="29" applyFont="1" applyBorder="1" applyAlignment="1">
      <alignment horizontal="centerContinuous" vertical="center"/>
      <protection/>
    </xf>
    <xf numFmtId="0" fontId="10" fillId="0" borderId="12" xfId="29" applyFont="1" applyBorder="1" applyAlignment="1">
      <alignment horizontal="centerContinuous"/>
      <protection/>
    </xf>
    <xf numFmtId="0" fontId="10" fillId="0" borderId="18" xfId="29" applyFont="1" applyBorder="1" applyAlignment="1">
      <alignment horizontal="centerContinuous"/>
      <protection/>
    </xf>
    <xf numFmtId="0" fontId="10" fillId="0" borderId="0" xfId="29" applyFont="1" applyAlignment="1">
      <alignment horizontal="centerContinuous" vertical="center"/>
      <protection/>
    </xf>
    <xf numFmtId="0" fontId="10" fillId="0" borderId="12" xfId="29" applyFont="1" applyBorder="1">
      <alignment/>
      <protection/>
    </xf>
    <xf numFmtId="0" fontId="10" fillId="0" borderId="0" xfId="29" applyFont="1" applyBorder="1">
      <alignment/>
      <protection/>
    </xf>
    <xf numFmtId="0" fontId="10" fillId="0" borderId="18" xfId="29" applyFont="1" applyBorder="1">
      <alignment/>
      <protection/>
    </xf>
    <xf numFmtId="0" fontId="10" fillId="0" borderId="27" xfId="29" applyFont="1" applyBorder="1" applyAlignment="1">
      <alignment horizontal="centerContinuous" vertical="center"/>
      <protection/>
    </xf>
    <xf numFmtId="0" fontId="10" fillId="0" borderId="26" xfId="29" applyFont="1" applyBorder="1" applyAlignment="1">
      <alignment horizontal="centerContinuous" vertical="center"/>
      <protection/>
    </xf>
    <xf numFmtId="0" fontId="10" fillId="0" borderId="25" xfId="29" applyFont="1" applyBorder="1" applyAlignment="1">
      <alignment horizontal="centerContinuous" vertical="center"/>
      <protection/>
    </xf>
    <xf numFmtId="0" fontId="10" fillId="0" borderId="24" xfId="29" applyFont="1" applyBorder="1" applyAlignment="1">
      <alignment horizontal="centerContinuous" vertical="center"/>
      <protection/>
    </xf>
    <xf numFmtId="0" fontId="10" fillId="0" borderId="24" xfId="29" applyFont="1" applyBorder="1" applyAlignment="1">
      <alignment horizontal="left" vertical="center" wrapText="1"/>
      <protection/>
    </xf>
    <xf numFmtId="0" fontId="10" fillId="0" borderId="25" xfId="29" applyFont="1" applyBorder="1" applyAlignment="1">
      <alignment horizontal="left" vertical="center" wrapText="1"/>
      <protection/>
    </xf>
    <xf numFmtId="0" fontId="10" fillId="0" borderId="26" xfId="29" applyFont="1" applyBorder="1" applyAlignment="1">
      <alignment horizontal="left" vertical="center" wrapText="1"/>
      <protection/>
    </xf>
    <xf numFmtId="0" fontId="10" fillId="0" borderId="19" xfId="29" applyFont="1" applyBorder="1" applyAlignment="1" quotePrefix="1">
      <alignment horizontal="centerContinuous" vertical="center"/>
      <protection/>
    </xf>
    <xf numFmtId="0" fontId="10" fillId="0" borderId="21" xfId="29" applyFont="1" applyBorder="1" applyAlignment="1">
      <alignment horizontal="centerContinuous" vertical="center"/>
      <protection/>
    </xf>
    <xf numFmtId="3" fontId="10" fillId="0" borderId="24" xfId="29" applyNumberFormat="1" applyFont="1" applyBorder="1" applyAlignment="1">
      <alignment horizontal="right"/>
      <protection/>
    </xf>
    <xf numFmtId="3" fontId="10" fillId="0" borderId="25" xfId="29" applyNumberFormat="1" applyFont="1" applyBorder="1" applyAlignment="1">
      <alignment horizontal="right"/>
      <protection/>
    </xf>
    <xf numFmtId="3" fontId="10" fillId="0" borderId="26" xfId="29" applyNumberFormat="1" applyFont="1" applyBorder="1" applyAlignment="1">
      <alignment horizontal="right"/>
      <protection/>
    </xf>
    <xf numFmtId="0" fontId="10" fillId="0" borderId="19" xfId="29" applyFont="1" applyBorder="1" applyAlignment="1">
      <alignment vertical="center"/>
      <protection/>
    </xf>
    <xf numFmtId="184" fontId="10" fillId="0" borderId="20" xfId="29" applyNumberFormat="1" applyFont="1" applyBorder="1" applyAlignment="1">
      <alignment vertical="center"/>
      <protection/>
    </xf>
    <xf numFmtId="0" fontId="10" fillId="0" borderId="20" xfId="29" applyFont="1" applyBorder="1">
      <alignment/>
      <protection/>
    </xf>
    <xf numFmtId="0" fontId="10" fillId="0" borderId="20" xfId="29" applyFont="1" applyBorder="1" applyAlignment="1">
      <alignment vertical="center"/>
      <protection/>
    </xf>
    <xf numFmtId="0" fontId="10" fillId="0" borderId="21" xfId="29" applyFont="1" applyBorder="1" applyAlignment="1">
      <alignment vertical="center"/>
      <protection/>
    </xf>
    <xf numFmtId="0" fontId="10" fillId="0" borderId="24" xfId="29" applyFont="1" applyFill="1" applyBorder="1" applyAlignment="1">
      <alignment horizontal="left" vertical="center" wrapText="1"/>
      <protection/>
    </xf>
    <xf numFmtId="0" fontId="10" fillId="0" borderId="25" xfId="29" applyFont="1" applyFill="1" applyBorder="1" applyAlignment="1">
      <alignment horizontal="left" vertical="center" wrapText="1"/>
      <protection/>
    </xf>
    <xf numFmtId="0" fontId="10" fillId="0" borderId="26" xfId="29" applyFont="1" applyFill="1" applyBorder="1" applyAlignment="1">
      <alignment horizontal="left" vertical="center" wrapText="1"/>
      <protection/>
    </xf>
    <xf numFmtId="0" fontId="10" fillId="0" borderId="24" xfId="29" applyFont="1" applyBorder="1" applyAlignment="1">
      <alignment horizontal="left" vertical="center"/>
      <protection/>
    </xf>
    <xf numFmtId="0" fontId="10" fillId="0" borderId="25" xfId="29" applyFont="1" applyBorder="1" applyAlignment="1">
      <alignment horizontal="left" vertical="center"/>
      <protection/>
    </xf>
    <xf numFmtId="0" fontId="10" fillId="0" borderId="26" xfId="29" applyFont="1" applyBorder="1" applyAlignment="1">
      <alignment horizontal="left" vertical="center"/>
      <protection/>
    </xf>
    <xf numFmtId="0" fontId="10" fillId="0" borderId="26" xfId="29" applyFont="1" applyBorder="1" applyAlignment="1">
      <alignment horizontal="centerContinuous"/>
      <protection/>
    </xf>
    <xf numFmtId="0" fontId="12" fillId="0" borderId="19" xfId="29" applyFont="1" applyBorder="1" applyAlignment="1">
      <alignment horizontal="left" vertical="top" wrapText="1"/>
      <protection/>
    </xf>
    <xf numFmtId="0" fontId="12" fillId="0" borderId="20" xfId="29" applyFont="1" applyBorder="1" applyAlignment="1">
      <alignment horizontal="left" vertical="top"/>
      <protection/>
    </xf>
    <xf numFmtId="0" fontId="12" fillId="0" borderId="21" xfId="29" applyFont="1" applyBorder="1" applyAlignment="1">
      <alignment horizontal="left" vertical="top"/>
      <protection/>
    </xf>
    <xf numFmtId="3" fontId="12" fillId="9" borderId="24" xfId="29" applyNumberFormat="1" applyFont="1" applyFill="1" applyBorder="1" applyAlignment="1">
      <alignment horizontal="right"/>
      <protection/>
    </xf>
    <xf numFmtId="3" fontId="12" fillId="9" borderId="25" xfId="29" applyNumberFormat="1" applyFont="1" applyFill="1" applyBorder="1" applyAlignment="1">
      <alignment horizontal="right"/>
      <protection/>
    </xf>
    <xf numFmtId="3" fontId="12" fillId="9" borderId="26" xfId="29" applyNumberFormat="1" applyFont="1" applyFill="1" applyBorder="1" applyAlignment="1">
      <alignment horizontal="right"/>
      <protection/>
    </xf>
    <xf numFmtId="0" fontId="10" fillId="0" borderId="24" xfId="29" applyFont="1" applyFill="1" applyBorder="1" applyAlignment="1">
      <alignment horizontal="center" vertical="center" wrapText="1"/>
      <protection/>
    </xf>
    <xf numFmtId="0" fontId="10" fillId="0" borderId="25" xfId="29" applyFont="1" applyFill="1" applyBorder="1" applyAlignment="1">
      <alignment horizontal="center" vertical="center" wrapText="1"/>
      <protection/>
    </xf>
    <xf numFmtId="0" fontId="10" fillId="0" borderId="26" xfId="29" applyFont="1" applyFill="1" applyBorder="1" applyAlignment="1">
      <alignment horizontal="center" vertical="center" wrapText="1"/>
      <protection/>
    </xf>
    <xf numFmtId="0" fontId="10" fillId="0" borderId="24" xfId="29" applyFont="1" applyBorder="1" applyAlignment="1" quotePrefix="1">
      <alignment horizontal="center" vertical="center"/>
      <protection/>
    </xf>
    <xf numFmtId="0" fontId="10" fillId="0" borderId="26" xfId="29" applyFont="1" applyBorder="1" applyAlignment="1" quotePrefix="1">
      <alignment horizontal="center" vertical="center"/>
      <protection/>
    </xf>
    <xf numFmtId="0" fontId="10" fillId="0" borderId="20" xfId="29" applyFont="1" applyBorder="1" applyAlignment="1" quotePrefix="1">
      <alignment horizontal="centerContinuous" vertical="center"/>
      <protection/>
    </xf>
    <xf numFmtId="0" fontId="12" fillId="0" borderId="24" xfId="29" applyFont="1" applyBorder="1" applyAlignment="1">
      <alignment horizontal="left" vertical="center" wrapText="1"/>
      <protection/>
    </xf>
    <xf numFmtId="0" fontId="12" fillId="0" borderId="25" xfId="29" applyFont="1" applyBorder="1" applyAlignment="1">
      <alignment horizontal="left" vertical="center" wrapText="1"/>
      <protection/>
    </xf>
    <xf numFmtId="0" fontId="12" fillId="0" borderId="26" xfId="29" applyFont="1" applyBorder="1" applyAlignment="1">
      <alignment horizontal="left" vertical="center" wrapText="1"/>
      <protection/>
    </xf>
    <xf numFmtId="184" fontId="10" fillId="0" borderId="0" xfId="29" applyNumberFormat="1" applyFont="1">
      <alignment/>
      <protection/>
    </xf>
    <xf numFmtId="0" fontId="10" fillId="0" borderId="0" xfId="30" applyFont="1" applyFill="1">
      <alignment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>
      <alignment horizontal="centerContinuous" vertical="center"/>
      <protection/>
    </xf>
    <xf numFmtId="0" fontId="10" fillId="0" borderId="23" xfId="30" applyFont="1" applyFill="1" applyBorder="1" applyAlignment="1">
      <alignment horizontal="center" vertical="center"/>
      <protection/>
    </xf>
    <xf numFmtId="0" fontId="10" fillId="0" borderId="15" xfId="30" applyFont="1" applyFill="1" applyBorder="1" applyAlignment="1">
      <alignment horizontal="centerContinuous" vertical="center"/>
      <protection/>
    </xf>
    <xf numFmtId="0" fontId="10" fillId="0" borderId="0" xfId="30" applyFont="1" applyFill="1" applyBorder="1" applyAlignment="1">
      <alignment horizontal="centerContinuous"/>
      <protection/>
    </xf>
    <xf numFmtId="0" fontId="10" fillId="0" borderId="0" xfId="30" applyFont="1" applyFill="1" applyAlignment="1">
      <alignment horizontal="centerContinuous"/>
      <protection/>
    </xf>
    <xf numFmtId="0" fontId="11" fillId="0" borderId="0" xfId="30" applyFont="1" applyFill="1" applyAlignment="1">
      <alignment horizontal="center" vertical="center"/>
      <protection/>
    </xf>
    <xf numFmtId="0" fontId="10" fillId="0" borderId="0" xfId="30" applyFont="1" applyFill="1">
      <alignment/>
      <protection/>
    </xf>
    <xf numFmtId="0" fontId="15" fillId="0" borderId="0" xfId="30" applyFont="1">
      <alignment/>
      <protection/>
    </xf>
    <xf numFmtId="0" fontId="10" fillId="0" borderId="22" xfId="30" applyFont="1" applyFill="1" applyBorder="1" applyAlignment="1">
      <alignment horizontal="centerContinuous"/>
      <protection/>
    </xf>
    <xf numFmtId="0" fontId="10" fillId="0" borderId="13" xfId="30" applyFont="1" applyFill="1" applyBorder="1">
      <alignment/>
      <protection/>
    </xf>
    <xf numFmtId="0" fontId="10" fillId="0" borderId="14" xfId="30" applyFont="1" applyFill="1" applyBorder="1">
      <alignment/>
      <protection/>
    </xf>
    <xf numFmtId="0" fontId="10" fillId="0" borderId="15" xfId="30" applyFont="1" applyFill="1" applyBorder="1">
      <alignment/>
      <protection/>
    </xf>
    <xf numFmtId="0" fontId="10" fillId="0" borderId="16" xfId="30" applyFont="1" applyFill="1" applyBorder="1">
      <alignment/>
      <protection/>
    </xf>
    <xf numFmtId="0" fontId="10" fillId="0" borderId="17" xfId="30" applyFont="1" applyFill="1" applyBorder="1">
      <alignment/>
      <protection/>
    </xf>
    <xf numFmtId="0" fontId="10" fillId="0" borderId="13" xfId="30" applyFont="1" applyFill="1" applyBorder="1" applyAlignment="1">
      <alignment horizontal="centerContinuous" vertical="center"/>
      <protection/>
    </xf>
    <xf numFmtId="0" fontId="10" fillId="0" borderId="15" xfId="30" applyFont="1" applyFill="1" applyBorder="1" applyAlignment="1">
      <alignment horizontal="centerContinuous" vertical="center"/>
      <protection/>
    </xf>
    <xf numFmtId="0" fontId="12" fillId="0" borderId="13" xfId="30" applyFont="1" applyFill="1" applyBorder="1" applyAlignment="1">
      <alignment horizontal="center" vertical="center"/>
      <protection/>
    </xf>
    <xf numFmtId="0" fontId="12" fillId="0" borderId="16" xfId="30" applyFont="1" applyFill="1" applyBorder="1" applyAlignment="1">
      <alignment horizontal="center" vertical="center"/>
      <protection/>
    </xf>
    <xf numFmtId="0" fontId="12" fillId="0" borderId="17" xfId="30" applyFont="1" applyFill="1" applyBorder="1" applyAlignment="1">
      <alignment horizontal="center" vertical="center"/>
      <protection/>
    </xf>
    <xf numFmtId="0" fontId="10" fillId="0" borderId="23" xfId="30" applyFont="1" applyFill="1" applyBorder="1">
      <alignment/>
      <protection/>
    </xf>
    <xf numFmtId="0" fontId="10" fillId="0" borderId="0" xfId="30" applyFont="1" applyFill="1" applyAlignment="1">
      <alignment horizontal="centerContinuous" vertical="top"/>
      <protection/>
    </xf>
    <xf numFmtId="0" fontId="10" fillId="0" borderId="0" xfId="30" applyFont="1" applyFill="1" applyAlignment="1">
      <alignment vertical="top"/>
      <protection/>
    </xf>
    <xf numFmtId="0" fontId="10" fillId="0" borderId="0" xfId="30" applyFont="1" applyFill="1" applyAlignment="1">
      <alignment horizontal="centerContinuous" vertical="top" wrapText="1"/>
      <protection/>
    </xf>
    <xf numFmtId="0" fontId="10" fillId="0" borderId="0" xfId="30" applyFont="1" applyFill="1" applyAlignment="1">
      <alignment horizontal="centerContinuous"/>
      <protection/>
    </xf>
    <xf numFmtId="0" fontId="10" fillId="0" borderId="0" xfId="30" applyFont="1" applyFill="1" applyAlignment="1">
      <alignment horizontal="left"/>
      <protection/>
    </xf>
    <xf numFmtId="0" fontId="10" fillId="0" borderId="9" xfId="30" applyFont="1" applyFill="1" applyBorder="1" applyAlignment="1">
      <alignment horizontal="center" vertical="center"/>
      <protection/>
    </xf>
    <xf numFmtId="0" fontId="10" fillId="0" borderId="10" xfId="30" applyFont="1" applyFill="1" applyBorder="1" applyAlignment="1">
      <alignment horizontal="center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10" xfId="30" applyFont="1" applyFill="1" applyBorder="1" applyAlignment="1">
      <alignment horizontal="centerContinuous" vertical="center" wrapText="1"/>
      <protection/>
    </xf>
    <xf numFmtId="0" fontId="10" fillId="0" borderId="9" xfId="30" applyFont="1" applyFill="1" applyBorder="1" applyAlignment="1">
      <alignment horizontal="centerContinuous" vertical="center"/>
      <protection/>
    </xf>
    <xf numFmtId="0" fontId="10" fillId="0" borderId="10" xfId="30" applyFont="1" applyFill="1" applyBorder="1" applyAlignment="1">
      <alignment horizontal="centerContinuous" vertical="center"/>
      <protection/>
    </xf>
    <xf numFmtId="0" fontId="10" fillId="0" borderId="11" xfId="30" applyFont="1" applyFill="1" applyBorder="1" applyAlignment="1">
      <alignment horizontal="centerContinuous" vertical="center"/>
      <protection/>
    </xf>
    <xf numFmtId="0" fontId="10" fillId="0" borderId="9" xfId="30" applyFont="1" applyFill="1" applyBorder="1" applyAlignment="1">
      <alignment horizontal="center" vertical="center" wrapText="1"/>
      <protection/>
    </xf>
    <xf numFmtId="0" fontId="10" fillId="0" borderId="10" xfId="30" applyFont="1" applyFill="1" applyBorder="1" applyAlignment="1">
      <alignment horizontal="center" vertical="center" wrapText="1"/>
      <protection/>
    </xf>
    <xf numFmtId="0" fontId="10" fillId="0" borderId="11" xfId="30" applyFont="1" applyFill="1" applyBorder="1" applyAlignment="1">
      <alignment horizontal="center" vertical="center" wrapText="1"/>
      <protection/>
    </xf>
    <xf numFmtId="0" fontId="10" fillId="0" borderId="12" xfId="30" applyFont="1" applyFill="1" applyBorder="1" applyAlignment="1">
      <alignment horizontal="centerContinuous"/>
      <protection/>
    </xf>
    <xf numFmtId="0" fontId="10" fillId="0" borderId="18" xfId="30" applyFont="1" applyFill="1" applyBorder="1" applyAlignment="1">
      <alignment horizontal="centerContinuous"/>
      <protection/>
    </xf>
    <xf numFmtId="0" fontId="10" fillId="0" borderId="0" xfId="30" applyFont="1" applyFill="1" applyAlignment="1">
      <alignment horizontal="centerContinuous" vertical="center"/>
      <protection/>
    </xf>
    <xf numFmtId="0" fontId="10" fillId="0" borderId="19" xfId="30" applyFont="1" applyFill="1" applyBorder="1" applyAlignment="1">
      <alignment horizontal="center" vertical="center"/>
      <protection/>
    </xf>
    <xf numFmtId="0" fontId="10" fillId="0" borderId="20" xfId="30" applyFont="1" applyFill="1" applyBorder="1" applyAlignment="1">
      <alignment horizontal="center" vertical="center"/>
      <protection/>
    </xf>
    <xf numFmtId="0" fontId="10" fillId="0" borderId="21" xfId="30" applyFont="1" applyFill="1" applyBorder="1" applyAlignment="1">
      <alignment horizontal="center" vertical="center"/>
      <protection/>
    </xf>
    <xf numFmtId="0" fontId="10" fillId="0" borderId="19" xfId="30" applyFont="1" applyFill="1" applyBorder="1" applyAlignment="1">
      <alignment horizontal="center" vertical="center" wrapText="1"/>
      <protection/>
    </xf>
    <xf numFmtId="0" fontId="10" fillId="0" borderId="20" xfId="30" applyFont="1" applyFill="1" applyBorder="1" applyAlignment="1">
      <alignment horizontal="center" vertical="center" wrapText="1"/>
      <protection/>
    </xf>
    <xf numFmtId="0" fontId="10" fillId="0" borderId="21" xfId="30" applyFont="1" applyFill="1" applyBorder="1" applyAlignment="1">
      <alignment horizontal="center" vertical="center" wrapText="1"/>
      <protection/>
    </xf>
    <xf numFmtId="0" fontId="10" fillId="0" borderId="27" xfId="30" applyFont="1" applyFill="1" applyBorder="1" applyAlignment="1">
      <alignment horizontal="centerContinuous" vertical="center"/>
      <protection/>
    </xf>
    <xf numFmtId="0" fontId="10" fillId="0" borderId="26" xfId="30" applyFont="1" applyFill="1" applyBorder="1" applyAlignment="1">
      <alignment horizontal="centerContinuous" vertical="center"/>
      <protection/>
    </xf>
    <xf numFmtId="0" fontId="10" fillId="0" borderId="25" xfId="30" applyFont="1" applyFill="1" applyBorder="1" applyAlignment="1">
      <alignment horizontal="centerContinuous" vertical="center"/>
      <protection/>
    </xf>
    <xf numFmtId="0" fontId="10" fillId="0" borderId="24" xfId="30" applyFont="1" applyFill="1" applyBorder="1" applyAlignment="1">
      <alignment horizontal="centerContinuous" vertical="center"/>
      <protection/>
    </xf>
    <xf numFmtId="0" fontId="10" fillId="0" borderId="24" xfId="30" applyFont="1" applyFill="1" applyBorder="1" applyAlignment="1">
      <alignment horizontal="center" vertical="center"/>
      <protection/>
    </xf>
    <xf numFmtId="0" fontId="10" fillId="0" borderId="25" xfId="30" applyFont="1" applyFill="1" applyBorder="1" applyAlignment="1">
      <alignment horizontal="center" vertical="center"/>
      <protection/>
    </xf>
    <xf numFmtId="0" fontId="10" fillId="0" borderId="26" xfId="30" applyFont="1" applyFill="1" applyBorder="1" applyAlignment="1">
      <alignment horizontal="center" vertical="center"/>
      <protection/>
    </xf>
    <xf numFmtId="0" fontId="10" fillId="0" borderId="24" xfId="30" applyFont="1" applyFill="1" applyBorder="1" applyAlignment="1">
      <alignment horizontal="left" vertical="center" wrapText="1"/>
      <protection/>
    </xf>
    <xf numFmtId="0" fontId="10" fillId="0" borderId="25" xfId="30" applyFont="1" applyFill="1" applyBorder="1" applyAlignment="1">
      <alignment horizontal="left" vertical="center" wrapText="1"/>
      <protection/>
    </xf>
    <xf numFmtId="0" fontId="10" fillId="0" borderId="26" xfId="30" applyFont="1" applyFill="1" applyBorder="1" applyAlignment="1">
      <alignment horizontal="left" vertical="center" wrapText="1"/>
      <protection/>
    </xf>
    <xf numFmtId="0" fontId="10" fillId="0" borderId="25" xfId="30" applyFont="1" applyFill="1" applyBorder="1" applyAlignment="1" quotePrefix="1">
      <alignment horizontal="centerContinuous" vertical="center"/>
      <protection/>
    </xf>
    <xf numFmtId="3" fontId="10" fillId="0" borderId="27" xfId="30" applyNumberFormat="1" applyFont="1" applyFill="1" applyBorder="1" applyAlignment="1">
      <alignment horizontal="right"/>
      <protection/>
    </xf>
    <xf numFmtId="0" fontId="10" fillId="0" borderId="24" xfId="30" applyFont="1" applyFill="1" applyBorder="1">
      <alignment/>
      <protection/>
    </xf>
    <xf numFmtId="0" fontId="13" fillId="0" borderId="25" xfId="30" applyFont="1" applyFill="1" applyBorder="1" applyAlignment="1">
      <alignment horizontal="left" vertical="center" wrapText="1"/>
      <protection/>
    </xf>
    <xf numFmtId="0" fontId="10" fillId="0" borderId="25" xfId="30" applyFont="1" applyFill="1" applyBorder="1" applyAlignment="1">
      <alignment horizontal="left" vertical="center" wrapText="1"/>
      <protection/>
    </xf>
    <xf numFmtId="0" fontId="10" fillId="0" borderId="26" xfId="30" applyFont="1" applyFill="1" applyBorder="1" applyAlignment="1">
      <alignment horizontal="left" vertical="center" wrapText="1"/>
      <protection/>
    </xf>
    <xf numFmtId="0" fontId="12" fillId="0" borderId="24" xfId="30" applyFont="1" applyFill="1" applyBorder="1" applyAlignment="1">
      <alignment horizontal="left" vertical="center" wrapText="1"/>
      <protection/>
    </xf>
    <xf numFmtId="0" fontId="12" fillId="0" borderId="25" xfId="30" applyFont="1" applyFill="1" applyBorder="1" applyAlignment="1">
      <alignment horizontal="left" vertical="center" wrapText="1"/>
      <protection/>
    </xf>
    <xf numFmtId="0" fontId="12" fillId="0" borderId="26" xfId="30" applyFont="1" applyFill="1" applyBorder="1" applyAlignment="1">
      <alignment horizontal="left" vertical="center" wrapText="1"/>
      <protection/>
    </xf>
    <xf numFmtId="0" fontId="12" fillId="0" borderId="25" xfId="30" applyFont="1" applyFill="1" applyBorder="1" applyAlignment="1" quotePrefix="1">
      <alignment horizontal="centerContinuous" vertical="center"/>
      <protection/>
    </xf>
    <xf numFmtId="3" fontId="12" fillId="5" borderId="27" xfId="30" applyNumberFormat="1" applyFont="1" applyFill="1" applyBorder="1" applyAlignment="1">
      <alignment horizontal="right" vertical="center"/>
      <protection/>
    </xf>
    <xf numFmtId="3" fontId="10" fillId="0" borderId="27" xfId="30" applyNumberFormat="1" applyFont="1" applyFill="1" applyBorder="1" applyAlignment="1">
      <alignment horizontal="right" vertical="center"/>
      <protection/>
    </xf>
    <xf numFmtId="0" fontId="10" fillId="0" borderId="25" xfId="30" applyFont="1" applyFill="1" applyBorder="1" applyAlignment="1" quotePrefix="1">
      <alignment horizontal="centerContinuous" vertical="center"/>
      <protection/>
    </xf>
    <xf numFmtId="0" fontId="10" fillId="0" borderId="25" xfId="30" applyFont="1" applyFill="1" applyBorder="1" applyAlignment="1">
      <alignment horizontal="centerContinuous" vertical="center"/>
      <protection/>
    </xf>
    <xf numFmtId="0" fontId="12" fillId="0" borderId="25" xfId="30" applyFont="1" applyFill="1" applyBorder="1" applyAlignment="1" quotePrefix="1">
      <alignment horizontal="centerContinuous" vertical="center"/>
      <protection/>
    </xf>
    <xf numFmtId="0" fontId="12" fillId="0" borderId="25" xfId="30" applyFont="1" applyFill="1" applyBorder="1" applyAlignment="1">
      <alignment horizontal="centerContinuous" vertical="center"/>
      <protection/>
    </xf>
    <xf numFmtId="0" fontId="15" fillId="0" borderId="24" xfId="30" applyFont="1" applyFill="1" applyBorder="1" applyAlignment="1">
      <alignment horizontal="left" vertical="center" wrapText="1"/>
      <protection/>
    </xf>
    <xf numFmtId="0" fontId="15" fillId="0" borderId="25" xfId="30" applyFont="1" applyFill="1" applyBorder="1" applyAlignment="1">
      <alignment horizontal="left" vertical="center" wrapText="1"/>
      <protection/>
    </xf>
    <xf numFmtId="0" fontId="15" fillId="0" borderId="26" xfId="30" applyFont="1" applyFill="1" applyBorder="1" applyAlignment="1">
      <alignment horizontal="left" vertical="center" wrapText="1"/>
      <protection/>
    </xf>
    <xf numFmtId="3" fontId="10" fillId="0" borderId="24" xfId="30" applyNumberFormat="1" applyFont="1" applyFill="1" applyBorder="1" applyAlignment="1">
      <alignment horizontal="right" vertical="center"/>
      <protection/>
    </xf>
    <xf numFmtId="3" fontId="10" fillId="0" borderId="25" xfId="30" applyNumberFormat="1" applyFont="1" applyFill="1" applyBorder="1" applyAlignment="1">
      <alignment horizontal="right" vertical="center"/>
      <protection/>
    </xf>
    <xf numFmtId="3" fontId="10" fillId="0" borderId="26" xfId="30" applyNumberFormat="1" applyFont="1" applyFill="1" applyBorder="1" applyAlignment="1">
      <alignment horizontal="right" vertical="center"/>
      <protection/>
    </xf>
    <xf numFmtId="3" fontId="10" fillId="5" borderId="27" xfId="30" applyNumberFormat="1" applyFont="1" applyFill="1" applyBorder="1" applyAlignment="1">
      <alignment horizontal="right" vertical="center"/>
      <protection/>
    </xf>
    <xf numFmtId="0" fontId="10" fillId="0" borderId="0" xfId="30" applyFont="1" applyFill="1" applyAlignment="1">
      <alignment horizontal="center" vertical="center"/>
      <protection/>
    </xf>
    <xf numFmtId="0" fontId="12" fillId="0" borderId="24" xfId="30" applyFont="1" applyFill="1" applyBorder="1" applyAlignment="1">
      <alignment vertical="center" wrapText="1"/>
      <protection/>
    </xf>
    <xf numFmtId="0" fontId="10" fillId="0" borderId="25" xfId="30" applyFont="1" applyFill="1" applyBorder="1" applyAlignment="1">
      <alignment vertical="center"/>
      <protection/>
    </xf>
    <xf numFmtId="0" fontId="10" fillId="0" borderId="26" xfId="30" applyFont="1" applyFill="1" applyBorder="1" applyAlignment="1">
      <alignment vertical="center"/>
      <protection/>
    </xf>
    <xf numFmtId="0" fontId="10" fillId="0" borderId="0" xfId="30" applyFont="1" applyFill="1" applyBorder="1" applyAlignment="1" quotePrefix="1">
      <alignment horizontal="centerContinuous" vertical="center"/>
      <protection/>
    </xf>
    <xf numFmtId="184" fontId="10" fillId="0" borderId="0" xfId="30" applyNumberFormat="1" applyFont="1" applyFill="1">
      <alignment/>
      <protection/>
    </xf>
    <xf numFmtId="0" fontId="13" fillId="0" borderId="0" xfId="31" applyFont="1" applyFill="1">
      <alignment/>
      <protection/>
    </xf>
    <xf numFmtId="0" fontId="13" fillId="0" borderId="0" xfId="31" applyFont="1" applyFill="1" applyAlignment="1">
      <alignment horizontal="centerContinuous"/>
      <protection/>
    </xf>
    <xf numFmtId="0" fontId="13" fillId="0" borderId="0" xfId="31" applyFont="1" applyFill="1" applyBorder="1" applyAlignment="1">
      <alignment horizontal="centerContinuous"/>
      <protection/>
    </xf>
    <xf numFmtId="0" fontId="21" fillId="0" borderId="0" xfId="31" applyFont="1" applyFill="1" applyAlignment="1">
      <alignment horizontal="centerContinuous" vertical="center"/>
      <protection/>
    </xf>
    <xf numFmtId="0" fontId="13" fillId="0" borderId="0" xfId="31" applyFont="1" applyFill="1" applyAlignment="1">
      <alignment horizontal="centerContinuous" vertical="center"/>
      <protection/>
    </xf>
    <xf numFmtId="0" fontId="10" fillId="0" borderId="0" xfId="31" applyFont="1" applyFill="1">
      <alignment/>
      <protection/>
    </xf>
    <xf numFmtId="0" fontId="15" fillId="0" borderId="0" xfId="31" applyFont="1">
      <alignment/>
      <protection/>
    </xf>
    <xf numFmtId="0" fontId="10" fillId="0" borderId="22" xfId="31" applyFont="1" applyFill="1" applyBorder="1" applyAlignment="1">
      <alignment horizontal="centerContinuous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15" xfId="31" applyFont="1" applyFill="1" applyBorder="1">
      <alignment/>
      <protection/>
    </xf>
    <xf numFmtId="0" fontId="10" fillId="0" borderId="16" xfId="31" applyFont="1" applyFill="1" applyBorder="1">
      <alignment/>
      <protection/>
    </xf>
    <xf numFmtId="0" fontId="10" fillId="0" borderId="17" xfId="31" applyFont="1" applyFill="1" applyBorder="1">
      <alignment/>
      <protection/>
    </xf>
    <xf numFmtId="0" fontId="10" fillId="0" borderId="13" xfId="31" applyFont="1" applyFill="1" applyBorder="1" applyAlignment="1">
      <alignment horizontal="centerContinuous" vertical="center"/>
      <protection/>
    </xf>
    <xf numFmtId="0" fontId="10" fillId="0" borderId="15" xfId="31" applyFont="1" applyFill="1" applyBorder="1" applyAlignment="1">
      <alignment horizontal="centerContinuous" vertical="center"/>
      <protection/>
    </xf>
    <xf numFmtId="0" fontId="12" fillId="0" borderId="13" xfId="31" applyFont="1" applyFill="1" applyBorder="1" applyAlignment="1">
      <alignment horizontal="center" vertical="center"/>
      <protection/>
    </xf>
    <xf numFmtId="0" fontId="12" fillId="0" borderId="16" xfId="31" applyFont="1" applyFill="1" applyBorder="1" applyAlignment="1">
      <alignment horizontal="center" vertical="center"/>
      <protection/>
    </xf>
    <xf numFmtId="0" fontId="12" fillId="0" borderId="17" xfId="31" applyFont="1" applyFill="1" applyBorder="1" applyAlignment="1">
      <alignment horizontal="center" vertical="center"/>
      <protection/>
    </xf>
    <xf numFmtId="0" fontId="10" fillId="0" borderId="23" xfId="31" applyFont="1" applyFill="1" applyBorder="1">
      <alignment/>
      <protection/>
    </xf>
    <xf numFmtId="0" fontId="10" fillId="0" borderId="0" xfId="31" applyFont="1" applyFill="1" applyAlignment="1">
      <alignment horizontal="centerContinuous" vertical="top"/>
      <protection/>
    </xf>
    <xf numFmtId="0" fontId="10" fillId="0" borderId="0" xfId="31" applyFont="1" applyFill="1" applyAlignment="1">
      <alignment vertical="top"/>
      <protection/>
    </xf>
    <xf numFmtId="0" fontId="10" fillId="0" borderId="0" xfId="31" applyFont="1" applyFill="1" applyAlignment="1">
      <alignment horizontal="centerContinuous" vertical="top" wrapText="1"/>
      <protection/>
    </xf>
    <xf numFmtId="0" fontId="10" fillId="0" borderId="0" xfId="31" applyFont="1" applyFill="1" applyAlignment="1">
      <alignment horizontal="centerContinuous"/>
      <protection/>
    </xf>
    <xf numFmtId="0" fontId="13" fillId="0" borderId="0" xfId="31" applyFont="1" applyFill="1" applyAlignment="1">
      <alignment horizontal="left"/>
      <protection/>
    </xf>
    <xf numFmtId="0" fontId="13" fillId="0" borderId="9" xfId="31" applyFont="1" applyFill="1" applyBorder="1" applyAlignment="1">
      <alignment horizontal="centerContinuous" vertical="center"/>
      <protection/>
    </xf>
    <xf numFmtId="0" fontId="13" fillId="0" borderId="10" xfId="31" applyFont="1" applyFill="1" applyBorder="1" applyAlignment="1">
      <alignment horizontal="centerContinuous" vertical="center"/>
      <protection/>
    </xf>
    <xf numFmtId="0" fontId="13" fillId="0" borderId="11" xfId="31" applyFont="1" applyFill="1" applyBorder="1" applyAlignment="1">
      <alignment horizontal="centerContinuous" vertical="center"/>
      <protection/>
    </xf>
    <xf numFmtId="0" fontId="13" fillId="0" borderId="10" xfId="31" applyFont="1" applyFill="1" applyBorder="1" applyAlignment="1">
      <alignment horizontal="centerContinuous" vertical="center" wrapText="1"/>
      <protection/>
    </xf>
    <xf numFmtId="3" fontId="13" fillId="0" borderId="24" xfId="31" applyNumberFormat="1" applyFont="1" applyFill="1" applyBorder="1" applyAlignment="1">
      <alignment horizontal="right"/>
      <protection/>
    </xf>
    <xf numFmtId="3" fontId="13" fillId="0" borderId="25" xfId="31" applyNumberFormat="1" applyFont="1" applyFill="1" applyBorder="1" applyAlignment="1">
      <alignment horizontal="right"/>
      <protection/>
    </xf>
    <xf numFmtId="3" fontId="13" fillId="0" borderId="26" xfId="31" applyNumberFormat="1" applyFont="1" applyFill="1" applyBorder="1" applyAlignment="1">
      <alignment horizontal="right"/>
      <protection/>
    </xf>
    <xf numFmtId="0" fontId="13" fillId="0" borderId="12" xfId="31" applyFont="1" applyFill="1" applyBorder="1" applyAlignment="1">
      <alignment horizontal="centerContinuous"/>
      <protection/>
    </xf>
    <xf numFmtId="0" fontId="13" fillId="0" borderId="18" xfId="31" applyFont="1" applyFill="1" applyBorder="1" applyAlignment="1">
      <alignment horizontal="centerContinuous"/>
      <protection/>
    </xf>
    <xf numFmtId="0" fontId="13" fillId="0" borderId="9" xfId="31" applyFont="1" applyFill="1" applyBorder="1">
      <alignment/>
      <protection/>
    </xf>
    <xf numFmtId="0" fontId="13" fillId="0" borderId="10" xfId="31" applyFont="1" applyFill="1" applyBorder="1">
      <alignment/>
      <protection/>
    </xf>
    <xf numFmtId="0" fontId="13" fillId="0" borderId="11" xfId="31" applyFont="1" applyFill="1" applyBorder="1">
      <alignment/>
      <protection/>
    </xf>
    <xf numFmtId="0" fontId="13" fillId="0" borderId="27" xfId="31" applyFont="1" applyFill="1" applyBorder="1" applyAlignment="1">
      <alignment horizontal="centerContinuous" vertical="center"/>
      <protection/>
    </xf>
    <xf numFmtId="0" fontId="13" fillId="0" borderId="26" xfId="31" applyFont="1" applyFill="1" applyBorder="1" applyAlignment="1">
      <alignment horizontal="centerContinuous" vertical="center"/>
      <protection/>
    </xf>
    <xf numFmtId="0" fontId="13" fillId="0" borderId="25" xfId="31" applyFont="1" applyFill="1" applyBorder="1" applyAlignment="1">
      <alignment horizontal="centerContinuous" vertical="center"/>
      <protection/>
    </xf>
    <xf numFmtId="0" fontId="13" fillId="0" borderId="24" xfId="31" applyFont="1" applyFill="1" applyBorder="1" applyAlignment="1">
      <alignment horizontal="centerContinuous" vertical="center"/>
      <protection/>
    </xf>
    <xf numFmtId="184" fontId="13" fillId="0" borderId="24" xfId="31" applyNumberFormat="1" applyFont="1" applyFill="1" applyBorder="1" applyAlignment="1">
      <alignment vertical="center"/>
      <protection/>
    </xf>
    <xf numFmtId="0" fontId="13" fillId="0" borderId="25" xfId="31" applyFont="1" applyFill="1" applyBorder="1" applyAlignment="1">
      <alignment vertical="center"/>
      <protection/>
    </xf>
    <xf numFmtId="0" fontId="13" fillId="0" borderId="26" xfId="31" applyFont="1" applyFill="1" applyBorder="1" applyAlignment="1">
      <alignment vertical="center"/>
      <protection/>
    </xf>
    <xf numFmtId="0" fontId="13" fillId="0" borderId="24" xfId="31" applyFont="1" applyFill="1" applyBorder="1" applyAlignment="1" quotePrefix="1">
      <alignment horizontal="center" vertical="center"/>
      <protection/>
    </xf>
    <xf numFmtId="0" fontId="13" fillId="0" borderId="26" xfId="31" applyFont="1" applyFill="1" applyBorder="1" applyAlignment="1">
      <alignment horizontal="center" vertical="center"/>
      <protection/>
    </xf>
    <xf numFmtId="184" fontId="22" fillId="0" borderId="24" xfId="31" applyNumberFormat="1" applyFont="1" applyFill="1" applyBorder="1" applyAlignment="1">
      <alignment vertical="center"/>
      <protection/>
    </xf>
    <xf numFmtId="0" fontId="22" fillId="0" borderId="24" xfId="31" applyFont="1" applyFill="1" applyBorder="1" applyAlignment="1" quotePrefix="1">
      <alignment horizontal="center" vertical="center"/>
      <protection/>
    </xf>
    <xf numFmtId="0" fontId="22" fillId="0" borderId="26" xfId="31" applyFont="1" applyFill="1" applyBorder="1" applyAlignment="1">
      <alignment horizontal="center" vertical="center"/>
      <protection/>
    </xf>
    <xf numFmtId="3" fontId="22" fillId="5" borderId="24" xfId="31" applyNumberFormat="1" applyFont="1" applyFill="1" applyBorder="1" applyAlignment="1">
      <alignment/>
      <protection/>
    </xf>
    <xf numFmtId="0" fontId="14" fillId="0" borderId="25" xfId="31" applyFont="1" applyBorder="1" applyAlignment="1">
      <alignment/>
      <protection/>
    </xf>
    <xf numFmtId="0" fontId="14" fillId="0" borderId="26" xfId="31" applyFont="1" applyBorder="1" applyAlignment="1">
      <alignment/>
      <protection/>
    </xf>
    <xf numFmtId="0" fontId="22" fillId="0" borderId="25" xfId="31" applyFont="1" applyFill="1" applyBorder="1" applyAlignment="1">
      <alignment vertical="center"/>
      <protection/>
    </xf>
    <xf numFmtId="0" fontId="22" fillId="0" borderId="26" xfId="31" applyFont="1" applyFill="1" applyBorder="1" applyAlignment="1">
      <alignment vertical="center"/>
      <protection/>
    </xf>
    <xf numFmtId="3" fontId="22" fillId="5" borderId="24" xfId="31" applyNumberFormat="1" applyFont="1" applyFill="1" applyBorder="1" applyAlignment="1">
      <alignment horizontal="right"/>
      <protection/>
    </xf>
    <xf numFmtId="0" fontId="14" fillId="0" borderId="25" xfId="31" applyFont="1" applyBorder="1" applyAlignment="1">
      <alignment horizontal="right"/>
      <protection/>
    </xf>
    <xf numFmtId="0" fontId="14" fillId="0" borderId="26" xfId="31" applyFont="1" applyBorder="1" applyAlignment="1">
      <alignment horizontal="right"/>
      <protection/>
    </xf>
    <xf numFmtId="184" fontId="13" fillId="0" borderId="24" xfId="31" applyNumberFormat="1" applyFont="1" applyFill="1" applyBorder="1" applyAlignment="1">
      <alignment vertical="center"/>
      <protection/>
    </xf>
    <xf numFmtId="0" fontId="13" fillId="0" borderId="25" xfId="31" applyFont="1" applyFill="1" applyBorder="1" applyAlignment="1">
      <alignment vertical="center"/>
      <protection/>
    </xf>
    <xf numFmtId="0" fontId="13" fillId="0" borderId="26" xfId="31" applyFont="1" applyFill="1" applyBorder="1" applyAlignment="1">
      <alignment vertical="center"/>
      <protection/>
    </xf>
    <xf numFmtId="184" fontId="22" fillId="0" borderId="25" xfId="31" applyNumberFormat="1" applyFont="1" applyFill="1" applyBorder="1" applyAlignment="1">
      <alignment vertical="center"/>
      <protection/>
    </xf>
    <xf numFmtId="184" fontId="22" fillId="0" borderId="26" xfId="31" applyNumberFormat="1" applyFont="1" applyFill="1" applyBorder="1" applyAlignment="1">
      <alignment vertical="center"/>
      <protection/>
    </xf>
    <xf numFmtId="3" fontId="13" fillId="0" borderId="20" xfId="31" applyNumberFormat="1" applyFont="1" applyFill="1" applyBorder="1" applyAlignment="1">
      <alignment horizontal="right"/>
      <protection/>
    </xf>
    <xf numFmtId="3" fontId="13" fillId="0" borderId="21" xfId="31" applyNumberFormat="1" applyFont="1" applyFill="1" applyBorder="1" applyAlignment="1">
      <alignment horizontal="right"/>
      <protection/>
    </xf>
    <xf numFmtId="184" fontId="22" fillId="0" borderId="24" xfId="31" applyNumberFormat="1" applyFont="1" applyFill="1" applyBorder="1" applyAlignment="1">
      <alignment vertical="center" wrapText="1"/>
      <protection/>
    </xf>
    <xf numFmtId="0" fontId="13" fillId="0" borderId="25" xfId="31" applyFont="1" applyFill="1" applyBorder="1" applyAlignment="1">
      <alignment vertical="center" wrapText="1"/>
      <protection/>
    </xf>
    <xf numFmtId="0" fontId="13" fillId="0" borderId="26" xfId="31" applyFont="1" applyFill="1" applyBorder="1" applyAlignment="1">
      <alignment vertical="center" wrapText="1"/>
      <protection/>
    </xf>
    <xf numFmtId="184" fontId="13" fillId="0" borderId="24" xfId="31" applyNumberFormat="1" applyFont="1" applyFill="1" applyBorder="1" applyAlignment="1">
      <alignment vertical="center" wrapText="1"/>
      <protection/>
    </xf>
    <xf numFmtId="0" fontId="22" fillId="0" borderId="24" xfId="31" applyFont="1" applyFill="1" applyBorder="1" applyAlignment="1">
      <alignment horizontal="center" vertical="center"/>
      <protection/>
    </xf>
    <xf numFmtId="3" fontId="23" fillId="0" borderId="24" xfId="31" applyNumberFormat="1" applyFont="1" applyFill="1" applyBorder="1" applyAlignment="1">
      <alignment horizontal="right" vertical="center"/>
      <protection/>
    </xf>
    <xf numFmtId="3" fontId="13" fillId="0" borderId="25" xfId="31" applyNumberFormat="1" applyFont="1" applyFill="1" applyBorder="1" applyAlignment="1">
      <alignment horizontal="right" vertical="center"/>
      <protection/>
    </xf>
    <xf numFmtId="3" fontId="13" fillId="0" borderId="26" xfId="31" applyNumberFormat="1" applyFont="1" applyFill="1" applyBorder="1" applyAlignment="1">
      <alignment horizontal="right" vertical="center"/>
      <protection/>
    </xf>
    <xf numFmtId="184" fontId="13" fillId="0" borderId="0" xfId="31" applyNumberFormat="1" applyFont="1" applyFill="1">
      <alignment/>
      <protection/>
    </xf>
    <xf numFmtId="0" fontId="15" fillId="0" borderId="0" xfId="32" applyFont="1" applyFill="1">
      <alignment/>
      <protection/>
    </xf>
    <xf numFmtId="0" fontId="15" fillId="0" borderId="13" xfId="32" applyFont="1" applyFill="1" applyBorder="1">
      <alignment/>
      <protection/>
    </xf>
    <xf numFmtId="0" fontId="15" fillId="0" borderId="15" xfId="32" applyFont="1" applyFill="1" applyBorder="1">
      <alignment/>
      <protection/>
    </xf>
    <xf numFmtId="0" fontId="15" fillId="0" borderId="0" xfId="32" applyFont="1" applyFill="1" applyAlignment="1">
      <alignment horizontal="centerContinuous"/>
      <protection/>
    </xf>
    <xf numFmtId="0" fontId="15" fillId="0" borderId="0" xfId="32" applyFont="1" applyFill="1" applyBorder="1" applyAlignment="1">
      <alignment horizontal="centerContinuous"/>
      <protection/>
    </xf>
    <xf numFmtId="0" fontId="24" fillId="0" borderId="0" xfId="32" applyFont="1" applyFill="1" applyAlignment="1">
      <alignment horizontal="center" vertical="center"/>
      <protection/>
    </xf>
    <xf numFmtId="0" fontId="24" fillId="0" borderId="0" xfId="32" applyFont="1" applyFill="1" applyAlignment="1">
      <alignment horizontal="right" vertical="center"/>
      <protection/>
    </xf>
    <xf numFmtId="0" fontId="25" fillId="0" borderId="31" xfId="32" applyFont="1" applyFill="1" applyBorder="1" applyAlignment="1">
      <alignment horizontal="center" vertical="center"/>
      <protection/>
    </xf>
    <xf numFmtId="0" fontId="15" fillId="0" borderId="22" xfId="32" applyFont="1" applyFill="1" applyBorder="1" applyAlignment="1">
      <alignment horizontal="centerContinuous"/>
      <protection/>
    </xf>
    <xf numFmtId="0" fontId="15" fillId="0" borderId="14" xfId="32" applyFont="1" applyFill="1" applyBorder="1">
      <alignment/>
      <protection/>
    </xf>
    <xf numFmtId="0" fontId="15" fillId="0" borderId="0" xfId="32" applyFont="1" applyFill="1" applyBorder="1">
      <alignment/>
      <protection/>
    </xf>
    <xf numFmtId="0" fontId="15" fillId="0" borderId="13" xfId="32" applyFont="1" applyFill="1" applyBorder="1" applyAlignment="1">
      <alignment horizontal="centerContinuous" vertical="center"/>
      <protection/>
    </xf>
    <xf numFmtId="0" fontId="15" fillId="0" borderId="15" xfId="32" applyFont="1" applyFill="1" applyBorder="1" applyAlignment="1">
      <alignment horizontal="centerContinuous" vertical="center"/>
      <protection/>
    </xf>
    <xf numFmtId="0" fontId="16" fillId="0" borderId="13" xfId="32" applyFont="1" applyFill="1" applyBorder="1" applyAlignment="1">
      <alignment horizontal="center" vertical="center"/>
      <protection/>
    </xf>
    <xf numFmtId="0" fontId="16" fillId="0" borderId="14" xfId="32" applyFont="1" applyFill="1" applyBorder="1" applyAlignment="1">
      <alignment horizontal="center" vertical="center"/>
      <protection/>
    </xf>
    <xf numFmtId="0" fontId="16" fillId="0" borderId="15" xfId="32" applyFont="1" applyFill="1" applyBorder="1" applyAlignment="1">
      <alignment horizontal="center" vertical="center"/>
      <protection/>
    </xf>
    <xf numFmtId="0" fontId="15" fillId="0" borderId="23" xfId="32" applyFont="1" applyFill="1" applyBorder="1">
      <alignment/>
      <protection/>
    </xf>
    <xf numFmtId="0" fontId="15" fillId="0" borderId="0" xfId="32" applyFont="1" applyFill="1" applyAlignment="1">
      <alignment horizontal="centerContinuous" vertical="top"/>
      <protection/>
    </xf>
    <xf numFmtId="0" fontId="15" fillId="0" borderId="0" xfId="32" applyFont="1" applyFill="1" applyAlignment="1">
      <alignment vertical="top"/>
      <protection/>
    </xf>
    <xf numFmtId="0" fontId="15" fillId="0" borderId="0" xfId="32" applyFont="1" applyFill="1" applyAlignment="1">
      <alignment horizontal="centerContinuous" vertical="top" wrapText="1"/>
      <protection/>
    </xf>
    <xf numFmtId="0" fontId="15" fillId="0" borderId="0" xfId="32" applyFont="1" applyFill="1" applyAlignment="1">
      <alignment horizontal="left"/>
      <protection/>
    </xf>
    <xf numFmtId="0" fontId="15" fillId="0" borderId="1" xfId="32" applyFont="1" applyFill="1" applyBorder="1" applyAlignment="1">
      <alignment horizontal="center" vertical="center" wrapText="1"/>
      <protection/>
    </xf>
    <xf numFmtId="0" fontId="15" fillId="0" borderId="2" xfId="32" applyFont="1" applyFill="1" applyBorder="1" applyAlignment="1">
      <alignment horizontal="center" vertical="center" wrapText="1"/>
      <protection/>
    </xf>
    <xf numFmtId="0" fontId="15" fillId="0" borderId="32" xfId="32" applyFont="1" applyFill="1" applyBorder="1" applyAlignment="1">
      <alignment horizontal="center" vertical="center" wrapText="1"/>
      <protection/>
    </xf>
    <xf numFmtId="0" fontId="15" fillId="0" borderId="33" xfId="32" applyFont="1" applyFill="1" applyBorder="1" applyAlignment="1">
      <alignment horizontal="center" vertical="center" wrapText="1"/>
      <protection/>
    </xf>
    <xf numFmtId="0" fontId="15" fillId="0" borderId="2" xfId="32" applyFont="1" applyFill="1" applyBorder="1" applyAlignment="1">
      <alignment vertical="center"/>
      <protection/>
    </xf>
    <xf numFmtId="0" fontId="15" fillId="0" borderId="32" xfId="32" applyFont="1" applyFill="1" applyBorder="1" applyAlignment="1">
      <alignment vertical="center"/>
      <protection/>
    </xf>
    <xf numFmtId="0" fontId="15" fillId="0" borderId="2" xfId="32" applyFont="1" applyFill="1" applyBorder="1" applyAlignment="1">
      <alignment vertical="center" wrapText="1"/>
      <protection/>
    </xf>
    <xf numFmtId="0" fontId="15" fillId="0" borderId="2" xfId="32" applyFont="1" applyFill="1" applyBorder="1" applyAlignment="1">
      <alignment horizontal="centerContinuous" vertical="center"/>
      <protection/>
    </xf>
    <xf numFmtId="0" fontId="15" fillId="0" borderId="32" xfId="32" applyFont="1" applyFill="1" applyBorder="1" applyAlignment="1">
      <alignment horizontal="centerContinuous" vertical="center"/>
      <protection/>
    </xf>
    <xf numFmtId="0" fontId="15" fillId="0" borderId="32" xfId="32" applyFont="1" applyFill="1" applyBorder="1">
      <alignment/>
      <protection/>
    </xf>
    <xf numFmtId="0" fontId="15" fillId="0" borderId="2" xfId="32" applyFont="1" applyFill="1" applyBorder="1">
      <alignment/>
      <protection/>
    </xf>
    <xf numFmtId="0" fontId="15" fillId="0" borderId="3" xfId="32" applyFont="1" applyFill="1" applyBorder="1">
      <alignment/>
      <protection/>
    </xf>
    <xf numFmtId="0" fontId="15" fillId="0" borderId="30" xfId="32" applyFont="1" applyFill="1" applyBorder="1" applyAlignment="1">
      <alignment horizontal="center" vertical="center" wrapText="1"/>
      <protection/>
    </xf>
    <xf numFmtId="0" fontId="15" fillId="0" borderId="20" xfId="32" applyFont="1" applyFill="1" applyBorder="1" applyAlignment="1">
      <alignment horizontal="center" vertical="center" wrapText="1"/>
      <protection/>
    </xf>
    <xf numFmtId="0" fontId="15" fillId="0" borderId="21" xfId="32" applyFont="1" applyFill="1" applyBorder="1" applyAlignment="1">
      <alignment horizontal="center" vertical="center" wrapText="1"/>
      <protection/>
    </xf>
    <xf numFmtId="0" fontId="15" fillId="0" borderId="34" xfId="32" applyFont="1" applyFill="1" applyBorder="1" applyAlignment="1">
      <alignment horizontal="center" vertical="center" wrapText="1"/>
      <protection/>
    </xf>
    <xf numFmtId="0" fontId="15" fillId="0" borderId="0" xfId="32" applyFont="1" applyFill="1" applyBorder="1" applyAlignment="1">
      <alignment horizontal="center" vertical="center"/>
      <protection/>
    </xf>
    <xf numFmtId="0" fontId="15" fillId="0" borderId="24" xfId="32" applyFont="1" applyFill="1" applyBorder="1" applyAlignment="1">
      <alignment horizontal="center" vertical="center"/>
      <protection/>
    </xf>
    <xf numFmtId="0" fontId="15" fillId="0" borderId="24" xfId="32" applyFont="1" applyFill="1" applyBorder="1" applyAlignment="1">
      <alignment horizontal="center"/>
      <protection/>
    </xf>
    <xf numFmtId="0" fontId="15" fillId="0" borderId="27" xfId="32" applyFont="1" applyFill="1" applyBorder="1" applyAlignment="1">
      <alignment horizontal="center"/>
      <protection/>
    </xf>
    <xf numFmtId="0" fontId="15" fillId="0" borderId="0" xfId="32" applyFont="1" applyFill="1" applyBorder="1" applyAlignment="1">
      <alignment vertical="center"/>
      <protection/>
    </xf>
    <xf numFmtId="0" fontId="15" fillId="0" borderId="27" xfId="32" applyFont="1" applyFill="1" applyBorder="1" applyAlignment="1">
      <alignment horizontal="center" vertical="center"/>
      <protection/>
    </xf>
    <xf numFmtId="0" fontId="15" fillId="0" borderId="30" xfId="32" applyFont="1" applyFill="1" applyBorder="1" applyAlignment="1">
      <alignment horizontal="centerContinuous" vertical="center"/>
      <protection/>
    </xf>
    <xf numFmtId="0" fontId="15" fillId="0" borderId="20" xfId="32" applyFont="1" applyFill="1" applyBorder="1" applyAlignment="1">
      <alignment horizontal="centerContinuous" vertical="center"/>
      <protection/>
    </xf>
    <xf numFmtId="0" fontId="15" fillId="0" borderId="25" xfId="32" applyFont="1" applyFill="1" applyBorder="1" applyAlignment="1">
      <alignment horizontal="centerContinuous" vertical="center"/>
      <protection/>
    </xf>
    <xf numFmtId="0" fontId="15" fillId="0" borderId="26" xfId="32" applyFont="1" applyFill="1" applyBorder="1" applyAlignment="1">
      <alignment horizontal="centerContinuous" vertical="center"/>
      <protection/>
    </xf>
    <xf numFmtId="0" fontId="15" fillId="0" borderId="35" xfId="32" applyFont="1" applyFill="1" applyBorder="1" applyAlignment="1">
      <alignment horizontal="centerContinuous" vertical="center"/>
      <protection/>
    </xf>
    <xf numFmtId="184" fontId="15" fillId="0" borderId="27" xfId="32" applyNumberFormat="1" applyFont="1" applyFill="1" applyBorder="1" applyAlignment="1">
      <alignment vertical="center"/>
      <protection/>
    </xf>
    <xf numFmtId="0" fontId="15" fillId="0" borderId="27" xfId="32" applyFont="1" applyFill="1" applyBorder="1" applyAlignment="1">
      <alignment vertical="center"/>
      <protection/>
    </xf>
    <xf numFmtId="0" fontId="15" fillId="0" borderId="27" xfId="32" applyFont="1" applyFill="1" applyBorder="1" applyAlignment="1" quotePrefix="1">
      <alignment horizontal="center" vertical="center"/>
      <protection/>
    </xf>
    <xf numFmtId="3" fontId="15" fillId="0" borderId="27" xfId="32" applyNumberFormat="1" applyFont="1" applyFill="1" applyBorder="1" applyAlignment="1">
      <alignment horizontal="right" vertical="center"/>
      <protection/>
    </xf>
    <xf numFmtId="184" fontId="16" fillId="0" borderId="27" xfId="32" applyNumberFormat="1" applyFont="1" applyFill="1" applyBorder="1" applyAlignment="1">
      <alignment vertical="center"/>
      <protection/>
    </xf>
    <xf numFmtId="0" fontId="16" fillId="0" borderId="27" xfId="32" applyFont="1" applyFill="1" applyBorder="1" applyAlignment="1">
      <alignment vertical="center"/>
      <protection/>
    </xf>
    <xf numFmtId="0" fontId="16" fillId="0" borderId="27" xfId="32" applyFont="1" applyFill="1" applyBorder="1" applyAlignment="1" quotePrefix="1">
      <alignment horizontal="center" vertical="center"/>
      <protection/>
    </xf>
    <xf numFmtId="3" fontId="15" fillId="5" borderId="27" xfId="32" applyNumberFormat="1" applyFont="1" applyFill="1" applyBorder="1" applyAlignment="1">
      <alignment horizontal="right" vertical="center"/>
      <protection/>
    </xf>
    <xf numFmtId="184" fontId="15" fillId="0" borderId="27" xfId="32" applyNumberFormat="1" applyFont="1" applyFill="1" applyBorder="1" applyAlignment="1">
      <alignment vertical="center" wrapText="1"/>
      <protection/>
    </xf>
    <xf numFmtId="0" fontId="15" fillId="0" borderId="27" xfId="32" applyFont="1" applyFill="1" applyBorder="1" applyAlignment="1">
      <alignment vertical="center" wrapText="1"/>
      <protection/>
    </xf>
    <xf numFmtId="3" fontId="15" fillId="0" borderId="27" xfId="32" applyNumberFormat="1" applyFont="1" applyFill="1" applyBorder="1" applyAlignment="1" quotePrefix="1">
      <alignment horizontal="right" vertical="center"/>
      <protection/>
    </xf>
    <xf numFmtId="0" fontId="16" fillId="0" borderId="27" xfId="32" applyFont="1" applyFill="1" applyBorder="1" applyAlignment="1">
      <alignment vertical="center" wrapText="1"/>
      <protection/>
    </xf>
    <xf numFmtId="0" fontId="16" fillId="0" borderId="0" xfId="32" applyFont="1" applyFill="1" applyBorder="1">
      <alignment/>
      <protection/>
    </xf>
    <xf numFmtId="0" fontId="15" fillId="0" borderId="27" xfId="32" applyNumberFormat="1" applyFont="1" applyFill="1" applyBorder="1" applyAlignment="1">
      <alignment vertical="center" wrapText="1"/>
      <protection/>
    </xf>
    <xf numFmtId="0" fontId="16" fillId="0" borderId="27" xfId="32" applyNumberFormat="1" applyFont="1" applyFill="1" applyBorder="1" applyAlignment="1">
      <alignment horizontal="left" vertical="center" wrapText="1"/>
      <protection/>
    </xf>
    <xf numFmtId="0" fontId="15" fillId="0" borderId="27" xfId="32" applyNumberFormat="1" applyFont="1" applyFill="1" applyBorder="1" applyAlignment="1">
      <alignment horizontal="left" vertical="center" wrapText="1"/>
      <protection/>
    </xf>
    <xf numFmtId="3" fontId="16" fillId="5" borderId="27" xfId="32" applyNumberFormat="1" applyFont="1" applyFill="1" applyBorder="1" applyAlignment="1">
      <alignment horizontal="right" vertical="center"/>
      <protection/>
    </xf>
    <xf numFmtId="3" fontId="15" fillId="5" borderId="27" xfId="32" applyNumberFormat="1" applyFont="1" applyFill="1" applyBorder="1" applyAlignment="1" quotePrefix="1">
      <alignment horizontal="right" vertical="center"/>
      <protection/>
    </xf>
    <xf numFmtId="184" fontId="16" fillId="0" borderId="27" xfId="32" applyNumberFormat="1" applyFont="1" applyFill="1" applyBorder="1" applyAlignment="1">
      <alignment vertical="center" wrapText="1"/>
      <protection/>
    </xf>
    <xf numFmtId="0" fontId="15" fillId="0" borderId="27" xfId="32" applyFont="1" applyFill="1" applyBorder="1" applyAlignment="1">
      <alignment wrapText="1"/>
      <protection/>
    </xf>
    <xf numFmtId="0" fontId="16" fillId="0" borderId="27" xfId="32" applyFont="1" applyFill="1" applyBorder="1" applyAlignment="1">
      <alignment wrapText="1"/>
      <protection/>
    </xf>
    <xf numFmtId="3" fontId="16" fillId="5" borderId="24" xfId="32" applyNumberFormat="1" applyFont="1" applyFill="1" applyBorder="1" applyAlignment="1">
      <alignment horizontal="right" vertical="center"/>
      <protection/>
    </xf>
    <xf numFmtId="3" fontId="16" fillId="5" borderId="25" xfId="32" applyNumberFormat="1" applyFont="1" applyFill="1" applyBorder="1" applyAlignment="1">
      <alignment horizontal="right" vertical="center"/>
      <protection/>
    </xf>
    <xf numFmtId="3" fontId="16" fillId="5" borderId="26" xfId="32" applyNumberFormat="1" applyFont="1" applyFill="1" applyBorder="1" applyAlignment="1">
      <alignment horizontal="right" vertical="center"/>
      <protection/>
    </xf>
    <xf numFmtId="3" fontId="15" fillId="5" borderId="24" xfId="32" applyNumberFormat="1" applyFont="1" applyFill="1" applyBorder="1" applyAlignment="1">
      <alignment horizontal="right" vertical="center"/>
      <protection/>
    </xf>
    <xf numFmtId="3" fontId="15" fillId="5" borderId="25" xfId="32" applyNumberFormat="1" applyFont="1" applyFill="1" applyBorder="1" applyAlignment="1">
      <alignment horizontal="right" vertical="center"/>
      <protection/>
    </xf>
    <xf numFmtId="3" fontId="15" fillId="5" borderId="26" xfId="32" applyNumberFormat="1" applyFont="1" applyFill="1" applyBorder="1" applyAlignment="1">
      <alignment horizontal="right" vertical="center"/>
      <protection/>
    </xf>
    <xf numFmtId="0" fontId="15" fillId="0" borderId="27" xfId="32" applyFont="1" applyFill="1" applyBorder="1" applyAlignment="1">
      <alignment horizontal="left" vertical="center" wrapText="1"/>
      <protection/>
    </xf>
    <xf numFmtId="0" fontId="16" fillId="0" borderId="0" xfId="32" applyFont="1" applyFill="1">
      <alignment/>
      <protection/>
    </xf>
    <xf numFmtId="184" fontId="15" fillId="0" borderId="30" xfId="32" applyNumberFormat="1" applyFont="1" applyFill="1" applyBorder="1" applyAlignment="1">
      <alignment vertical="center"/>
      <protection/>
    </xf>
    <xf numFmtId="184" fontId="15" fillId="0" borderId="20" xfId="32" applyNumberFormat="1" applyFont="1" applyFill="1" applyBorder="1" applyAlignment="1">
      <alignment vertical="center"/>
      <protection/>
    </xf>
    <xf numFmtId="0" fontId="15" fillId="0" borderId="20" xfId="32" applyFont="1" applyFill="1" applyBorder="1" applyAlignment="1">
      <alignment vertical="center"/>
      <protection/>
    </xf>
    <xf numFmtId="0" fontId="15" fillId="0" borderId="20" xfId="32" applyFont="1" applyFill="1" applyBorder="1" applyAlignment="1">
      <alignment horizontal="center" vertical="center"/>
      <protection/>
    </xf>
    <xf numFmtId="0" fontId="15" fillId="0" borderId="20" xfId="32" applyFont="1" applyFill="1" applyBorder="1" applyAlignment="1" quotePrefix="1">
      <alignment horizontal="centerContinuous" vertical="center"/>
      <protection/>
    </xf>
    <xf numFmtId="0" fontId="15" fillId="0" borderId="20" xfId="32" applyFont="1" applyFill="1" applyBorder="1">
      <alignment/>
      <protection/>
    </xf>
    <xf numFmtId="0" fontId="15" fillId="0" borderId="36" xfId="32" applyFont="1" applyFill="1" applyBorder="1">
      <alignment/>
      <protection/>
    </xf>
    <xf numFmtId="184" fontId="15" fillId="0" borderId="25" xfId="32" applyNumberFormat="1" applyFont="1" applyFill="1" applyBorder="1" applyAlignment="1">
      <alignment vertical="center"/>
      <protection/>
    </xf>
    <xf numFmtId="0" fontId="15" fillId="0" borderId="25" xfId="32" applyFont="1" applyFill="1" applyBorder="1" applyAlignment="1">
      <alignment vertical="center"/>
      <protection/>
    </xf>
    <xf numFmtId="0" fontId="15" fillId="0" borderId="26" xfId="32" applyFont="1" applyFill="1" applyBorder="1" applyAlignment="1">
      <alignment vertical="center"/>
      <protection/>
    </xf>
    <xf numFmtId="0" fontId="15" fillId="0" borderId="34" xfId="32" applyFont="1" applyFill="1" applyBorder="1" applyAlignment="1">
      <alignment horizontal="center" vertical="center"/>
      <protection/>
    </xf>
    <xf numFmtId="0" fontId="15" fillId="0" borderId="24" xfId="32" applyFont="1" applyFill="1" applyBorder="1" applyAlignment="1">
      <alignment horizontal="center" vertical="center"/>
      <protection/>
    </xf>
    <xf numFmtId="0" fontId="15" fillId="0" borderId="25" xfId="32" applyFont="1" applyFill="1" applyBorder="1" applyAlignment="1">
      <alignment horizontal="center" vertical="center"/>
      <protection/>
    </xf>
    <xf numFmtId="0" fontId="15" fillId="0" borderId="26" xfId="32" applyFont="1" applyFill="1" applyBorder="1" applyAlignment="1">
      <alignment horizontal="center" vertical="center"/>
      <protection/>
    </xf>
    <xf numFmtId="0" fontId="15" fillId="0" borderId="25" xfId="32" applyFont="1" applyFill="1" applyBorder="1" applyAlignment="1">
      <alignment vertical="center"/>
      <protection/>
    </xf>
    <xf numFmtId="184" fontId="15" fillId="0" borderId="6" xfId="32" applyNumberFormat="1" applyFont="1" applyFill="1" applyBorder="1" applyAlignment="1">
      <alignment vertical="center"/>
      <protection/>
    </xf>
    <xf numFmtId="0" fontId="15" fillId="0" borderId="37" xfId="32" applyFont="1" applyFill="1" applyBorder="1" applyAlignment="1">
      <alignment horizontal="center" vertical="center"/>
      <protection/>
    </xf>
    <xf numFmtId="184" fontId="15" fillId="0" borderId="0" xfId="32" applyNumberFormat="1" applyFont="1" applyFill="1">
      <alignment/>
      <protection/>
    </xf>
    <xf numFmtId="0" fontId="24" fillId="0" borderId="0" xfId="32" applyFont="1" applyFill="1" applyAlignment="1">
      <alignment horizontal="left" vertical="center"/>
      <protection/>
    </xf>
    <xf numFmtId="0" fontId="15" fillId="0" borderId="38" xfId="32" applyFont="1" applyFill="1" applyBorder="1" applyAlignment="1">
      <alignment horizontal="center" vertical="center"/>
      <protection/>
    </xf>
    <xf numFmtId="0" fontId="24" fillId="0" borderId="0" xfId="32" applyFont="1" applyFill="1" applyAlignment="1">
      <alignment vertical="center"/>
      <protection/>
    </xf>
    <xf numFmtId="0" fontId="15" fillId="0" borderId="0" xfId="33" applyFont="1" applyFill="1">
      <alignment/>
      <protection/>
    </xf>
    <xf numFmtId="0" fontId="15" fillId="0" borderId="13" xfId="33" applyFont="1" applyFill="1" applyBorder="1">
      <alignment/>
      <protection/>
    </xf>
    <xf numFmtId="0" fontId="15" fillId="0" borderId="15" xfId="33" applyFont="1" applyFill="1" applyBorder="1">
      <alignment/>
      <protection/>
    </xf>
    <xf numFmtId="0" fontId="15" fillId="0" borderId="0" xfId="33" applyFont="1" applyFill="1" applyAlignment="1">
      <alignment horizontal="centerContinuous"/>
      <protection/>
    </xf>
    <xf numFmtId="0" fontId="15" fillId="0" borderId="0" xfId="33" applyFont="1" applyFill="1" applyBorder="1" applyAlignment="1">
      <alignment horizontal="centerContinuous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right" vertical="center"/>
      <protection/>
    </xf>
    <xf numFmtId="0" fontId="15" fillId="0" borderId="22" xfId="33" applyFont="1" applyFill="1" applyBorder="1" applyAlignment="1">
      <alignment horizontal="centerContinuous"/>
      <protection/>
    </xf>
    <xf numFmtId="0" fontId="15" fillId="0" borderId="14" xfId="33" applyFont="1" applyFill="1" applyBorder="1">
      <alignment/>
      <protection/>
    </xf>
    <xf numFmtId="0" fontId="15" fillId="0" borderId="0" xfId="33" applyFont="1" applyFill="1" applyBorder="1">
      <alignment/>
      <protection/>
    </xf>
    <xf numFmtId="0" fontId="15" fillId="0" borderId="13" xfId="33" applyFont="1" applyFill="1" applyBorder="1" applyAlignment="1">
      <alignment horizontal="centerContinuous" vertical="center"/>
      <protection/>
    </xf>
    <xf numFmtId="0" fontId="15" fillId="0" borderId="15" xfId="33" applyFont="1" applyFill="1" applyBorder="1" applyAlignment="1">
      <alignment horizontal="centerContinuous" vertical="center"/>
      <protection/>
    </xf>
    <xf numFmtId="0" fontId="16" fillId="0" borderId="13" xfId="33" applyFont="1" applyFill="1" applyBorder="1" applyAlignment="1">
      <alignment horizontal="center" vertical="center"/>
      <protection/>
    </xf>
    <xf numFmtId="0" fontId="16" fillId="0" borderId="14" xfId="33" applyFont="1" applyFill="1" applyBorder="1" applyAlignment="1">
      <alignment horizontal="center" vertical="center"/>
      <protection/>
    </xf>
    <xf numFmtId="0" fontId="16" fillId="0" borderId="15" xfId="33" applyFont="1" applyFill="1" applyBorder="1" applyAlignment="1">
      <alignment horizontal="center" vertical="center"/>
      <protection/>
    </xf>
    <xf numFmtId="0" fontId="15" fillId="0" borderId="23" xfId="33" applyFont="1" applyFill="1" applyBorder="1">
      <alignment/>
      <protection/>
    </xf>
    <xf numFmtId="0" fontId="15" fillId="0" borderId="0" xfId="33" applyFont="1" applyFill="1" applyAlignment="1">
      <alignment horizontal="centerContinuous" vertical="top"/>
      <protection/>
    </xf>
    <xf numFmtId="0" fontId="15" fillId="0" borderId="0" xfId="33" applyFont="1" applyFill="1" applyAlignment="1">
      <alignment vertical="top"/>
      <protection/>
    </xf>
    <xf numFmtId="0" fontId="15" fillId="0" borderId="0" xfId="33" applyFont="1" applyFill="1" applyAlignment="1">
      <alignment horizontal="centerContinuous" vertical="top" wrapText="1"/>
      <protection/>
    </xf>
    <xf numFmtId="0" fontId="15" fillId="0" borderId="0" xfId="33" applyFont="1" applyFill="1" applyAlignment="1">
      <alignment horizontal="left"/>
      <protection/>
    </xf>
    <xf numFmtId="0" fontId="15" fillId="0" borderId="9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0" fontId="15" fillId="0" borderId="39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vertical="center"/>
      <protection/>
    </xf>
    <xf numFmtId="0" fontId="15" fillId="0" borderId="11" xfId="33" applyFont="1" applyFill="1" applyBorder="1" applyAlignment="1">
      <alignment vertical="center"/>
      <protection/>
    </xf>
    <xf numFmtId="0" fontId="15" fillId="0" borderId="10" xfId="33" applyFont="1" applyFill="1" applyBorder="1" applyAlignment="1">
      <alignment vertical="center" wrapText="1"/>
      <protection/>
    </xf>
    <xf numFmtId="0" fontId="15" fillId="0" borderId="10" xfId="33" applyFont="1" applyFill="1" applyBorder="1" applyAlignment="1">
      <alignment horizontal="centerContinuous" vertical="center"/>
      <protection/>
    </xf>
    <xf numFmtId="0" fontId="15" fillId="0" borderId="11" xfId="33" applyFont="1" applyFill="1" applyBorder="1" applyAlignment="1">
      <alignment horizontal="centerContinuous" vertical="center"/>
      <protection/>
    </xf>
    <xf numFmtId="0" fontId="15" fillId="0" borderId="11" xfId="33" applyFont="1" applyFill="1" applyBorder="1">
      <alignment/>
      <protection/>
    </xf>
    <xf numFmtId="0" fontId="15" fillId="0" borderId="10" xfId="33" applyFont="1" applyFill="1" applyBorder="1">
      <alignment/>
      <protection/>
    </xf>
    <xf numFmtId="0" fontId="15" fillId="0" borderId="19" xfId="33" applyFont="1" applyFill="1" applyBorder="1" applyAlignment="1">
      <alignment horizontal="center" vertical="center" wrapText="1"/>
      <protection/>
    </xf>
    <xf numFmtId="0" fontId="15" fillId="0" borderId="20" xfId="33" applyFont="1" applyFill="1" applyBorder="1" applyAlignment="1">
      <alignment horizontal="center" vertical="center" wrapText="1"/>
      <protection/>
    </xf>
    <xf numFmtId="0" fontId="15" fillId="0" borderId="21" xfId="33" applyFont="1" applyFill="1" applyBorder="1" applyAlignment="1">
      <alignment horizontal="center" vertical="center" wrapText="1"/>
      <protection/>
    </xf>
    <xf numFmtId="0" fontId="15" fillId="0" borderId="34" xfId="33" applyFont="1" applyFill="1" applyBorder="1" applyAlignment="1">
      <alignment horizontal="center" vertical="center" wrapText="1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24" xfId="33" applyFont="1" applyFill="1" applyBorder="1" applyAlignment="1">
      <alignment horizontal="center" vertical="center"/>
      <protection/>
    </xf>
    <xf numFmtId="0" fontId="15" fillId="0" borderId="24" xfId="33" applyFont="1" applyFill="1" applyBorder="1" applyAlignment="1">
      <alignment horizontal="center"/>
      <protection/>
    </xf>
    <xf numFmtId="0" fontId="15" fillId="0" borderId="27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vertical="center"/>
      <protection/>
    </xf>
    <xf numFmtId="0" fontId="15" fillId="0" borderId="27" xfId="33" applyFont="1" applyFill="1" applyBorder="1" applyAlignment="1">
      <alignment horizontal="center" vertical="center"/>
      <protection/>
    </xf>
    <xf numFmtId="0" fontId="15" fillId="0" borderId="0" xfId="33" applyFont="1" applyFill="1" applyBorder="1" applyAlignment="1">
      <alignment horizontal="center" vertical="center"/>
      <protection/>
    </xf>
    <xf numFmtId="0" fontId="15" fillId="0" borderId="24" xfId="33" applyFont="1" applyFill="1" applyBorder="1" applyAlignment="1">
      <alignment horizontal="centerContinuous" vertical="center"/>
      <protection/>
    </xf>
    <xf numFmtId="0" fontId="15" fillId="0" borderId="25" xfId="33" applyFont="1" applyFill="1" applyBorder="1" applyAlignment="1">
      <alignment horizontal="centerContinuous" vertical="center"/>
      <protection/>
    </xf>
    <xf numFmtId="0" fontId="15" fillId="0" borderId="20" xfId="33" applyFont="1" applyFill="1" applyBorder="1" applyAlignment="1">
      <alignment horizontal="centerContinuous" vertical="center"/>
      <protection/>
    </xf>
    <xf numFmtId="0" fontId="15" fillId="0" borderId="26" xfId="33" applyFont="1" applyFill="1" applyBorder="1" applyAlignment="1">
      <alignment horizontal="centerContinuous" vertical="center"/>
      <protection/>
    </xf>
    <xf numFmtId="0" fontId="15" fillId="0" borderId="27" xfId="33" applyFont="1" applyFill="1" applyBorder="1" applyAlignment="1">
      <alignment vertical="center"/>
      <protection/>
    </xf>
    <xf numFmtId="0" fontId="15" fillId="0" borderId="27" xfId="33" applyFont="1" applyFill="1" applyBorder="1" applyAlignment="1">
      <alignment/>
      <protection/>
    </xf>
    <xf numFmtId="0" fontId="15" fillId="0" borderId="27" xfId="33" applyFont="1" applyFill="1" applyBorder="1" applyAlignment="1" quotePrefix="1">
      <alignment horizontal="center" vertical="center"/>
      <protection/>
    </xf>
    <xf numFmtId="3" fontId="15" fillId="0" borderId="27" xfId="33" applyNumberFormat="1" applyFont="1" applyFill="1" applyBorder="1" applyAlignment="1">
      <alignment horizontal="right" vertical="center"/>
      <protection/>
    </xf>
    <xf numFmtId="0" fontId="15" fillId="0" borderId="24" xfId="33" applyFont="1" applyFill="1" applyBorder="1" applyAlignment="1">
      <alignment horizontal="left" vertical="center" wrapText="1"/>
      <protection/>
    </xf>
    <xf numFmtId="0" fontId="15" fillId="0" borderId="25" xfId="33" applyFont="1" applyFill="1" applyBorder="1" applyAlignment="1">
      <alignment horizontal="left" vertical="center" wrapText="1"/>
      <protection/>
    </xf>
    <xf numFmtId="0" fontId="15" fillId="0" borderId="26" xfId="33" applyFont="1" applyFill="1" applyBorder="1" applyAlignment="1">
      <alignment horizontal="left" vertical="center" wrapText="1"/>
      <protection/>
    </xf>
    <xf numFmtId="3" fontId="15" fillId="0" borderId="27" xfId="33" applyNumberFormat="1" applyFont="1" applyFill="1" applyBorder="1" applyAlignment="1" quotePrefix="1">
      <alignment horizontal="right" vertical="center"/>
      <protection/>
    </xf>
    <xf numFmtId="0" fontId="16" fillId="0" borderId="27" xfId="33" applyFont="1" applyFill="1" applyBorder="1" applyAlignment="1">
      <alignment vertical="center" wrapText="1"/>
      <protection/>
    </xf>
    <xf numFmtId="0" fontId="16" fillId="0" borderId="27" xfId="33" applyFont="1" applyFill="1" applyBorder="1" applyAlignment="1">
      <alignment wrapText="1"/>
      <protection/>
    </xf>
    <xf numFmtId="0" fontId="16" fillId="0" borderId="27" xfId="33" applyFont="1" applyFill="1" applyBorder="1" applyAlignment="1" quotePrefix="1">
      <alignment horizontal="center" vertical="center"/>
      <protection/>
    </xf>
    <xf numFmtId="3" fontId="15" fillId="5" borderId="27" xfId="33" applyNumberFormat="1" applyFont="1" applyFill="1" applyBorder="1" applyAlignment="1">
      <alignment horizontal="right" vertical="center"/>
      <protection/>
    </xf>
    <xf numFmtId="0" fontId="16" fillId="0" borderId="0" xfId="33" applyFont="1" applyFill="1">
      <alignment/>
      <protection/>
    </xf>
    <xf numFmtId="0" fontId="15" fillId="0" borderId="27" xfId="33" applyFont="1" applyFill="1" applyBorder="1" applyAlignment="1">
      <alignment vertical="center" wrapText="1"/>
      <protection/>
    </xf>
    <xf numFmtId="0" fontId="15" fillId="0" borderId="27" xfId="33" applyFont="1" applyFill="1" applyBorder="1" applyAlignment="1">
      <alignment wrapText="1"/>
      <protection/>
    </xf>
    <xf numFmtId="0" fontId="16" fillId="0" borderId="27" xfId="33" applyFont="1" applyFill="1" applyBorder="1" applyAlignment="1">
      <alignment horizontal="left" vertical="center" wrapText="1"/>
      <protection/>
    </xf>
    <xf numFmtId="3" fontId="15" fillId="5" borderId="27" xfId="33" applyNumberFormat="1" applyFont="1" applyFill="1" applyBorder="1" applyAlignment="1" quotePrefix="1">
      <alignment horizontal="right" vertical="center"/>
      <protection/>
    </xf>
    <xf numFmtId="0" fontId="16" fillId="0" borderId="0" xfId="33" applyFont="1" applyFill="1" applyBorder="1">
      <alignment/>
      <protection/>
    </xf>
    <xf numFmtId="3" fontId="15" fillId="5" borderId="24" xfId="33" applyNumberFormat="1" applyFont="1" applyFill="1" applyBorder="1" applyAlignment="1" quotePrefix="1">
      <alignment horizontal="right" vertical="center"/>
      <protection/>
    </xf>
    <xf numFmtId="3" fontId="15" fillId="5" borderId="25" xfId="33" applyNumberFormat="1" applyFont="1" applyFill="1" applyBorder="1" applyAlignment="1" quotePrefix="1">
      <alignment horizontal="right" vertical="center"/>
      <protection/>
    </xf>
    <xf numFmtId="3" fontId="15" fillId="5" borderId="26" xfId="33" applyNumberFormat="1" applyFont="1" applyFill="1" applyBorder="1" applyAlignment="1" quotePrefix="1">
      <alignment horizontal="right" vertical="center"/>
      <protection/>
    </xf>
    <xf numFmtId="0" fontId="15" fillId="0" borderId="27" xfId="33" applyFont="1" applyFill="1" applyBorder="1" applyAlignment="1">
      <alignment horizontal="left" vertical="center" wrapText="1"/>
      <protection/>
    </xf>
    <xf numFmtId="0" fontId="16" fillId="0" borderId="27" xfId="33" applyFont="1" applyFill="1" applyBorder="1" applyAlignment="1">
      <alignment vertical="center"/>
      <protection/>
    </xf>
    <xf numFmtId="0" fontId="16" fillId="0" borderId="27" xfId="33" applyFont="1" applyFill="1" applyBorder="1" applyAlignment="1">
      <alignment/>
      <protection/>
    </xf>
    <xf numFmtId="184" fontId="15" fillId="0" borderId="0" xfId="33" applyNumberFormat="1" applyFont="1" applyFill="1">
      <alignment/>
      <protection/>
    </xf>
    <xf numFmtId="0" fontId="26" fillId="0" borderId="0" xfId="33" applyFont="1" applyFill="1" applyAlignment="1">
      <alignment horizontal="right" vertical="center"/>
      <protection/>
    </xf>
    <xf numFmtId="0" fontId="15" fillId="0" borderId="38" xfId="33" applyFont="1" applyFill="1" applyBorder="1" applyAlignment="1">
      <alignment horizontal="center" vertical="center"/>
      <protection/>
    </xf>
    <xf numFmtId="0" fontId="27" fillId="0" borderId="0" xfId="34" applyFont="1" applyAlignment="1">
      <alignment horizontal="centerContinuous" vertical="center"/>
      <protection/>
    </xf>
    <xf numFmtId="0" fontId="9" fillId="0" borderId="0" xfId="34" applyAlignment="1">
      <alignment horizontal="centerContinuous" vertical="center"/>
      <protection/>
    </xf>
    <xf numFmtId="0" fontId="9" fillId="0" borderId="0" xfId="34">
      <alignment/>
      <protection/>
    </xf>
    <xf numFmtId="0" fontId="9" fillId="0" borderId="0" xfId="34" applyAlignment="1">
      <alignment horizontal="centerContinuous"/>
      <protection/>
    </xf>
    <xf numFmtId="0" fontId="9" fillId="0" borderId="22" xfId="34" applyBorder="1" applyAlignment="1">
      <alignment horizontal="centerContinuous"/>
      <protection/>
    </xf>
    <xf numFmtId="0" fontId="9" fillId="0" borderId="13" xfId="34" applyBorder="1">
      <alignment/>
      <protection/>
    </xf>
    <xf numFmtId="0" fontId="9" fillId="0" borderId="14" xfId="34" applyBorder="1">
      <alignment/>
      <protection/>
    </xf>
    <xf numFmtId="0" fontId="9" fillId="0" borderId="15" xfId="34" applyBorder="1">
      <alignment/>
      <protection/>
    </xf>
    <xf numFmtId="0" fontId="9" fillId="0" borderId="0" xfId="34" applyBorder="1">
      <alignment/>
      <protection/>
    </xf>
    <xf numFmtId="0" fontId="9" fillId="0" borderId="13" xfId="34" applyFont="1" applyBorder="1" applyAlignment="1">
      <alignment horizontal="centerContinuous" vertical="center"/>
      <protection/>
    </xf>
    <xf numFmtId="0" fontId="9" fillId="0" borderId="15" xfId="34" applyFont="1" applyBorder="1" applyAlignment="1">
      <alignment horizontal="centerContinuous" vertical="center"/>
      <protection/>
    </xf>
    <xf numFmtId="0" fontId="9" fillId="0" borderId="14" xfId="34" applyFont="1" applyBorder="1" applyAlignment="1">
      <alignment horizontal="centerContinuous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9" fillId="0" borderId="23" xfId="34" applyBorder="1">
      <alignment/>
      <protection/>
    </xf>
    <xf numFmtId="0" fontId="9" fillId="0" borderId="0" xfId="34" applyAlignment="1">
      <alignment horizontal="centerContinuous" vertical="top"/>
      <protection/>
    </xf>
    <xf numFmtId="0" fontId="9" fillId="0" borderId="0" xfId="34" applyAlignment="1">
      <alignment vertical="top"/>
      <protection/>
    </xf>
    <xf numFmtId="0" fontId="9" fillId="0" borderId="0" xfId="34" applyAlignment="1">
      <alignment horizontal="centerContinuous" vertical="top" wrapText="1"/>
      <protection/>
    </xf>
    <xf numFmtId="0" fontId="28" fillId="0" borderId="0" xfId="34" applyFont="1" applyBorder="1" applyAlignment="1">
      <alignment horizontal="center"/>
      <protection/>
    </xf>
    <xf numFmtId="0" fontId="29" fillId="0" borderId="40" xfId="34" applyFont="1" applyBorder="1" applyAlignment="1">
      <alignment horizontal="center" vertical="center" wrapText="1"/>
      <protection/>
    </xf>
    <xf numFmtId="0" fontId="29" fillId="0" borderId="41" xfId="34" applyFont="1" applyBorder="1" applyAlignment="1">
      <alignment horizontal="center" vertical="center" wrapText="1"/>
      <protection/>
    </xf>
    <xf numFmtId="0" fontId="29" fillId="0" borderId="42" xfId="34" applyFont="1" applyBorder="1" applyAlignment="1">
      <alignment horizontal="center" vertical="center" wrapText="1"/>
      <protection/>
    </xf>
    <xf numFmtId="0" fontId="30" fillId="0" borderId="43" xfId="34" applyFont="1" applyBorder="1" applyAlignment="1">
      <alignment horizontal="center" wrapText="1"/>
      <protection/>
    </xf>
    <xf numFmtId="0" fontId="30" fillId="0" borderId="41" xfId="34" applyFont="1" applyBorder="1" applyAlignment="1">
      <alignment horizontal="center" wrapText="1"/>
      <protection/>
    </xf>
    <xf numFmtId="0" fontId="30" fillId="0" borderId="42" xfId="34" applyFont="1" applyBorder="1" applyAlignment="1">
      <alignment horizontal="center" wrapText="1"/>
      <protection/>
    </xf>
    <xf numFmtId="0" fontId="30" fillId="0" borderId="43" xfId="34" applyFont="1" applyBorder="1" applyAlignment="1">
      <alignment horizontal="center" vertical="center"/>
      <protection/>
    </xf>
    <xf numFmtId="0" fontId="30" fillId="0" borderId="41" xfId="34" applyFont="1" applyBorder="1" applyAlignment="1">
      <alignment horizontal="center" vertical="center"/>
      <protection/>
    </xf>
    <xf numFmtId="0" fontId="30" fillId="0" borderId="44" xfId="34" applyFont="1" applyBorder="1" applyAlignment="1">
      <alignment horizontal="center" vertical="center"/>
      <protection/>
    </xf>
    <xf numFmtId="0" fontId="29" fillId="0" borderId="45" xfId="34" applyFont="1" applyBorder="1" applyAlignment="1">
      <alignment horizontal="center" vertical="top" wrapText="1"/>
      <protection/>
    </xf>
    <xf numFmtId="0" fontId="29" fillId="0" borderId="27" xfId="34" applyFont="1" applyBorder="1" applyAlignment="1">
      <alignment horizontal="center" vertical="top" wrapText="1"/>
      <protection/>
    </xf>
    <xf numFmtId="0" fontId="30" fillId="0" borderId="27" xfId="34" applyFont="1" applyBorder="1" applyAlignment="1">
      <alignment horizontal="center"/>
      <protection/>
    </xf>
    <xf numFmtId="0" fontId="30" fillId="0" borderId="38" xfId="34" applyFont="1" applyBorder="1" applyAlignment="1">
      <alignment horizontal="center"/>
      <protection/>
    </xf>
    <xf numFmtId="0" fontId="31" fillId="0" borderId="29" xfId="34" applyFont="1" applyBorder="1" applyAlignment="1">
      <alignment horizontal="left"/>
      <protection/>
    </xf>
    <xf numFmtId="0" fontId="31" fillId="0" borderId="10" xfId="34" applyFont="1" applyBorder="1" applyAlignment="1">
      <alignment horizontal="left"/>
      <protection/>
    </xf>
    <xf numFmtId="0" fontId="31" fillId="0" borderId="11" xfId="34" applyFont="1" applyBorder="1" applyAlignment="1">
      <alignment horizontal="left"/>
      <protection/>
    </xf>
    <xf numFmtId="0" fontId="31" fillId="0" borderId="9" xfId="34" applyFont="1" applyBorder="1" applyAlignment="1">
      <alignment horizontal="center" vertical="center"/>
      <protection/>
    </xf>
    <xf numFmtId="0" fontId="31" fillId="0" borderId="10" xfId="34" applyFont="1" applyBorder="1" applyAlignment="1">
      <alignment horizontal="center" vertical="center"/>
      <protection/>
    </xf>
    <xf numFmtId="0" fontId="31" fillId="0" borderId="11" xfId="34" applyFont="1" applyBorder="1" applyAlignment="1">
      <alignment horizontal="center" vertical="center"/>
      <protection/>
    </xf>
    <xf numFmtId="0" fontId="30" fillId="0" borderId="10" xfId="34" applyFont="1" applyBorder="1" applyAlignment="1">
      <alignment horizontal="center"/>
      <protection/>
    </xf>
    <xf numFmtId="0" fontId="30" fillId="0" borderId="46" xfId="34" applyFont="1" applyBorder="1" applyAlignment="1">
      <alignment horizontal="center"/>
      <protection/>
    </xf>
    <xf numFmtId="0" fontId="31" fillId="0" borderId="4" xfId="34" applyFont="1" applyBorder="1" applyAlignment="1">
      <alignment horizontal="left"/>
      <protection/>
    </xf>
    <xf numFmtId="0" fontId="31" fillId="0" borderId="0" xfId="34" applyFont="1" applyBorder="1" applyAlignment="1">
      <alignment horizontal="left"/>
      <protection/>
    </xf>
    <xf numFmtId="0" fontId="31" fillId="0" borderId="18" xfId="34" applyFont="1" applyBorder="1" applyAlignment="1">
      <alignment horizontal="left"/>
      <protection/>
    </xf>
    <xf numFmtId="0" fontId="31" fillId="0" borderId="12" xfId="34" applyFont="1" applyBorder="1" applyAlignment="1" quotePrefix="1">
      <alignment horizontal="center" vertical="center"/>
      <protection/>
    </xf>
    <xf numFmtId="0" fontId="31" fillId="0" borderId="0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3" fontId="30" fillId="0" borderId="0" xfId="34" applyNumberFormat="1" applyFont="1" applyBorder="1" applyAlignment="1">
      <alignment horizontal="right"/>
      <protection/>
    </xf>
    <xf numFmtId="3" fontId="30" fillId="0" borderId="5" xfId="34" applyNumberFormat="1" applyFont="1" applyBorder="1" applyAlignment="1">
      <alignment horizontal="right"/>
      <protection/>
    </xf>
    <xf numFmtId="0" fontId="31" fillId="0" borderId="30" xfId="34" applyFont="1" applyBorder="1" applyAlignment="1">
      <alignment horizontal="left" vertical="center"/>
      <protection/>
    </xf>
    <xf numFmtId="0" fontId="31" fillId="0" borderId="20" xfId="34" applyFont="1" applyBorder="1" applyAlignment="1">
      <alignment horizontal="left" vertical="center"/>
      <protection/>
    </xf>
    <xf numFmtId="0" fontId="31" fillId="0" borderId="21" xfId="34" applyFont="1" applyBorder="1" applyAlignment="1">
      <alignment horizontal="left" vertical="center"/>
      <protection/>
    </xf>
    <xf numFmtId="0" fontId="31" fillId="0" borderId="19" xfId="34" applyFont="1" applyBorder="1" applyAlignment="1" quotePrefix="1">
      <alignment horizontal="center" vertical="center"/>
      <protection/>
    </xf>
    <xf numFmtId="0" fontId="31" fillId="0" borderId="20" xfId="34" applyFont="1" applyBorder="1" applyAlignment="1">
      <alignment horizontal="center" vertical="center"/>
      <protection/>
    </xf>
    <xf numFmtId="0" fontId="31" fillId="0" borderId="21" xfId="34" applyFont="1" applyBorder="1" applyAlignment="1">
      <alignment horizontal="center" vertical="center"/>
      <protection/>
    </xf>
    <xf numFmtId="3" fontId="30" fillId="0" borderId="20" xfId="34" applyNumberFormat="1" applyFont="1" applyBorder="1" applyAlignment="1">
      <alignment horizontal="right"/>
      <protection/>
    </xf>
    <xf numFmtId="3" fontId="30" fillId="0" borderId="36" xfId="34" applyNumberFormat="1" applyFont="1" applyBorder="1" applyAlignment="1">
      <alignment horizontal="right"/>
      <protection/>
    </xf>
    <xf numFmtId="0" fontId="31" fillId="0" borderId="28" xfId="34" applyFont="1" applyBorder="1" applyAlignment="1">
      <alignment horizontal="left" vertical="center"/>
      <protection/>
    </xf>
    <xf numFmtId="0" fontId="31" fillId="0" borderId="25" xfId="34" applyFont="1" applyBorder="1" applyAlignment="1">
      <alignment horizontal="left" vertical="center"/>
      <protection/>
    </xf>
    <xf numFmtId="0" fontId="31" fillId="0" borderId="26" xfId="34" applyFont="1" applyBorder="1" applyAlignment="1">
      <alignment horizontal="left" vertical="center"/>
      <protection/>
    </xf>
    <xf numFmtId="0" fontId="31" fillId="0" borderId="24" xfId="34" applyFont="1" applyBorder="1" applyAlignment="1" quotePrefix="1">
      <alignment horizontal="center" vertical="center"/>
      <protection/>
    </xf>
    <xf numFmtId="0" fontId="31" fillId="0" borderId="25" xfId="34" applyFont="1" applyBorder="1" applyAlignment="1">
      <alignment horizontal="center" vertical="center"/>
      <protection/>
    </xf>
    <xf numFmtId="0" fontId="31" fillId="0" borderId="26" xfId="34" applyFont="1" applyBorder="1" applyAlignment="1">
      <alignment horizontal="center" vertical="center"/>
      <protection/>
    </xf>
    <xf numFmtId="3" fontId="30" fillId="0" borderId="24" xfId="34" applyNumberFormat="1" applyFont="1" applyBorder="1" applyAlignment="1">
      <alignment horizontal="right"/>
      <protection/>
    </xf>
    <xf numFmtId="3" fontId="30" fillId="0" borderId="25" xfId="34" applyNumberFormat="1" applyFont="1" applyBorder="1" applyAlignment="1">
      <alignment horizontal="right"/>
      <protection/>
    </xf>
    <xf numFmtId="3" fontId="30" fillId="0" borderId="35" xfId="34" applyNumberFormat="1" applyFont="1" applyBorder="1" applyAlignment="1">
      <alignment horizontal="right"/>
      <protection/>
    </xf>
    <xf numFmtId="3" fontId="30" fillId="10" borderId="25" xfId="34" applyNumberFormat="1" applyFont="1" applyFill="1" applyBorder="1" applyAlignment="1">
      <alignment horizontal="right"/>
      <protection/>
    </xf>
    <xf numFmtId="3" fontId="30" fillId="10" borderId="35" xfId="34" applyNumberFormat="1" applyFont="1" applyFill="1" applyBorder="1" applyAlignment="1">
      <alignment horizontal="right"/>
      <protection/>
    </xf>
    <xf numFmtId="0" fontId="31" fillId="0" borderId="29" xfId="34" applyFont="1" applyBorder="1" applyAlignment="1">
      <alignment horizontal="left" vertical="center"/>
      <protection/>
    </xf>
    <xf numFmtId="0" fontId="31" fillId="0" borderId="10" xfId="34" applyFont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0" fillId="0" borderId="10" xfId="34" applyNumberFormat="1" applyFont="1" applyBorder="1" applyAlignment="1">
      <alignment horizontal="right"/>
      <protection/>
    </xf>
    <xf numFmtId="3" fontId="30" fillId="0" borderId="46" xfId="34" applyNumberFormat="1" applyFont="1" applyBorder="1" applyAlignment="1">
      <alignment horizontal="right"/>
      <protection/>
    </xf>
    <xf numFmtId="0" fontId="31" fillId="0" borderId="4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/>
      <protection/>
    </xf>
    <xf numFmtId="0" fontId="31" fillId="0" borderId="18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center" vertical="center"/>
      <protection/>
    </xf>
    <xf numFmtId="3" fontId="30" fillId="0" borderId="19" xfId="34" applyNumberFormat="1" applyFont="1" applyBorder="1" applyAlignment="1">
      <alignment horizontal="right"/>
      <protection/>
    </xf>
    <xf numFmtId="0" fontId="31" fillId="0" borderId="4" xfId="34" applyFont="1" applyBorder="1" applyAlignment="1">
      <alignment vertical="center" wrapText="1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9" xfId="34" applyFont="1" applyBorder="1" applyAlignment="1" quotePrefix="1">
      <alignment horizontal="center" vertical="center"/>
      <protection/>
    </xf>
    <xf numFmtId="0" fontId="31" fillId="0" borderId="10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3" fontId="30" fillId="10" borderId="10" xfId="34" applyNumberFormat="1" applyFont="1" applyFill="1" applyBorder="1" applyAlignment="1">
      <alignment horizontal="right"/>
      <protection/>
    </xf>
    <xf numFmtId="3" fontId="30" fillId="10" borderId="46" xfId="34" applyNumberFormat="1" applyFont="1" applyFill="1" applyBorder="1" applyAlignment="1">
      <alignment horizontal="right"/>
      <protection/>
    </xf>
    <xf numFmtId="0" fontId="31" fillId="0" borderId="6" xfId="34" applyFont="1" applyBorder="1" applyAlignment="1">
      <alignment vertical="center"/>
      <protection/>
    </xf>
    <xf numFmtId="0" fontId="31" fillId="0" borderId="7" xfId="34" applyFont="1" applyBorder="1" applyAlignment="1">
      <alignment vertical="center"/>
      <protection/>
    </xf>
    <xf numFmtId="0" fontId="31" fillId="0" borderId="47" xfId="34" applyFont="1" applyBorder="1" applyAlignment="1">
      <alignment vertical="center"/>
      <protection/>
    </xf>
    <xf numFmtId="0" fontId="31" fillId="0" borderId="48" xfId="34" applyFont="1" applyBorder="1" applyAlignment="1" quotePrefix="1">
      <alignment horizontal="center" vertical="center"/>
      <protection/>
    </xf>
    <xf numFmtId="0" fontId="31" fillId="0" borderId="7" xfId="34" applyFont="1" applyBorder="1" applyAlignment="1" quotePrefix="1">
      <alignment horizontal="center" vertical="center"/>
      <protection/>
    </xf>
    <xf numFmtId="3" fontId="30" fillId="10" borderId="48" xfId="34" applyNumberFormat="1" applyFont="1" applyFill="1" applyBorder="1" applyAlignment="1">
      <alignment horizontal="right"/>
      <protection/>
    </xf>
    <xf numFmtId="3" fontId="30" fillId="10" borderId="7" xfId="34" applyNumberFormat="1" applyFont="1" applyFill="1" applyBorder="1" applyAlignment="1">
      <alignment horizontal="right"/>
      <protection/>
    </xf>
    <xf numFmtId="3" fontId="30" fillId="10" borderId="8" xfId="34" applyNumberFormat="1" applyFont="1" applyFill="1" applyBorder="1" applyAlignment="1">
      <alignment horizontal="right"/>
      <protection/>
    </xf>
    <xf numFmtId="0" fontId="13" fillId="0" borderId="0" xfId="35" applyFont="1" applyFill="1">
      <alignment/>
      <protection/>
    </xf>
    <xf numFmtId="0" fontId="13" fillId="0" borderId="0" xfId="35" applyFont="1" applyFill="1" applyBorder="1">
      <alignment/>
      <protection/>
    </xf>
    <xf numFmtId="0" fontId="13" fillId="0" borderId="0" xfId="35" applyFont="1" applyFill="1" applyBorder="1" applyAlignment="1">
      <alignment horizontal="centerContinuous"/>
      <protection/>
    </xf>
    <xf numFmtId="0" fontId="32" fillId="0" borderId="0" xfId="35" applyFont="1" applyFill="1" applyAlignment="1">
      <alignment horizontal="centerContinuous" vertical="center"/>
      <protection/>
    </xf>
    <xf numFmtId="0" fontId="33" fillId="0" borderId="0" xfId="35" applyFont="1" applyFill="1" applyAlignment="1">
      <alignment horizontal="centerContinuous" vertical="center"/>
      <protection/>
    </xf>
    <xf numFmtId="0" fontId="33" fillId="0" borderId="0" xfId="35" applyFont="1" applyFill="1">
      <alignment/>
      <protection/>
    </xf>
    <xf numFmtId="0" fontId="17" fillId="0" borderId="0" xfId="35" applyFont="1" applyFill="1" applyAlignment="1">
      <alignment horizontal="center" vertical="center"/>
      <protection/>
    </xf>
    <xf numFmtId="0" fontId="13" fillId="0" borderId="22" xfId="35" applyFont="1" applyFill="1" applyBorder="1" applyAlignment="1">
      <alignment horizontal="centerContinuous"/>
      <protection/>
    </xf>
    <xf numFmtId="0" fontId="15" fillId="0" borderId="13" xfId="35" applyFont="1" applyFill="1" applyBorder="1">
      <alignment/>
      <protection/>
    </xf>
    <xf numFmtId="0" fontId="15" fillId="0" borderId="14" xfId="35" applyFont="1" applyFill="1" applyBorder="1">
      <alignment/>
      <protection/>
    </xf>
    <xf numFmtId="0" fontId="15" fillId="0" borderId="15" xfId="35" applyFont="1" applyFill="1" applyBorder="1">
      <alignment/>
      <protection/>
    </xf>
    <xf numFmtId="0" fontId="15" fillId="0" borderId="0" xfId="35" applyFont="1" applyFill="1">
      <alignment/>
      <protection/>
    </xf>
    <xf numFmtId="0" fontId="15" fillId="0" borderId="0" xfId="35" applyFont="1" applyFill="1" applyBorder="1">
      <alignment/>
      <protection/>
    </xf>
    <xf numFmtId="0" fontId="15" fillId="0" borderId="49" xfId="35" applyFont="1" applyFill="1" applyBorder="1">
      <alignment/>
      <protection/>
    </xf>
    <xf numFmtId="0" fontId="15" fillId="0" borderId="13" xfId="35" applyFont="1" applyFill="1" applyBorder="1" applyAlignment="1">
      <alignment horizontal="centerContinuous" vertical="center"/>
      <protection/>
    </xf>
    <xf numFmtId="0" fontId="15" fillId="0" borderId="15" xfId="35" applyFont="1" applyFill="1" applyBorder="1" applyAlignment="1">
      <alignment horizontal="centerContinuous" vertical="center"/>
      <protection/>
    </xf>
    <xf numFmtId="0" fontId="16" fillId="0" borderId="13" xfId="35" applyFont="1" applyFill="1" applyBorder="1" applyAlignment="1">
      <alignment horizontal="center"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0" fontId="16" fillId="0" borderId="15" xfId="35" applyFont="1" applyFill="1" applyBorder="1" applyAlignment="1">
      <alignment horizontal="center" vertical="center"/>
      <protection/>
    </xf>
    <xf numFmtId="0" fontId="13" fillId="0" borderId="23" xfId="35" applyFont="1" applyFill="1" applyBorder="1">
      <alignment/>
      <protection/>
    </xf>
    <xf numFmtId="0" fontId="13" fillId="0" borderId="0" xfId="35" applyFont="1" applyFill="1" applyAlignment="1">
      <alignment horizontal="centerContinuous" vertical="top"/>
      <protection/>
    </xf>
    <xf numFmtId="0" fontId="13" fillId="0" borderId="0" xfId="35" applyFont="1" applyFill="1" applyAlignment="1">
      <alignment vertical="top"/>
      <protection/>
    </xf>
    <xf numFmtId="0" fontId="13" fillId="0" borderId="0" xfId="35" applyFont="1" applyFill="1" applyAlignment="1">
      <alignment horizontal="centerContinuous" vertical="top" wrapText="1"/>
      <protection/>
    </xf>
    <xf numFmtId="0" fontId="34" fillId="0" borderId="9" xfId="35" applyFont="1" applyFill="1" applyBorder="1" applyAlignment="1">
      <alignment horizontal="center" vertical="center" wrapText="1"/>
      <protection/>
    </xf>
    <xf numFmtId="0" fontId="34" fillId="0" borderId="10" xfId="35" applyFont="1" applyFill="1" applyBorder="1" applyAlignment="1">
      <alignment horizontal="center" vertical="center" wrapText="1"/>
      <protection/>
    </xf>
    <xf numFmtId="0" fontId="34" fillId="0" borderId="11" xfId="35" applyFont="1" applyFill="1" applyBorder="1" applyAlignment="1">
      <alignment horizontal="center" vertical="center" wrapText="1"/>
      <protection/>
    </xf>
    <xf numFmtId="0" fontId="13" fillId="0" borderId="39" xfId="35" applyFont="1" applyFill="1" applyBorder="1" applyAlignment="1">
      <alignment horizontal="center" vertical="center" wrapText="1"/>
      <protection/>
    </xf>
    <xf numFmtId="0" fontId="13" fillId="0" borderId="10" xfId="35" applyFont="1" applyFill="1" applyBorder="1" applyAlignment="1">
      <alignment vertical="center"/>
      <protection/>
    </xf>
    <xf numFmtId="0" fontId="13" fillId="0" borderId="11" xfId="35" applyFont="1" applyFill="1" applyBorder="1" applyAlignment="1">
      <alignment vertical="center"/>
      <protection/>
    </xf>
    <xf numFmtId="0" fontId="13" fillId="0" borderId="10" xfId="35" applyFont="1" applyFill="1" applyBorder="1" applyAlignment="1">
      <alignment vertical="center" wrapText="1"/>
      <protection/>
    </xf>
    <xf numFmtId="0" fontId="13" fillId="0" borderId="10" xfId="35" applyFont="1" applyFill="1" applyBorder="1" applyAlignment="1">
      <alignment horizontal="centerContinuous" vertical="center" wrapText="1"/>
      <protection/>
    </xf>
    <xf numFmtId="0" fontId="13" fillId="0" borderId="10" xfId="35" applyFont="1" applyFill="1" applyBorder="1" applyAlignment="1">
      <alignment horizontal="centerContinuous" vertical="center"/>
      <protection/>
    </xf>
    <xf numFmtId="0" fontId="13" fillId="0" borderId="11" xfId="35" applyFont="1" applyFill="1" applyBorder="1" applyAlignment="1">
      <alignment horizontal="centerContinuous" vertical="center"/>
      <protection/>
    </xf>
    <xf numFmtId="0" fontId="13" fillId="0" borderId="11" xfId="35" applyFont="1" applyFill="1" applyBorder="1">
      <alignment/>
      <protection/>
    </xf>
    <xf numFmtId="0" fontId="13" fillId="0" borderId="10" xfId="35" applyFont="1" applyFill="1" applyBorder="1">
      <alignment/>
      <protection/>
    </xf>
    <xf numFmtId="0" fontId="34" fillId="0" borderId="19" xfId="35" applyFont="1" applyFill="1" applyBorder="1" applyAlignment="1">
      <alignment horizontal="center" vertical="center" wrapText="1"/>
      <protection/>
    </xf>
    <xf numFmtId="0" fontId="34" fillId="0" borderId="20" xfId="35" applyFont="1" applyFill="1" applyBorder="1" applyAlignment="1">
      <alignment horizontal="center" vertical="center" wrapText="1"/>
      <protection/>
    </xf>
    <xf numFmtId="0" fontId="34" fillId="0" borderId="21" xfId="35" applyFont="1" applyFill="1" applyBorder="1" applyAlignment="1">
      <alignment horizontal="center" vertical="center" wrapText="1"/>
      <protection/>
    </xf>
    <xf numFmtId="0" fontId="13" fillId="0" borderId="34" xfId="35" applyFont="1" applyFill="1" applyBorder="1" applyAlignment="1">
      <alignment horizontal="center" vertical="center" wrapText="1"/>
      <protection/>
    </xf>
    <xf numFmtId="0" fontId="13" fillId="0" borderId="0" xfId="35" applyFont="1" applyFill="1" applyAlignment="1">
      <alignment horizontal="center" vertical="center"/>
      <protection/>
    </xf>
    <xf numFmtId="0" fontId="13" fillId="0" borderId="24" xfId="35" applyFont="1" applyFill="1" applyBorder="1" applyAlignment="1">
      <alignment horizontal="center" vertical="center"/>
      <protection/>
    </xf>
    <xf numFmtId="0" fontId="13" fillId="0" borderId="24" xfId="35" applyFont="1" applyFill="1" applyBorder="1" applyAlignment="1">
      <alignment horizontal="center"/>
      <protection/>
    </xf>
    <xf numFmtId="0" fontId="13" fillId="0" borderId="27" xfId="35" applyFont="1" applyFill="1" applyBorder="1" applyAlignment="1">
      <alignment horizontal="center"/>
      <protection/>
    </xf>
    <xf numFmtId="0" fontId="13" fillId="0" borderId="0" xfId="35" applyFont="1" applyFill="1" applyBorder="1" applyAlignment="1">
      <alignment vertical="center"/>
      <protection/>
    </xf>
    <xf numFmtId="0" fontId="13" fillId="0" borderId="27" xfId="35" applyFont="1" applyFill="1" applyBorder="1" applyAlignment="1">
      <alignment horizontal="center" vertical="center"/>
      <protection/>
    </xf>
    <xf numFmtId="0" fontId="13" fillId="0" borderId="0" xfId="35" applyFont="1" applyFill="1" applyAlignment="1">
      <alignment vertical="center"/>
      <protection/>
    </xf>
    <xf numFmtId="0" fontId="13" fillId="0" borderId="19" xfId="35" applyFont="1" applyFill="1" applyBorder="1" applyAlignment="1">
      <alignment horizontal="centerContinuous" vertical="center"/>
      <protection/>
    </xf>
    <xf numFmtId="0" fontId="13" fillId="0" borderId="20" xfId="35" applyFont="1" applyFill="1" applyBorder="1" applyAlignment="1">
      <alignment horizontal="centerContinuous" vertical="center"/>
      <protection/>
    </xf>
    <xf numFmtId="0" fontId="13" fillId="0" borderId="25" xfId="35" applyFont="1" applyFill="1" applyBorder="1" applyAlignment="1">
      <alignment horizontal="centerContinuous" vertical="center"/>
      <protection/>
    </xf>
    <xf numFmtId="0" fontId="13" fillId="0" borderId="26" xfId="35" applyFont="1" applyFill="1" applyBorder="1" applyAlignment="1">
      <alignment horizontal="centerContinuous" vertical="center"/>
      <protection/>
    </xf>
    <xf numFmtId="184" fontId="13" fillId="0" borderId="24" xfId="35" applyNumberFormat="1" applyFont="1" applyFill="1" applyBorder="1" applyAlignment="1">
      <alignment vertical="center"/>
      <protection/>
    </xf>
    <xf numFmtId="0" fontId="13" fillId="0" borderId="25" xfId="35" applyFont="1" applyFill="1" applyBorder="1" applyAlignment="1">
      <alignment vertical="center"/>
      <protection/>
    </xf>
    <xf numFmtId="0" fontId="13" fillId="0" borderId="26" xfId="35" applyFont="1" applyFill="1" applyBorder="1" applyAlignment="1">
      <alignment vertical="center"/>
      <protection/>
    </xf>
    <xf numFmtId="0" fontId="13" fillId="0" borderId="34" xfId="35" applyFont="1" applyFill="1" applyBorder="1" applyAlignment="1" quotePrefix="1">
      <alignment horizontal="center" vertical="center"/>
      <protection/>
    </xf>
    <xf numFmtId="3" fontId="13" fillId="0" borderId="24" xfId="35" applyNumberFormat="1" applyFont="1" applyFill="1" applyBorder="1" applyAlignment="1">
      <alignment horizontal="right" vertical="center"/>
      <protection/>
    </xf>
    <xf numFmtId="3" fontId="13" fillId="0" borderId="25" xfId="35" applyNumberFormat="1" applyFont="1" applyFill="1" applyBorder="1" applyAlignment="1">
      <alignment horizontal="right" vertical="center"/>
      <protection/>
    </xf>
    <xf numFmtId="3" fontId="13" fillId="0" borderId="26" xfId="35" applyNumberFormat="1" applyFont="1" applyFill="1" applyBorder="1" applyAlignment="1">
      <alignment horizontal="right" vertical="center"/>
      <protection/>
    </xf>
    <xf numFmtId="3" fontId="13" fillId="0" borderId="24" xfId="35" applyNumberFormat="1" applyFont="1" applyFill="1" applyBorder="1" applyAlignment="1" quotePrefix="1">
      <alignment horizontal="right" vertical="center"/>
      <protection/>
    </xf>
    <xf numFmtId="3" fontId="13" fillId="0" borderId="25" xfId="35" applyNumberFormat="1" applyFont="1" applyFill="1" applyBorder="1" applyAlignment="1" quotePrefix="1">
      <alignment horizontal="right" vertical="center"/>
      <protection/>
    </xf>
    <xf numFmtId="3" fontId="13" fillId="0" borderId="26" xfId="35" applyNumberFormat="1" applyFont="1" applyFill="1" applyBorder="1" applyAlignment="1" quotePrefix="1">
      <alignment horizontal="right" vertical="center"/>
      <protection/>
    </xf>
    <xf numFmtId="3" fontId="13" fillId="0" borderId="24" xfId="35" applyNumberFormat="1" applyFont="1" applyFill="1" applyBorder="1" applyAlignment="1">
      <alignment horizontal="right"/>
      <protection/>
    </xf>
    <xf numFmtId="3" fontId="13" fillId="0" borderId="25" xfId="35" applyNumberFormat="1" applyFont="1" applyFill="1" applyBorder="1" applyAlignment="1">
      <alignment horizontal="right"/>
      <protection/>
    </xf>
    <xf numFmtId="3" fontId="13" fillId="0" borderId="26" xfId="35" applyNumberFormat="1" applyFont="1" applyFill="1" applyBorder="1" applyAlignment="1">
      <alignment horizontal="right"/>
      <protection/>
    </xf>
    <xf numFmtId="184" fontId="13" fillId="0" borderId="24" xfId="35" applyNumberFormat="1" applyFont="1" applyFill="1" applyBorder="1" applyAlignment="1">
      <alignment vertical="center" wrapText="1"/>
      <protection/>
    </xf>
    <xf numFmtId="0" fontId="13" fillId="0" borderId="25" xfId="35" applyFont="1" applyFill="1" applyBorder="1" applyAlignment="1">
      <alignment vertical="center" wrapText="1"/>
      <protection/>
    </xf>
    <xf numFmtId="0" fontId="13" fillId="0" borderId="26" xfId="35" applyFont="1" applyFill="1" applyBorder="1" applyAlignment="1">
      <alignment vertical="center" wrapText="1"/>
      <protection/>
    </xf>
    <xf numFmtId="0" fontId="13" fillId="0" borderId="25" xfId="35" applyFont="1" applyFill="1" applyBorder="1">
      <alignment/>
      <protection/>
    </xf>
    <xf numFmtId="0" fontId="13" fillId="0" borderId="26" xfId="35" applyFont="1" applyFill="1" applyBorder="1">
      <alignment/>
      <protection/>
    </xf>
    <xf numFmtId="184" fontId="22" fillId="0" borderId="24" xfId="35" applyNumberFormat="1" applyFont="1" applyFill="1" applyBorder="1" applyAlignment="1">
      <alignment vertical="center"/>
      <protection/>
    </xf>
    <xf numFmtId="0" fontId="22" fillId="0" borderId="34" xfId="35" applyFont="1" applyFill="1" applyBorder="1" applyAlignment="1" quotePrefix="1">
      <alignment horizontal="center" vertical="center"/>
      <protection/>
    </xf>
    <xf numFmtId="3" fontId="13" fillId="5" borderId="24" xfId="35" applyNumberFormat="1" applyFont="1" applyFill="1" applyBorder="1" applyAlignment="1">
      <alignment horizontal="right" vertical="center"/>
      <protection/>
    </xf>
    <xf numFmtId="3" fontId="13" fillId="5" borderId="25" xfId="35" applyNumberFormat="1" applyFont="1" applyFill="1" applyBorder="1" applyAlignment="1">
      <alignment horizontal="right" vertical="center"/>
      <protection/>
    </xf>
    <xf numFmtId="3" fontId="13" fillId="5" borderId="26" xfId="35" applyNumberFormat="1" applyFont="1" applyFill="1" applyBorder="1" applyAlignment="1">
      <alignment horizontal="right" vertical="center"/>
      <protection/>
    </xf>
    <xf numFmtId="3" fontId="13" fillId="5" borderId="24" xfId="35" applyNumberFormat="1" applyFont="1" applyFill="1" applyBorder="1" applyAlignment="1" quotePrefix="1">
      <alignment horizontal="right" vertical="center"/>
      <protection/>
    </xf>
    <xf numFmtId="3" fontId="13" fillId="5" borderId="25" xfId="35" applyNumberFormat="1" applyFont="1" applyFill="1" applyBorder="1" applyAlignment="1" quotePrefix="1">
      <alignment horizontal="right" vertical="center"/>
      <protection/>
    </xf>
    <xf numFmtId="3" fontId="13" fillId="5" borderId="26" xfId="35" applyNumberFormat="1" applyFont="1" applyFill="1" applyBorder="1" applyAlignment="1" quotePrefix="1">
      <alignment horizontal="right" vertical="center"/>
      <protection/>
    </xf>
    <xf numFmtId="3" fontId="13" fillId="5" borderId="24" xfId="35" applyNumberFormat="1" applyFont="1" applyFill="1" applyBorder="1" applyAlignment="1">
      <alignment horizontal="right"/>
      <protection/>
    </xf>
    <xf numFmtId="3" fontId="13" fillId="5" borderId="25" xfId="35" applyNumberFormat="1" applyFont="1" applyFill="1" applyBorder="1" applyAlignment="1">
      <alignment horizontal="right"/>
      <protection/>
    </xf>
    <xf numFmtId="3" fontId="13" fillId="5" borderId="26" xfId="35" applyNumberFormat="1" applyFont="1" applyFill="1" applyBorder="1" applyAlignment="1">
      <alignment horizontal="right"/>
      <protection/>
    </xf>
    <xf numFmtId="184" fontId="13" fillId="0" borderId="0" xfId="35" applyNumberFormat="1" applyFont="1" applyFill="1">
      <alignment/>
      <protection/>
    </xf>
    <xf numFmtId="0" fontId="38" fillId="0" borderId="0" xfId="36" applyFont="1" applyAlignment="1">
      <alignment horizontal="center" vertical="center" wrapText="1"/>
      <protection/>
    </xf>
    <xf numFmtId="0" fontId="38" fillId="0" borderId="0" xfId="36" applyFont="1" applyAlignment="1">
      <alignment horizontal="center" vertical="center" wrapText="1"/>
      <protection/>
    </xf>
    <xf numFmtId="0" fontId="37" fillId="0" borderId="0" xfId="36" applyFont="1" applyAlignment="1">
      <alignment vertical="center"/>
      <protection/>
    </xf>
    <xf numFmtId="0" fontId="38" fillId="0" borderId="0" xfId="42" applyFont="1" applyAlignment="1">
      <alignment horizontal="center" vertical="center"/>
      <protection/>
    </xf>
    <xf numFmtId="0" fontId="38" fillId="0" borderId="0" xfId="42" applyFont="1" applyBorder="1" applyAlignment="1">
      <alignment horizontal="center" vertical="center"/>
      <protection/>
    </xf>
    <xf numFmtId="0" fontId="37" fillId="0" borderId="0" xfId="36" applyFont="1" applyBorder="1" applyAlignment="1">
      <alignment vertical="center"/>
      <protection/>
    </xf>
    <xf numFmtId="0" fontId="15" fillId="0" borderId="0" xfId="36" applyFont="1">
      <alignment/>
      <protection/>
    </xf>
    <xf numFmtId="0" fontId="17" fillId="0" borderId="0" xfId="36" applyFont="1" applyFill="1" applyAlignment="1">
      <alignment horizontal="center" vertical="center"/>
      <protection/>
    </xf>
    <xf numFmtId="0" fontId="15" fillId="0" borderId="22" xfId="36" applyFont="1" applyBorder="1" applyAlignment="1">
      <alignment horizontal="centerContinuous"/>
      <protection/>
    </xf>
    <xf numFmtId="0" fontId="37" fillId="0" borderId="0" xfId="36" applyFont="1">
      <alignment/>
      <protection/>
    </xf>
    <xf numFmtId="0" fontId="15" fillId="0" borderId="13" xfId="36" applyFont="1" applyBorder="1">
      <alignment/>
      <protection/>
    </xf>
    <xf numFmtId="0" fontId="15" fillId="0" borderId="14" xfId="36" applyFont="1" applyBorder="1">
      <alignment/>
      <protection/>
    </xf>
    <xf numFmtId="0" fontId="15" fillId="0" borderId="15" xfId="36" applyFont="1" applyBorder="1">
      <alignment/>
      <protection/>
    </xf>
    <xf numFmtId="0" fontId="15" fillId="0" borderId="0" xfId="36" applyFont="1" applyBorder="1">
      <alignment/>
      <protection/>
    </xf>
    <xf numFmtId="0" fontId="15" fillId="0" borderId="13" xfId="36" applyFont="1" applyBorder="1" applyAlignment="1">
      <alignment horizontal="centerContinuous" vertical="center"/>
      <protection/>
    </xf>
    <xf numFmtId="0" fontId="15" fillId="0" borderId="15" xfId="36" applyFont="1" applyBorder="1" applyAlignment="1">
      <alignment horizontal="centerContinuous" vertical="center"/>
      <protection/>
    </xf>
    <xf numFmtId="0" fontId="16" fillId="0" borderId="13" xfId="36" applyFont="1" applyBorder="1" applyAlignment="1">
      <alignment horizontal="center" vertical="center"/>
      <protection/>
    </xf>
    <xf numFmtId="0" fontId="16" fillId="0" borderId="14" xfId="36" applyFont="1" applyBorder="1" applyAlignment="1">
      <alignment horizontal="center" vertical="center"/>
      <protection/>
    </xf>
    <xf numFmtId="0" fontId="16" fillId="0" borderId="15" xfId="36" applyFont="1" applyBorder="1" applyAlignment="1">
      <alignment horizontal="center" vertical="center"/>
      <protection/>
    </xf>
    <xf numFmtId="0" fontId="15" fillId="0" borderId="23" xfId="36" applyFont="1" applyBorder="1">
      <alignment/>
      <protection/>
    </xf>
    <xf numFmtId="0" fontId="15" fillId="0" borderId="0" xfId="36" applyFont="1" applyAlignment="1">
      <alignment horizontal="centerContinuous" vertical="top"/>
      <protection/>
    </xf>
    <xf numFmtId="0" fontId="15" fillId="0" borderId="0" xfId="36" applyFont="1" applyAlignment="1">
      <alignment vertical="top"/>
      <protection/>
    </xf>
    <xf numFmtId="0" fontId="15" fillId="0" borderId="0" xfId="36" applyFont="1" applyAlignment="1">
      <alignment horizontal="centerContinuous" vertical="top" wrapText="1"/>
      <protection/>
    </xf>
    <xf numFmtId="0" fontId="37" fillId="0" borderId="0" xfId="36" applyFont="1" applyBorder="1" applyAlignment="1">
      <alignment horizontal="left" vertical="center"/>
      <protection/>
    </xf>
    <xf numFmtId="0" fontId="37" fillId="0" borderId="0" xfId="36" applyFont="1" applyBorder="1" applyAlignment="1">
      <alignment horizontal="center" vertical="center"/>
      <protection/>
    </xf>
    <xf numFmtId="0" fontId="39" fillId="0" borderId="0" xfId="36" applyFont="1" applyBorder="1" applyAlignment="1">
      <alignment horizontal="right"/>
      <protection/>
    </xf>
    <xf numFmtId="0" fontId="37" fillId="0" borderId="0" xfId="36" applyFont="1" applyAlignment="1">
      <alignment horizontal="center" vertical="center"/>
      <protection/>
    </xf>
    <xf numFmtId="0" fontId="37" fillId="0" borderId="49" xfId="36" applyFont="1" applyBorder="1" applyAlignment="1">
      <alignment horizontal="center" vertical="center" wrapText="1"/>
      <protection/>
    </xf>
    <xf numFmtId="0" fontId="37" fillId="0" borderId="14" xfId="36" applyFont="1" applyBorder="1" applyAlignment="1">
      <alignment horizontal="center" vertical="center"/>
      <protection/>
    </xf>
    <xf numFmtId="0" fontId="37" fillId="0" borderId="50" xfId="36" applyFont="1" applyBorder="1" applyAlignment="1">
      <alignment horizontal="center" vertical="center"/>
      <protection/>
    </xf>
    <xf numFmtId="0" fontId="37" fillId="0" borderId="51" xfId="36" applyFont="1" applyBorder="1" applyAlignment="1">
      <alignment horizontal="center" vertical="center" wrapText="1"/>
      <protection/>
    </xf>
    <xf numFmtId="0" fontId="37" fillId="0" borderId="50" xfId="36" applyFont="1" applyBorder="1" applyAlignment="1">
      <alignment horizontal="center" vertical="center" wrapText="1"/>
      <protection/>
    </xf>
    <xf numFmtId="0" fontId="37" fillId="0" borderId="15" xfId="36" applyFont="1" applyBorder="1" applyAlignment="1">
      <alignment horizontal="center" vertical="center" wrapText="1"/>
      <protection/>
    </xf>
    <xf numFmtId="0" fontId="37" fillId="0" borderId="0" xfId="36" applyFont="1" applyBorder="1" applyAlignment="1">
      <alignment horizontal="center" vertical="center" wrapText="1"/>
      <protection/>
    </xf>
    <xf numFmtId="0" fontId="37" fillId="0" borderId="4" xfId="36" applyFont="1" applyBorder="1" applyAlignment="1">
      <alignment horizontal="center" vertical="center"/>
      <protection/>
    </xf>
    <xf numFmtId="0" fontId="37" fillId="0" borderId="0" xfId="36" applyFont="1" applyBorder="1" applyAlignment="1">
      <alignment horizontal="center" vertical="center"/>
      <protection/>
    </xf>
    <xf numFmtId="0" fontId="37" fillId="0" borderId="12" xfId="36" applyFont="1" applyBorder="1" applyAlignment="1">
      <alignment horizontal="left" vertical="center" wrapText="1" indent="1"/>
      <protection/>
    </xf>
    <xf numFmtId="0" fontId="37" fillId="0" borderId="0" xfId="36" applyFont="1" applyBorder="1" applyAlignment="1">
      <alignment horizontal="left" vertical="center" wrapText="1" indent="1"/>
      <protection/>
    </xf>
    <xf numFmtId="2" fontId="37" fillId="0" borderId="12" xfId="36" applyNumberFormat="1" applyFont="1" applyBorder="1" applyAlignment="1">
      <alignment horizontal="center" vertical="center"/>
      <protection/>
    </xf>
    <xf numFmtId="2" fontId="37" fillId="0" borderId="0" xfId="36" applyNumberFormat="1" applyFont="1" applyBorder="1" applyAlignment="1">
      <alignment horizontal="center" vertical="center"/>
      <protection/>
    </xf>
    <xf numFmtId="3" fontId="37" fillId="0" borderId="19" xfId="36" applyNumberFormat="1" applyFont="1" applyBorder="1" applyAlignment="1">
      <alignment horizontal="right" vertical="center"/>
      <protection/>
    </xf>
    <xf numFmtId="0" fontId="9" fillId="0" borderId="20" xfId="36" applyBorder="1" applyAlignment="1">
      <alignment horizontal="right"/>
      <protection/>
    </xf>
    <xf numFmtId="3" fontId="37" fillId="0" borderId="20" xfId="36" applyNumberFormat="1" applyFont="1" applyBorder="1" applyAlignment="1">
      <alignment horizontal="right" vertical="center"/>
      <protection/>
    </xf>
    <xf numFmtId="3" fontId="37" fillId="0" borderId="36" xfId="36" applyNumberFormat="1" applyFont="1" applyBorder="1" applyAlignment="1">
      <alignment horizontal="right" vertical="center"/>
      <protection/>
    </xf>
    <xf numFmtId="0" fontId="37" fillId="0" borderId="0" xfId="36" applyFont="1" applyBorder="1" applyAlignment="1">
      <alignment horizontal="left" vertical="center" indent="1"/>
      <protection/>
    </xf>
    <xf numFmtId="0" fontId="37" fillId="0" borderId="28" xfId="36" applyFont="1" applyBorder="1" applyAlignment="1">
      <alignment horizontal="center" vertical="center"/>
      <protection/>
    </xf>
    <xf numFmtId="0" fontId="37" fillId="0" borderId="25" xfId="36" applyFont="1" applyBorder="1" applyAlignment="1">
      <alignment horizontal="center" vertical="center"/>
      <protection/>
    </xf>
    <xf numFmtId="0" fontId="37" fillId="0" borderId="24" xfId="36" applyFont="1" applyBorder="1" applyAlignment="1">
      <alignment horizontal="left" vertical="center" wrapText="1" indent="1"/>
      <protection/>
    </xf>
    <xf numFmtId="0" fontId="37" fillId="0" borderId="25" xfId="36" applyFont="1" applyBorder="1" applyAlignment="1">
      <alignment horizontal="left" vertical="center" wrapText="1" indent="1"/>
      <protection/>
    </xf>
    <xf numFmtId="2" fontId="37" fillId="0" borderId="24" xfId="36" applyNumberFormat="1" applyFont="1" applyBorder="1" applyAlignment="1">
      <alignment horizontal="center" vertical="center"/>
      <protection/>
    </xf>
    <xf numFmtId="2" fontId="37" fillId="0" borderId="25" xfId="36" applyNumberFormat="1" applyFont="1" applyBorder="1" applyAlignment="1">
      <alignment horizontal="center" vertical="center"/>
      <protection/>
    </xf>
    <xf numFmtId="3" fontId="37" fillId="0" borderId="24" xfId="36" applyNumberFormat="1" applyFont="1" applyBorder="1" applyAlignment="1">
      <alignment horizontal="right" vertical="center"/>
      <protection/>
    </xf>
    <xf numFmtId="0" fontId="9" fillId="0" borderId="25" xfId="36" applyBorder="1" applyAlignment="1">
      <alignment horizontal="right"/>
      <protection/>
    </xf>
    <xf numFmtId="3" fontId="37" fillId="0" borderId="25" xfId="36" applyNumberFormat="1" applyFont="1" applyBorder="1" applyAlignment="1">
      <alignment horizontal="right" vertical="center"/>
      <protection/>
    </xf>
    <xf numFmtId="3" fontId="37" fillId="0" borderId="35" xfId="36" applyNumberFormat="1" applyFont="1" applyBorder="1" applyAlignment="1">
      <alignment horizontal="right" vertical="center"/>
      <protection/>
    </xf>
    <xf numFmtId="3" fontId="9" fillId="0" borderId="25" xfId="36" applyNumberFormat="1" applyBorder="1" applyAlignment="1">
      <alignment horizontal="right"/>
      <protection/>
    </xf>
    <xf numFmtId="0" fontId="37" fillId="0" borderId="19" xfId="36" applyFont="1" applyBorder="1" applyAlignment="1">
      <alignment horizontal="left" vertical="center" wrapText="1" indent="1"/>
      <protection/>
    </xf>
    <xf numFmtId="0" fontId="37" fillId="0" borderId="20" xfId="36" applyFont="1" applyBorder="1" applyAlignment="1">
      <alignment horizontal="left" vertical="center" wrapText="1" indent="1"/>
      <protection/>
    </xf>
    <xf numFmtId="2" fontId="37" fillId="0" borderId="19" xfId="36" applyNumberFormat="1" applyFont="1" applyBorder="1" applyAlignment="1">
      <alignment horizontal="center" vertical="center"/>
      <protection/>
    </xf>
    <xf numFmtId="2" fontId="37" fillId="0" borderId="20" xfId="36" applyNumberFormat="1" applyFont="1" applyBorder="1" applyAlignment="1">
      <alignment horizontal="center" vertical="center"/>
      <protection/>
    </xf>
    <xf numFmtId="0" fontId="37" fillId="0" borderId="29" xfId="36" applyFont="1" applyBorder="1" applyAlignment="1">
      <alignment horizontal="center" vertical="center"/>
      <protection/>
    </xf>
    <xf numFmtId="0" fontId="37" fillId="0" borderId="10" xfId="36" applyFont="1" applyBorder="1" applyAlignment="1">
      <alignment horizontal="center" vertical="center"/>
      <protection/>
    </xf>
    <xf numFmtId="3" fontId="37" fillId="0" borderId="9" xfId="36" applyNumberFormat="1" applyFont="1" applyBorder="1" applyAlignment="1">
      <alignment horizontal="right" vertical="center"/>
      <protection/>
    </xf>
    <xf numFmtId="3" fontId="9" fillId="0" borderId="10" xfId="36" applyNumberFormat="1" applyBorder="1" applyAlignment="1">
      <alignment horizontal="right"/>
      <protection/>
    </xf>
    <xf numFmtId="3" fontId="37" fillId="0" borderId="10" xfId="36" applyNumberFormat="1" applyFont="1" applyBorder="1" applyAlignment="1">
      <alignment horizontal="right" vertical="center"/>
      <protection/>
    </xf>
    <xf numFmtId="3" fontId="37" fillId="0" borderId="46" xfId="36" applyNumberFormat="1" applyFont="1" applyBorder="1" applyAlignment="1">
      <alignment horizontal="right" vertical="center"/>
      <protection/>
    </xf>
    <xf numFmtId="0" fontId="38" fillId="0" borderId="49" xfId="36" applyFont="1" applyBorder="1" applyAlignment="1">
      <alignment horizontal="center" vertical="center"/>
      <protection/>
    </xf>
    <xf numFmtId="0" fontId="38" fillId="0" borderId="50" xfId="36" applyFont="1" applyBorder="1" applyAlignment="1">
      <alignment horizontal="center" vertical="center"/>
      <protection/>
    </xf>
    <xf numFmtId="0" fontId="38" fillId="0" borderId="51" xfId="36" applyFont="1" applyBorder="1" applyAlignment="1">
      <alignment horizontal="left" vertical="center" wrapText="1" indent="1"/>
      <protection/>
    </xf>
    <xf numFmtId="0" fontId="38" fillId="0" borderId="50" xfId="36" applyFont="1" applyBorder="1" applyAlignment="1">
      <alignment horizontal="left" vertical="center" wrapText="1" indent="1"/>
      <protection/>
    </xf>
    <xf numFmtId="3" fontId="38" fillId="0" borderId="51" xfId="36" applyNumberFormat="1" applyFont="1" applyBorder="1" applyAlignment="1">
      <alignment horizontal="right" vertical="center"/>
      <protection/>
    </xf>
    <xf numFmtId="3" fontId="14" fillId="0" borderId="50" xfId="36" applyNumberFormat="1" applyFont="1" applyBorder="1" applyAlignment="1">
      <alignment horizontal="right"/>
      <protection/>
    </xf>
    <xf numFmtId="3" fontId="38" fillId="0" borderId="50" xfId="36" applyNumberFormat="1" applyFont="1" applyBorder="1" applyAlignment="1">
      <alignment horizontal="right" vertical="center"/>
      <protection/>
    </xf>
    <xf numFmtId="3" fontId="38" fillId="0" borderId="15" xfId="36" applyNumberFormat="1" applyFont="1" applyBorder="1" applyAlignment="1">
      <alignment horizontal="right" vertical="center"/>
      <protection/>
    </xf>
    <xf numFmtId="0" fontId="38" fillId="0" borderId="0" xfId="36" applyFont="1" applyBorder="1" applyAlignment="1">
      <alignment horizontal="left" vertical="center" indent="1"/>
      <protection/>
    </xf>
    <xf numFmtId="0" fontId="38" fillId="0" borderId="0" xfId="36" applyFont="1" applyBorder="1" applyAlignment="1">
      <alignment horizontal="center" vertical="center"/>
      <protection/>
    </xf>
    <xf numFmtId="0" fontId="38" fillId="0" borderId="0" xfId="36" applyFont="1" applyAlignment="1">
      <alignment vertical="center"/>
      <protection/>
    </xf>
    <xf numFmtId="0" fontId="37" fillId="0" borderId="30" xfId="36" applyFont="1" applyBorder="1" applyAlignment="1">
      <alignment horizontal="center" vertical="center"/>
      <protection/>
    </xf>
    <xf numFmtId="0" fontId="37" fillId="0" borderId="20" xfId="36" applyFont="1" applyBorder="1" applyAlignment="1">
      <alignment horizontal="center" vertical="center"/>
      <protection/>
    </xf>
    <xf numFmtId="3" fontId="9" fillId="0" borderId="20" xfId="36" applyNumberFormat="1" applyBorder="1" applyAlignment="1">
      <alignment horizontal="right"/>
      <protection/>
    </xf>
    <xf numFmtId="2" fontId="37" fillId="0" borderId="9" xfId="36" applyNumberFormat="1" applyFont="1" applyBorder="1" applyAlignment="1">
      <alignment horizontal="center" vertical="center"/>
      <protection/>
    </xf>
    <xf numFmtId="2" fontId="37" fillId="0" borderId="10" xfId="36" applyNumberFormat="1" applyFont="1" applyBorder="1" applyAlignment="1">
      <alignment horizontal="center" vertical="center"/>
      <protection/>
    </xf>
    <xf numFmtId="0" fontId="38" fillId="0" borderId="4" xfId="36" applyFont="1" applyBorder="1" applyAlignment="1">
      <alignment horizontal="center" vertical="center"/>
      <protection/>
    </xf>
    <xf numFmtId="0" fontId="38" fillId="0" borderId="0" xfId="36" applyFont="1" applyBorder="1" applyAlignment="1">
      <alignment horizontal="center" vertical="center"/>
      <protection/>
    </xf>
    <xf numFmtId="0" fontId="38" fillId="0" borderId="12" xfId="36" applyFont="1" applyBorder="1" applyAlignment="1">
      <alignment horizontal="left" vertical="center" wrapText="1" indent="1"/>
      <protection/>
    </xf>
    <xf numFmtId="0" fontId="38" fillId="0" borderId="0" xfId="36" applyFont="1" applyBorder="1" applyAlignment="1">
      <alignment horizontal="left" vertical="center" wrapText="1" indent="1"/>
      <protection/>
    </xf>
    <xf numFmtId="3" fontId="38" fillId="0" borderId="12" xfId="36" applyNumberFormat="1" applyFont="1" applyBorder="1" applyAlignment="1">
      <alignment horizontal="right" vertical="center"/>
      <protection/>
    </xf>
    <xf numFmtId="3" fontId="14" fillId="0" borderId="0" xfId="36" applyNumberFormat="1" applyFont="1" applyBorder="1" applyAlignment="1">
      <alignment horizontal="right"/>
      <protection/>
    </xf>
    <xf numFmtId="3" fontId="38" fillId="0" borderId="0" xfId="36" applyNumberFormat="1" applyFont="1" applyBorder="1" applyAlignment="1">
      <alignment horizontal="right" vertical="center"/>
      <protection/>
    </xf>
    <xf numFmtId="3" fontId="38" fillId="0" borderId="5" xfId="36" applyNumberFormat="1" applyFont="1" applyBorder="1" applyAlignment="1">
      <alignment horizontal="right" vertical="center"/>
      <protection/>
    </xf>
    <xf numFmtId="0" fontId="37" fillId="0" borderId="52" xfId="36" applyFont="1" applyBorder="1" applyAlignment="1">
      <alignment horizontal="right" vertical="center" wrapText="1"/>
      <protection/>
    </xf>
    <xf numFmtId="0" fontId="37" fillId="0" borderId="34" xfId="36" applyFont="1" applyBorder="1" applyAlignment="1">
      <alignment horizontal="left" vertical="center" wrapText="1" indent="1"/>
      <protection/>
    </xf>
    <xf numFmtId="0" fontId="37" fillId="0" borderId="52" xfId="36" applyFont="1" applyBorder="1" applyAlignment="1">
      <alignment horizontal="center" vertical="center" wrapText="1"/>
      <protection/>
    </xf>
    <xf numFmtId="0" fontId="37" fillId="0" borderId="39" xfId="36" applyFont="1" applyBorder="1" applyAlignment="1">
      <alignment horizontal="left" vertical="center" wrapText="1" indent="1"/>
      <protection/>
    </xf>
    <xf numFmtId="0" fontId="38" fillId="0" borderId="14" xfId="36" applyFont="1" applyBorder="1" applyAlignment="1">
      <alignment horizontal="center" vertical="center"/>
      <protection/>
    </xf>
    <xf numFmtId="0" fontId="38" fillId="0" borderId="6" xfId="36" applyFont="1" applyBorder="1" applyAlignment="1">
      <alignment horizontal="center" vertical="center"/>
      <protection/>
    </xf>
    <xf numFmtId="0" fontId="38" fillId="0" borderId="47" xfId="36" applyFont="1" applyBorder="1" applyAlignment="1">
      <alignment horizontal="center" vertical="center"/>
      <protection/>
    </xf>
    <xf numFmtId="0" fontId="38" fillId="0" borderId="7" xfId="36" applyFont="1" applyBorder="1" applyAlignment="1">
      <alignment horizontal="left" vertical="center" wrapText="1" indent="1"/>
      <protection/>
    </xf>
    <xf numFmtId="3" fontId="38" fillId="0" borderId="48" xfId="36" applyNumberFormat="1" applyFont="1" applyBorder="1" applyAlignment="1">
      <alignment horizontal="right" vertical="center"/>
      <protection/>
    </xf>
    <xf numFmtId="3" fontId="14" fillId="0" borderId="7" xfId="36" applyNumberFormat="1" applyFont="1" applyBorder="1" applyAlignment="1">
      <alignment horizontal="right"/>
      <protection/>
    </xf>
    <xf numFmtId="3" fontId="40" fillId="0" borderId="51" xfId="36" applyNumberFormat="1" applyFont="1" applyBorder="1" applyAlignment="1">
      <alignment horizontal="right" vertical="center"/>
      <protection/>
    </xf>
    <xf numFmtId="3" fontId="40" fillId="0" borderId="50" xfId="36" applyNumberFormat="1" applyFont="1" applyBorder="1" applyAlignment="1">
      <alignment horizontal="right" vertical="center"/>
      <protection/>
    </xf>
    <xf numFmtId="3" fontId="40" fillId="0" borderId="15" xfId="36" applyNumberFormat="1" applyFont="1" applyBorder="1" applyAlignment="1">
      <alignment horizontal="right" vertical="center"/>
      <protection/>
    </xf>
    <xf numFmtId="0" fontId="37" fillId="0" borderId="0" xfId="36" applyFont="1" applyAlignment="1">
      <alignment/>
      <protection/>
    </xf>
    <xf numFmtId="0" fontId="15" fillId="0" borderId="0" xfId="38" applyFont="1" applyFill="1" applyBorder="1" applyAlignment="1">
      <alignment horizontal="centerContinuous"/>
      <protection/>
    </xf>
    <xf numFmtId="0" fontId="29" fillId="0" borderId="0" xfId="37" applyFont="1" applyFill="1" applyBorder="1" applyAlignment="1">
      <alignment horizontal="centerContinuous" vertical="center"/>
      <protection/>
    </xf>
    <xf numFmtId="0" fontId="15" fillId="0" borderId="0" xfId="38" applyFont="1" applyFill="1" applyBorder="1">
      <alignment/>
      <protection/>
    </xf>
    <xf numFmtId="0" fontId="15" fillId="0" borderId="0" xfId="37" applyFont="1" applyFill="1" applyBorder="1">
      <alignment/>
      <protection/>
    </xf>
    <xf numFmtId="0" fontId="15" fillId="0" borderId="0" xfId="37" applyFont="1" applyFill="1">
      <alignment/>
      <protection/>
    </xf>
    <xf numFmtId="0" fontId="15" fillId="0" borderId="0" xfId="38" applyFont="1" applyFill="1">
      <alignment/>
      <protection/>
    </xf>
    <xf numFmtId="0" fontId="15" fillId="0" borderId="0" xfId="37" applyFont="1" applyFill="1" applyBorder="1" applyAlignment="1">
      <alignment horizontal="centerContinuous" vertical="center"/>
      <protection/>
    </xf>
    <xf numFmtId="0" fontId="15" fillId="0" borderId="23" xfId="37" applyFont="1" applyFill="1" applyBorder="1" applyAlignment="1">
      <alignment horizontal="center" vertical="center"/>
      <protection/>
    </xf>
    <xf numFmtId="0" fontId="15" fillId="0" borderId="0" xfId="37" applyFont="1" applyFill="1" applyBorder="1" applyAlignment="1">
      <alignment horizontal="center" vertical="center"/>
      <protection/>
    </xf>
    <xf numFmtId="0" fontId="15" fillId="0" borderId="0" xfId="37" applyFont="1" applyFill="1" applyBorder="1" applyAlignment="1">
      <alignment horizontal="centerContinuous"/>
      <protection/>
    </xf>
    <xf numFmtId="0" fontId="15" fillId="0" borderId="0" xfId="37" applyFont="1" applyFill="1" applyBorder="1" applyAlignment="1">
      <alignment vertical="top"/>
      <protection/>
    </xf>
    <xf numFmtId="0" fontId="15" fillId="0" borderId="0" xfId="37" applyFont="1" applyFill="1" applyBorder="1" applyAlignment="1">
      <alignment horizontal="centerContinuous" vertical="top"/>
      <protection/>
    </xf>
    <xf numFmtId="0" fontId="15" fillId="0" borderId="0" xfId="37" applyFont="1" applyFill="1" applyAlignment="1">
      <alignment horizontal="centerContinuous"/>
      <protection/>
    </xf>
    <xf numFmtId="0" fontId="15" fillId="0" borderId="0" xfId="37" applyFont="1" applyFill="1" applyBorder="1" applyAlignment="1">
      <alignment horizontal="center" vertical="top"/>
      <protection/>
    </xf>
    <xf numFmtId="0" fontId="43" fillId="0" borderId="0" xfId="37" applyFont="1" applyFill="1" applyAlignment="1">
      <alignment horizontal="centerContinuous" vertical="center"/>
      <protection/>
    </xf>
    <xf numFmtId="0" fontId="29" fillId="0" borderId="0" xfId="37" applyFont="1" applyFill="1" applyAlignment="1">
      <alignment horizontal="centerContinuous" vertical="center"/>
      <protection/>
    </xf>
    <xf numFmtId="0" fontId="44" fillId="0" borderId="0" xfId="37" applyFont="1" applyFill="1" applyAlignment="1">
      <alignment vertical="center"/>
      <protection/>
    </xf>
    <xf numFmtId="0" fontId="29" fillId="0" borderId="0" xfId="37" applyFont="1" applyFill="1" applyAlignment="1">
      <alignment vertical="center"/>
      <protection/>
    </xf>
    <xf numFmtId="0" fontId="29" fillId="0" borderId="0" xfId="37" applyFont="1" applyFill="1" applyBorder="1" applyAlignment="1">
      <alignment vertical="center"/>
      <protection/>
    </xf>
    <xf numFmtId="0" fontId="15" fillId="0" borderId="13" xfId="37" applyFont="1" applyFill="1" applyBorder="1">
      <alignment/>
      <protection/>
    </xf>
    <xf numFmtId="0" fontId="15" fillId="0" borderId="14" xfId="37" applyFont="1" applyFill="1" applyBorder="1">
      <alignment/>
      <protection/>
    </xf>
    <xf numFmtId="0" fontId="15" fillId="0" borderId="15" xfId="37" applyFont="1" applyFill="1" applyBorder="1">
      <alignment/>
      <protection/>
    </xf>
    <xf numFmtId="0" fontId="16" fillId="0" borderId="13" xfId="37" applyFont="1" applyFill="1" applyBorder="1" applyAlignment="1">
      <alignment horizontal="center" vertical="center"/>
      <protection/>
    </xf>
    <xf numFmtId="0" fontId="16" fillId="0" borderId="14" xfId="37" applyFont="1" applyFill="1" applyBorder="1" applyAlignment="1">
      <alignment horizontal="center" vertical="center"/>
      <protection/>
    </xf>
    <xf numFmtId="0" fontId="16" fillId="0" borderId="15" xfId="37" applyFont="1" applyFill="1" applyBorder="1" applyAlignment="1">
      <alignment horizontal="center" vertical="center"/>
      <protection/>
    </xf>
    <xf numFmtId="0" fontId="15" fillId="0" borderId="20" xfId="39" applyFont="1" applyFill="1" applyBorder="1" applyAlignment="1">
      <alignment horizontal="center"/>
      <protection/>
    </xf>
    <xf numFmtId="0" fontId="15" fillId="0" borderId="0" xfId="37" applyFont="1" applyFill="1" applyAlignment="1">
      <alignment horizontal="centerContinuous" vertical="top"/>
      <protection/>
    </xf>
    <xf numFmtId="0" fontId="15" fillId="0" borderId="0" xfId="37" applyFont="1" applyFill="1" applyAlignment="1">
      <alignment horizontal="centerContinuous" vertical="top" wrapText="1"/>
      <protection/>
    </xf>
    <xf numFmtId="0" fontId="15" fillId="0" borderId="0" xfId="37" applyFont="1" applyFill="1" applyAlignment="1">
      <alignment vertical="top"/>
      <protection/>
    </xf>
    <xf numFmtId="0" fontId="15" fillId="0" borderId="2" xfId="37" applyFont="1" applyFill="1" applyBorder="1" applyAlignment="1">
      <alignment horizontal="center" vertical="top"/>
      <protection/>
    </xf>
    <xf numFmtId="0" fontId="15" fillId="0" borderId="10" xfId="37" applyFont="1" applyFill="1" applyBorder="1" applyAlignment="1">
      <alignment horizontal="center" vertical="top"/>
      <protection/>
    </xf>
    <xf numFmtId="0" fontId="15" fillId="0" borderId="0" xfId="37" applyFont="1" applyFill="1" applyBorder="1" applyAlignment="1">
      <alignment horizontal="center" vertical="top"/>
      <protection/>
    </xf>
    <xf numFmtId="0" fontId="15" fillId="0" borderId="0" xfId="38" applyFont="1" applyFill="1" applyAlignment="1">
      <alignment horizontal="centerContinuous" vertical="top"/>
      <protection/>
    </xf>
    <xf numFmtId="0" fontId="15" fillId="0" borderId="0" xfId="38" applyFont="1" applyFill="1" applyAlignment="1">
      <alignment horizontal="centerContinuous"/>
      <protection/>
    </xf>
    <xf numFmtId="0" fontId="15" fillId="0" borderId="13" xfId="39" applyFont="1" applyFill="1" applyBorder="1" applyAlignment="1">
      <alignment horizontal="centerContinuous" vertical="top"/>
      <protection/>
    </xf>
    <xf numFmtId="0" fontId="15" fillId="0" borderId="16" xfId="39" applyFont="1" applyFill="1" applyBorder="1" applyAlignment="1">
      <alignment horizontal="centerContinuous" vertical="top"/>
      <protection/>
    </xf>
    <xf numFmtId="0" fontId="15" fillId="0" borderId="17" xfId="39" applyFont="1" applyFill="1" applyBorder="1" applyAlignment="1">
      <alignment horizontal="centerContinuous" vertical="top"/>
      <protection/>
    </xf>
    <xf numFmtId="0" fontId="15" fillId="0" borderId="16" xfId="37" applyFont="1" applyFill="1" applyBorder="1">
      <alignment/>
      <protection/>
    </xf>
    <xf numFmtId="0" fontId="15" fillId="0" borderId="0" xfId="39" applyFont="1" applyFill="1" applyBorder="1" applyAlignment="1">
      <alignment horizontal="centerContinuous" vertical="top" wrapText="1"/>
      <protection/>
    </xf>
    <xf numFmtId="0" fontId="15" fillId="0" borderId="0" xfId="39" applyFont="1" applyFill="1" applyBorder="1">
      <alignment/>
      <protection/>
    </xf>
    <xf numFmtId="0" fontId="15" fillId="0" borderId="15" xfId="39" applyFont="1" applyFill="1" applyBorder="1" applyAlignment="1">
      <alignment horizontal="centerContinuous" vertical="top"/>
      <protection/>
    </xf>
    <xf numFmtId="0" fontId="15" fillId="0" borderId="0" xfId="39" applyFont="1" applyFill="1" applyBorder="1" applyAlignment="1">
      <alignment horizontal="centerContinuous" vertical="top"/>
      <protection/>
    </xf>
    <xf numFmtId="0" fontId="15" fillId="0" borderId="50" xfId="39" applyFont="1" applyFill="1" applyBorder="1" applyAlignment="1">
      <alignment horizontal="centerContinuous" vertical="top"/>
      <protection/>
    </xf>
    <xf numFmtId="0" fontId="15" fillId="0" borderId="51" xfId="39" applyFont="1" applyFill="1" applyBorder="1" applyAlignment="1">
      <alignment vertical="top"/>
      <protection/>
    </xf>
    <xf numFmtId="0" fontId="15" fillId="0" borderId="17" xfId="39" applyFont="1" applyFill="1" applyBorder="1" applyAlignment="1">
      <alignment vertical="top"/>
      <protection/>
    </xf>
    <xf numFmtId="0" fontId="15" fillId="0" borderId="0" xfId="39" applyFont="1" applyFill="1" applyBorder="1" applyAlignment="1">
      <alignment vertical="top"/>
      <protection/>
    </xf>
    <xf numFmtId="0" fontId="15" fillId="2" borderId="49" xfId="39" applyFont="1" applyFill="1" applyBorder="1" applyAlignment="1">
      <alignment horizontal="centerContinuous" vertical="top"/>
      <protection/>
    </xf>
    <xf numFmtId="0" fontId="15" fillId="2" borderId="50" xfId="39" applyFont="1" applyFill="1" applyBorder="1" applyAlignment="1">
      <alignment horizontal="centerContinuous" vertical="top"/>
      <protection/>
    </xf>
    <xf numFmtId="0" fontId="15" fillId="2" borderId="51" xfId="39" applyFont="1" applyFill="1" applyBorder="1" applyAlignment="1">
      <alignment horizontal="center" vertical="top"/>
      <protection/>
    </xf>
    <xf numFmtId="0" fontId="15" fillId="2" borderId="14" xfId="39" applyFont="1" applyFill="1" applyBorder="1" applyAlignment="1">
      <alignment horizontal="center" vertical="top"/>
      <protection/>
    </xf>
    <xf numFmtId="0" fontId="15" fillId="2" borderId="50" xfId="39" applyFont="1" applyFill="1" applyBorder="1" applyAlignment="1">
      <alignment horizontal="centerContinuous" vertical="top" wrapText="1"/>
      <protection/>
    </xf>
    <xf numFmtId="0" fontId="15" fillId="2" borderId="15" xfId="39" applyFont="1" applyFill="1" applyBorder="1" applyAlignment="1">
      <alignment horizontal="centerContinuous" vertical="top"/>
      <protection/>
    </xf>
    <xf numFmtId="0" fontId="15" fillId="0" borderId="13" xfId="37" applyFont="1" applyFill="1" applyBorder="1" applyAlignment="1">
      <alignment horizontal="centerContinuous" vertical="center"/>
      <protection/>
    </xf>
    <xf numFmtId="0" fontId="15" fillId="0" borderId="15" xfId="37" applyFont="1" applyFill="1" applyBorder="1" applyAlignment="1">
      <alignment horizontal="center" vertical="center"/>
      <protection/>
    </xf>
    <xf numFmtId="0" fontId="15" fillId="0" borderId="0" xfId="37" applyFont="1" applyFill="1" applyAlignment="1">
      <alignment/>
      <protection/>
    </xf>
    <xf numFmtId="0" fontId="15" fillId="0" borderId="0" xfId="39" applyFont="1" applyFill="1" applyAlignment="1">
      <alignment horizontal="centerContinuous" vertical="top"/>
      <protection/>
    </xf>
    <xf numFmtId="0" fontId="15" fillId="0" borderId="0" xfId="39" applyFont="1" applyFill="1" applyAlignment="1">
      <alignment vertical="top"/>
      <protection/>
    </xf>
    <xf numFmtId="0" fontId="15" fillId="0" borderId="2" xfId="39" applyFont="1" applyFill="1" applyBorder="1" applyAlignment="1">
      <alignment horizontal="center" vertical="top"/>
      <protection/>
    </xf>
    <xf numFmtId="0" fontId="15" fillId="2" borderId="2" xfId="39" applyFont="1" applyFill="1" applyBorder="1" applyAlignment="1">
      <alignment horizontal="center" vertical="top" wrapText="1"/>
      <protection/>
    </xf>
    <xf numFmtId="0" fontId="15" fillId="0" borderId="0" xfId="39" applyFont="1" applyFill="1" applyBorder="1" applyAlignment="1">
      <alignment horizontal="center" vertical="top" wrapText="1"/>
      <protection/>
    </xf>
    <xf numFmtId="0" fontId="15" fillId="0" borderId="0" xfId="37" applyFont="1" applyFill="1" applyAlignment="1">
      <alignment horizontal="left"/>
      <protection/>
    </xf>
    <xf numFmtId="0" fontId="15" fillId="0" borderId="1" xfId="37" applyFont="1" applyFill="1" applyBorder="1" applyAlignment="1">
      <alignment horizontal="centerContinuous" vertical="center" wrapText="1"/>
      <protection/>
    </xf>
    <xf numFmtId="0" fontId="15" fillId="0" borderId="2" xfId="37" applyFont="1" applyFill="1" applyBorder="1" applyAlignment="1">
      <alignment horizontal="centerContinuous" vertical="center" wrapText="1"/>
      <protection/>
    </xf>
    <xf numFmtId="0" fontId="15" fillId="0" borderId="32" xfId="37" applyFont="1" applyFill="1" applyBorder="1" applyAlignment="1">
      <alignment horizontal="centerContinuous" vertical="center" wrapText="1"/>
      <protection/>
    </xf>
    <xf numFmtId="0" fontId="15" fillId="0" borderId="33" xfId="37" applyFont="1" applyFill="1" applyBorder="1" applyAlignment="1">
      <alignment horizontal="center" vertical="center" wrapText="1"/>
      <protection/>
    </xf>
    <xf numFmtId="0" fontId="15" fillId="0" borderId="43" xfId="37" applyFont="1" applyFill="1" applyBorder="1" applyAlignment="1">
      <alignment horizontal="center" vertical="center"/>
      <protection/>
    </xf>
    <xf numFmtId="0" fontId="15" fillId="0" borderId="41" xfId="38" applyFont="1" applyFill="1" applyBorder="1" applyAlignment="1">
      <alignment horizontal="center" vertical="center"/>
      <protection/>
    </xf>
    <xf numFmtId="0" fontId="15" fillId="0" borderId="42" xfId="38" applyFont="1" applyFill="1" applyBorder="1" applyAlignment="1">
      <alignment horizontal="center" vertical="center"/>
      <protection/>
    </xf>
    <xf numFmtId="0" fontId="15" fillId="0" borderId="41" xfId="37" applyFont="1" applyFill="1" applyBorder="1" applyAlignment="1">
      <alignment horizontal="center" vertical="center" wrapText="1"/>
      <protection/>
    </xf>
    <xf numFmtId="0" fontId="15" fillId="0" borderId="41" xfId="38" applyFont="1" applyFill="1" applyBorder="1" applyAlignment="1">
      <alignment horizontal="center" vertical="center" wrapText="1"/>
      <protection/>
    </xf>
    <xf numFmtId="0" fontId="15" fillId="0" borderId="42" xfId="38" applyFont="1" applyFill="1" applyBorder="1" applyAlignment="1">
      <alignment horizontal="center" vertical="center" wrapText="1"/>
      <protection/>
    </xf>
    <xf numFmtId="0" fontId="15" fillId="0" borderId="53" xfId="37" applyFont="1" applyFill="1" applyBorder="1" applyAlignment="1">
      <alignment horizontal="center" vertical="center" wrapText="1"/>
      <protection/>
    </xf>
    <xf numFmtId="0" fontId="15" fillId="0" borderId="2" xfId="37" applyFont="1" applyFill="1" applyBorder="1" applyAlignment="1">
      <alignment horizontal="center" vertical="center" wrapText="1"/>
      <protection/>
    </xf>
    <xf numFmtId="0" fontId="15" fillId="0" borderId="32" xfId="37" applyFont="1" applyFill="1" applyBorder="1" applyAlignment="1">
      <alignment horizontal="center" vertical="center" wrapText="1"/>
      <protection/>
    </xf>
    <xf numFmtId="0" fontId="15" fillId="0" borderId="3" xfId="37" applyFont="1" applyFill="1" applyBorder="1" applyAlignment="1">
      <alignment horizontal="center" vertical="center" wrapText="1"/>
      <protection/>
    </xf>
    <xf numFmtId="0" fontId="15" fillId="0" borderId="4" xfId="37" applyFont="1" applyFill="1" applyBorder="1" applyAlignment="1">
      <alignment horizontal="centerContinuous" vertical="center"/>
      <protection/>
    </xf>
    <xf numFmtId="0" fontId="15" fillId="0" borderId="18" xfId="37" applyFont="1" applyFill="1" applyBorder="1" applyAlignment="1">
      <alignment horizontal="centerContinuous"/>
      <protection/>
    </xf>
    <xf numFmtId="0" fontId="15" fillId="0" borderId="52" xfId="37" applyFont="1" applyFill="1" applyBorder="1" applyAlignment="1">
      <alignment horizontal="center" vertical="center" wrapText="1"/>
      <protection/>
    </xf>
    <xf numFmtId="0" fontId="15" fillId="2" borderId="9" xfId="37" applyFont="1" applyFill="1" applyBorder="1" applyAlignment="1">
      <alignment horizontal="center" vertical="center" wrapText="1"/>
      <protection/>
    </xf>
    <xf numFmtId="0" fontId="15" fillId="2" borderId="10" xfId="37" applyFont="1" applyFill="1" applyBorder="1" applyAlignment="1">
      <alignment horizontal="center" vertical="center" wrapText="1"/>
      <protection/>
    </xf>
    <xf numFmtId="0" fontId="15" fillId="2" borderId="11" xfId="37" applyFont="1" applyFill="1" applyBorder="1" applyAlignment="1">
      <alignment horizontal="center" vertical="center" wrapText="1"/>
      <protection/>
    </xf>
    <xf numFmtId="0" fontId="15" fillId="0" borderId="12" xfId="37" applyFont="1" applyFill="1" applyBorder="1" applyAlignment="1">
      <alignment horizontal="center" vertical="center" wrapText="1"/>
      <protection/>
    </xf>
    <xf numFmtId="0" fontId="15" fillId="0" borderId="0" xfId="37" applyFont="1" applyFill="1" applyBorder="1" applyAlignment="1">
      <alignment horizontal="center" vertical="center" wrapText="1"/>
      <protection/>
    </xf>
    <xf numFmtId="0" fontId="15" fillId="0" borderId="18" xfId="37" applyFont="1" applyFill="1" applyBorder="1" applyAlignment="1">
      <alignment horizontal="center" vertical="center" wrapText="1"/>
      <protection/>
    </xf>
    <xf numFmtId="0" fontId="15" fillId="0" borderId="5" xfId="37" applyFont="1" applyFill="1" applyBorder="1" applyAlignment="1">
      <alignment horizontal="center" vertical="center" wrapText="1"/>
      <protection/>
    </xf>
    <xf numFmtId="0" fontId="15" fillId="0" borderId="20" xfId="37" applyFont="1" applyFill="1" applyBorder="1" applyAlignment="1">
      <alignment horizontal="centerContinuous"/>
      <protection/>
    </xf>
    <xf numFmtId="0" fontId="15" fillId="0" borderId="34" xfId="37" applyFont="1" applyFill="1" applyBorder="1" applyAlignment="1">
      <alignment horizontal="center" vertical="center" wrapText="1"/>
      <protection/>
    </xf>
    <xf numFmtId="0" fontId="15" fillId="2" borderId="19" xfId="37" applyFont="1" applyFill="1" applyBorder="1" applyAlignment="1">
      <alignment horizontal="center" vertical="center" wrapText="1"/>
      <protection/>
    </xf>
    <xf numFmtId="0" fontId="15" fillId="2" borderId="20" xfId="37" applyFont="1" applyFill="1" applyBorder="1" applyAlignment="1">
      <alignment horizontal="center" vertical="center" wrapText="1"/>
      <protection/>
    </xf>
    <xf numFmtId="0" fontId="15" fillId="2" borderId="21" xfId="37" applyFont="1" applyFill="1" applyBorder="1" applyAlignment="1">
      <alignment horizontal="center" vertical="center" wrapText="1"/>
      <protection/>
    </xf>
    <xf numFmtId="0" fontId="15" fillId="0" borderId="19" xfId="37" applyFont="1" applyFill="1" applyBorder="1" applyAlignment="1">
      <alignment horizontal="center" vertical="center" wrapText="1"/>
      <protection/>
    </xf>
    <xf numFmtId="0" fontId="15" fillId="0" borderId="20" xfId="37" applyFont="1" applyFill="1" applyBorder="1" applyAlignment="1">
      <alignment horizontal="center" vertical="center" wrapText="1"/>
      <protection/>
    </xf>
    <xf numFmtId="0" fontId="15" fillId="0" borderId="21" xfId="37" applyFont="1" applyFill="1" applyBorder="1" applyAlignment="1">
      <alignment horizontal="center" vertical="center" wrapText="1"/>
      <protection/>
    </xf>
    <xf numFmtId="0" fontId="15" fillId="0" borderId="36" xfId="37" applyFont="1" applyFill="1" applyBorder="1" applyAlignment="1">
      <alignment horizontal="center" vertical="center" wrapText="1"/>
      <protection/>
    </xf>
    <xf numFmtId="0" fontId="15" fillId="0" borderId="54" xfId="37" applyFont="1" applyFill="1" applyBorder="1" applyAlignment="1">
      <alignment horizontal="centerContinuous" vertical="center"/>
      <protection/>
    </xf>
    <xf numFmtId="0" fontId="15" fillId="0" borderId="55" xfId="37" applyFont="1" applyFill="1" applyBorder="1" applyAlignment="1">
      <alignment horizontal="centerContinuous" vertical="center"/>
      <protection/>
    </xf>
    <xf numFmtId="0" fontId="15" fillId="0" borderId="56" xfId="37" applyFont="1" applyFill="1" applyBorder="1" applyAlignment="1">
      <alignment horizontal="centerContinuous" vertical="center"/>
      <protection/>
    </xf>
    <xf numFmtId="0" fontId="15" fillId="0" borderId="57" xfId="37" applyFont="1" applyFill="1" applyBorder="1" applyAlignment="1">
      <alignment horizontal="center" vertical="center"/>
      <protection/>
    </xf>
    <xf numFmtId="0" fontId="15" fillId="0" borderId="58" xfId="37" applyFont="1" applyFill="1" applyBorder="1" applyAlignment="1">
      <alignment horizontal="center" vertical="center"/>
      <protection/>
    </xf>
    <xf numFmtId="0" fontId="15" fillId="0" borderId="55" xfId="37" applyFont="1" applyFill="1" applyBorder="1" applyAlignment="1">
      <alignment horizontal="center" vertical="center"/>
      <protection/>
    </xf>
    <xf numFmtId="0" fontId="15" fillId="0" borderId="56" xfId="37" applyFont="1" applyFill="1" applyBorder="1" applyAlignment="1">
      <alignment horizontal="center" vertical="center"/>
      <protection/>
    </xf>
    <xf numFmtId="0" fontId="15" fillId="0" borderId="57" xfId="37" applyFont="1" applyFill="1" applyBorder="1" applyAlignment="1">
      <alignment horizontal="center" vertical="center"/>
      <protection/>
    </xf>
    <xf numFmtId="0" fontId="15" fillId="0" borderId="59" xfId="37" applyFont="1" applyFill="1" applyBorder="1" applyAlignment="1">
      <alignment horizontal="center" vertical="center"/>
      <protection/>
    </xf>
    <xf numFmtId="184" fontId="15" fillId="0" borderId="60" xfId="40" applyNumberFormat="1" applyFont="1" applyFill="1" applyBorder="1" applyAlignment="1">
      <alignment horizontal="left" vertical="center"/>
      <protection/>
    </xf>
    <xf numFmtId="184" fontId="15" fillId="0" borderId="61" xfId="40" applyNumberFormat="1" applyFont="1" applyFill="1" applyBorder="1" applyAlignment="1">
      <alignment horizontal="left" vertical="center"/>
      <protection/>
    </xf>
    <xf numFmtId="0" fontId="15" fillId="0" borderId="61" xfId="40" applyFont="1" applyFill="1" applyBorder="1" applyAlignment="1" quotePrefix="1">
      <alignment horizontal="center" vertical="center"/>
      <protection/>
    </xf>
    <xf numFmtId="3" fontId="15" fillId="0" borderId="43" xfId="40" applyNumberFormat="1" applyFont="1" applyFill="1" applyBorder="1" applyAlignment="1" quotePrefix="1">
      <alignment horizontal="right" vertical="center"/>
      <protection/>
    </xf>
    <xf numFmtId="3" fontId="15" fillId="0" borderId="41" xfId="40" applyNumberFormat="1" applyFont="1" applyFill="1" applyBorder="1" applyAlignment="1" quotePrefix="1">
      <alignment horizontal="right" vertical="center"/>
      <protection/>
    </xf>
    <xf numFmtId="3" fontId="15" fillId="0" borderId="42" xfId="40" applyNumberFormat="1" applyFont="1" applyFill="1" applyBorder="1" applyAlignment="1" quotePrefix="1">
      <alignment horizontal="right" vertical="center"/>
      <protection/>
    </xf>
    <xf numFmtId="3" fontId="15" fillId="0" borderId="42" xfId="37" applyNumberFormat="1" applyFont="1" applyFill="1" applyBorder="1" applyAlignment="1" quotePrefix="1">
      <alignment horizontal="right" vertical="center"/>
      <protection/>
    </xf>
    <xf numFmtId="3" fontId="15" fillId="0" borderId="61" xfId="37" applyNumberFormat="1" applyFont="1" applyFill="1" applyBorder="1" applyAlignment="1" quotePrefix="1">
      <alignment horizontal="right" vertical="center"/>
      <protection/>
    </xf>
    <xf numFmtId="0" fontId="15" fillId="0" borderId="61" xfId="37" applyFont="1" applyFill="1" applyBorder="1" applyAlignment="1" quotePrefix="1">
      <alignment horizontal="center" vertical="center"/>
      <protection/>
    </xf>
    <xf numFmtId="0" fontId="15" fillId="0" borderId="43" xfId="37" applyFont="1" applyFill="1" applyBorder="1" applyAlignment="1" quotePrefix="1">
      <alignment horizontal="center" vertical="center"/>
      <protection/>
    </xf>
    <xf numFmtId="0" fontId="15" fillId="0" borderId="62" xfId="37" applyFont="1" applyFill="1" applyBorder="1" applyAlignment="1" quotePrefix="1">
      <alignment horizontal="center" vertical="center"/>
      <protection/>
    </xf>
    <xf numFmtId="184" fontId="15" fillId="0" borderId="45" xfId="40" applyNumberFormat="1" applyFont="1" applyFill="1" applyBorder="1" applyAlignment="1">
      <alignment horizontal="left" vertical="center"/>
      <protection/>
    </xf>
    <xf numFmtId="184" fontId="15" fillId="0" borderId="27" xfId="40" applyNumberFormat="1" applyFont="1" applyFill="1" applyBorder="1" applyAlignment="1">
      <alignment horizontal="left" vertical="center"/>
      <protection/>
    </xf>
    <xf numFmtId="0" fontId="15" fillId="0" borderId="27" xfId="40" applyFont="1" applyFill="1" applyBorder="1" applyAlignment="1" quotePrefix="1">
      <alignment horizontal="center" vertical="center"/>
      <protection/>
    </xf>
    <xf numFmtId="3" fontId="15" fillId="0" borderId="24" xfId="40" applyNumberFormat="1" applyFont="1" applyFill="1" applyBorder="1" applyAlignment="1" quotePrefix="1">
      <alignment horizontal="right" vertical="center"/>
      <protection/>
    </xf>
    <xf numFmtId="3" fontId="15" fillId="0" borderId="25" xfId="40" applyNumberFormat="1" applyFont="1" applyFill="1" applyBorder="1" applyAlignment="1" quotePrefix="1">
      <alignment horizontal="right" vertical="center"/>
      <protection/>
    </xf>
    <xf numFmtId="3" fontId="15" fillId="0" borderId="26" xfId="40" applyNumberFormat="1" applyFont="1" applyFill="1" applyBorder="1" applyAlignment="1" quotePrefix="1">
      <alignment horizontal="right" vertical="center"/>
      <protection/>
    </xf>
    <xf numFmtId="3" fontId="15" fillId="0" borderId="26" xfId="37" applyNumberFormat="1" applyFont="1" applyFill="1" applyBorder="1" applyAlignment="1" quotePrefix="1">
      <alignment horizontal="right" vertical="center"/>
      <protection/>
    </xf>
    <xf numFmtId="3" fontId="15" fillId="0" borderId="27" xfId="37" applyNumberFormat="1" applyFont="1" applyFill="1" applyBorder="1" applyAlignment="1" quotePrefix="1">
      <alignment horizontal="right" vertical="center"/>
      <protection/>
    </xf>
    <xf numFmtId="0" fontId="15" fillId="0" borderId="27" xfId="37" applyFont="1" applyFill="1" applyBorder="1" applyAlignment="1" quotePrefix="1">
      <alignment horizontal="center" vertical="center"/>
      <protection/>
    </xf>
    <xf numFmtId="0" fontId="15" fillId="0" borderId="24" xfId="37" applyFont="1" applyFill="1" applyBorder="1" applyAlignment="1" quotePrefix="1">
      <alignment horizontal="center" vertical="center"/>
      <protection/>
    </xf>
    <xf numFmtId="0" fontId="15" fillId="0" borderId="38" xfId="37" applyFont="1" applyFill="1" applyBorder="1" applyAlignment="1" quotePrefix="1">
      <alignment horizontal="center" vertical="center"/>
      <protection/>
    </xf>
    <xf numFmtId="184" fontId="16" fillId="0" borderId="45" xfId="40" applyNumberFormat="1" applyFont="1" applyFill="1" applyBorder="1" applyAlignment="1">
      <alignment horizontal="left" vertical="center"/>
      <protection/>
    </xf>
    <xf numFmtId="184" fontId="16" fillId="0" borderId="27" xfId="40" applyNumberFormat="1" applyFont="1" applyFill="1" applyBorder="1" applyAlignment="1">
      <alignment horizontal="left" vertical="center"/>
      <protection/>
    </xf>
    <xf numFmtId="184" fontId="16" fillId="0" borderId="24" xfId="40" applyNumberFormat="1" applyFont="1" applyFill="1" applyBorder="1" applyAlignment="1">
      <alignment horizontal="left" vertical="center"/>
      <protection/>
    </xf>
    <xf numFmtId="0" fontId="15" fillId="0" borderId="25" xfId="37" applyFont="1" applyFill="1" applyBorder="1" applyAlignment="1">
      <alignment horizontal="right" vertical="center"/>
      <protection/>
    </xf>
    <xf numFmtId="0" fontId="45" fillId="0" borderId="25" xfId="37" applyFont="1" applyFill="1" applyBorder="1" applyAlignment="1">
      <alignment horizontal="right" vertical="center"/>
      <protection/>
    </xf>
    <xf numFmtId="0" fontId="45" fillId="0" borderId="26" xfId="37" applyFont="1" applyFill="1" applyBorder="1" applyAlignment="1">
      <alignment horizontal="right" vertical="center"/>
      <protection/>
    </xf>
    <xf numFmtId="0" fontId="16" fillId="0" borderId="27" xfId="40" applyFont="1" applyFill="1" applyBorder="1" applyAlignment="1" quotePrefix="1">
      <alignment horizontal="center" vertical="center"/>
      <protection/>
    </xf>
    <xf numFmtId="3" fontId="16" fillId="0" borderId="24" xfId="40" applyNumberFormat="1" applyFont="1" applyFill="1" applyBorder="1" applyAlignment="1" quotePrefix="1">
      <alignment horizontal="right" vertical="center"/>
      <protection/>
    </xf>
    <xf numFmtId="3" fontId="16" fillId="0" borderId="25" xfId="40" applyNumberFormat="1" applyFont="1" applyFill="1" applyBorder="1" applyAlignment="1" quotePrefix="1">
      <alignment horizontal="right" vertical="center"/>
      <protection/>
    </xf>
    <xf numFmtId="3" fontId="16" fillId="0" borderId="26" xfId="40" applyNumberFormat="1" applyFont="1" applyFill="1" applyBorder="1" applyAlignment="1" quotePrefix="1">
      <alignment horizontal="right" vertical="center"/>
      <protection/>
    </xf>
    <xf numFmtId="184" fontId="16" fillId="0" borderId="45" xfId="40" applyNumberFormat="1" applyFont="1" applyFill="1" applyBorder="1" applyAlignment="1">
      <alignment horizontal="left" vertical="center" wrapText="1"/>
      <protection/>
    </xf>
    <xf numFmtId="184" fontId="16" fillId="0" borderId="27" xfId="40" applyNumberFormat="1" applyFont="1" applyFill="1" applyBorder="1" applyAlignment="1">
      <alignment horizontal="left" vertical="center" wrapText="1"/>
      <protection/>
    </xf>
    <xf numFmtId="3" fontId="16" fillId="0" borderId="24" xfId="40" applyNumberFormat="1" applyFont="1" applyFill="1" applyBorder="1" applyAlignment="1" quotePrefix="1">
      <alignment horizontal="right" vertical="center"/>
      <protection/>
    </xf>
    <xf numFmtId="3" fontId="16" fillId="0" borderId="25" xfId="40" applyNumberFormat="1" applyFont="1" applyFill="1" applyBorder="1" applyAlignment="1" quotePrefix="1">
      <alignment horizontal="right" vertical="center"/>
      <protection/>
    </xf>
    <xf numFmtId="3" fontId="16" fillId="0" borderId="26" xfId="40" applyNumberFormat="1" applyFont="1" applyFill="1" applyBorder="1" applyAlignment="1" quotePrefix="1">
      <alignment horizontal="right" vertical="center"/>
      <protection/>
    </xf>
    <xf numFmtId="184" fontId="16" fillId="0" borderId="28" xfId="40" applyNumberFormat="1" applyFont="1" applyFill="1" applyBorder="1" applyAlignment="1">
      <alignment horizontal="left" vertical="center" wrapText="1"/>
      <protection/>
    </xf>
    <xf numFmtId="184" fontId="16" fillId="0" borderId="25" xfId="40" applyNumberFormat="1" applyFont="1" applyFill="1" applyBorder="1" applyAlignment="1">
      <alignment horizontal="left" vertical="center" wrapText="1"/>
      <protection/>
    </xf>
    <xf numFmtId="184" fontId="16" fillId="0" borderId="26" xfId="40" applyNumberFormat="1" applyFont="1" applyFill="1" applyBorder="1" applyAlignment="1">
      <alignment horizontal="left" vertical="center" wrapText="1"/>
      <protection/>
    </xf>
    <xf numFmtId="184" fontId="15" fillId="0" borderId="45" xfId="40" applyNumberFormat="1" applyFont="1" applyFill="1" applyBorder="1" applyAlignment="1">
      <alignment horizontal="left" vertical="center" wrapText="1"/>
      <protection/>
    </xf>
    <xf numFmtId="184" fontId="15" fillId="0" borderId="27" xfId="40" applyNumberFormat="1" applyFont="1" applyFill="1" applyBorder="1" applyAlignment="1">
      <alignment horizontal="left" vertical="center" wrapText="1"/>
      <protection/>
    </xf>
    <xf numFmtId="184" fontId="45" fillId="0" borderId="25" xfId="40" applyNumberFormat="1" applyFont="1" applyFill="1" applyBorder="1" applyAlignment="1">
      <alignment horizontal="right" vertical="center" wrapText="1"/>
      <protection/>
    </xf>
    <xf numFmtId="184" fontId="45" fillId="0" borderId="26" xfId="40" applyNumberFormat="1" applyFont="1" applyFill="1" applyBorder="1" applyAlignment="1">
      <alignment horizontal="right" vertical="center" wrapText="1"/>
      <protection/>
    </xf>
    <xf numFmtId="184" fontId="16" fillId="0" borderId="25" xfId="40" applyNumberFormat="1" applyFont="1" applyFill="1" applyBorder="1" applyAlignment="1">
      <alignment vertical="center" wrapText="1"/>
      <protection/>
    </xf>
    <xf numFmtId="3" fontId="15" fillId="0" borderId="24" xfId="37" applyNumberFormat="1" applyFont="1" applyFill="1" applyBorder="1" applyAlignment="1" quotePrefix="1">
      <alignment horizontal="right" vertical="center"/>
      <protection/>
    </xf>
    <xf numFmtId="3" fontId="15" fillId="0" borderId="25" xfId="37" applyNumberFormat="1" applyFont="1" applyFill="1" applyBorder="1" applyAlignment="1" quotePrefix="1">
      <alignment horizontal="right" vertical="center"/>
      <protection/>
    </xf>
    <xf numFmtId="0" fontId="16" fillId="0" borderId="28" xfId="40" applyFont="1" applyFill="1" applyBorder="1" applyAlignment="1">
      <alignment horizontal="left" vertical="center"/>
      <protection/>
    </xf>
    <xf numFmtId="0" fontId="16" fillId="0" borderId="25" xfId="40" applyFont="1" applyFill="1" applyBorder="1" applyAlignment="1">
      <alignment horizontal="left" vertical="center"/>
      <protection/>
    </xf>
    <xf numFmtId="0" fontId="45" fillId="0" borderId="25" xfId="37" applyFont="1" applyFill="1" applyBorder="1" applyAlignment="1">
      <alignment horizontal="center" vertical="center"/>
      <protection/>
    </xf>
    <xf numFmtId="0" fontId="45" fillId="0" borderId="26" xfId="37" applyFont="1" applyFill="1" applyBorder="1" applyAlignment="1">
      <alignment horizontal="center" vertical="center"/>
      <protection/>
    </xf>
    <xf numFmtId="184" fontId="16" fillId="0" borderId="63" xfId="40" applyNumberFormat="1" applyFont="1" applyFill="1" applyBorder="1" applyAlignment="1">
      <alignment horizontal="left" vertical="center" wrapText="1"/>
      <protection/>
    </xf>
    <xf numFmtId="184" fontId="16" fillId="0" borderId="39" xfId="40" applyNumberFormat="1" applyFont="1" applyFill="1" applyBorder="1" applyAlignment="1">
      <alignment horizontal="left" vertical="center" wrapText="1"/>
      <protection/>
    </xf>
    <xf numFmtId="3" fontId="16" fillId="5" borderId="24" xfId="40" applyNumberFormat="1" applyFont="1" applyFill="1" applyBorder="1" applyAlignment="1" quotePrefix="1">
      <alignment horizontal="right" vertical="center"/>
      <protection/>
    </xf>
    <xf numFmtId="3" fontId="16" fillId="5" borderId="25" xfId="40" applyNumberFormat="1" applyFont="1" applyFill="1" applyBorder="1" applyAlignment="1" quotePrefix="1">
      <alignment horizontal="right" vertical="center"/>
      <protection/>
    </xf>
    <xf numFmtId="3" fontId="16" fillId="5" borderId="26" xfId="40" applyNumberFormat="1" applyFont="1" applyFill="1" applyBorder="1" applyAlignment="1" quotePrefix="1">
      <alignment horizontal="right" vertical="center"/>
      <protection/>
    </xf>
    <xf numFmtId="184" fontId="16" fillId="0" borderId="64" xfId="40" applyNumberFormat="1" applyFont="1" applyFill="1" applyBorder="1" applyAlignment="1">
      <alignment horizontal="left" vertical="center" wrapText="1"/>
      <protection/>
    </xf>
    <xf numFmtId="184" fontId="16" fillId="0" borderId="34" xfId="40" applyNumberFormat="1" applyFont="1" applyFill="1" applyBorder="1" applyAlignment="1">
      <alignment horizontal="left" vertical="center" wrapText="1"/>
      <protection/>
    </xf>
    <xf numFmtId="3" fontId="15" fillId="0" borderId="27" xfId="37" applyNumberFormat="1" applyFont="1" applyFill="1" applyBorder="1" applyAlignment="1">
      <alignment horizontal="right" vertical="center"/>
      <protection/>
    </xf>
    <xf numFmtId="0" fontId="15" fillId="0" borderId="27" xfId="37" applyFont="1" applyFill="1" applyBorder="1" applyAlignment="1">
      <alignment horizontal="center" vertical="center"/>
      <protection/>
    </xf>
    <xf numFmtId="0" fontId="15" fillId="0" borderId="24" xfId="37" applyFont="1" applyFill="1" applyBorder="1" applyAlignment="1">
      <alignment horizontal="center" vertical="center"/>
      <protection/>
    </xf>
    <xf numFmtId="0" fontId="15" fillId="0" borderId="38" xfId="37" applyFont="1" applyFill="1" applyBorder="1" applyAlignment="1">
      <alignment horizontal="center" vertical="center"/>
      <protection/>
    </xf>
    <xf numFmtId="184" fontId="15" fillId="0" borderId="28" xfId="40" applyNumberFormat="1" applyFont="1" applyFill="1" applyBorder="1" applyAlignment="1">
      <alignment horizontal="left" vertical="center" wrapText="1"/>
      <protection/>
    </xf>
    <xf numFmtId="184" fontId="15" fillId="0" borderId="25" xfId="40" applyNumberFormat="1" applyFont="1" applyFill="1" applyBorder="1" applyAlignment="1">
      <alignment horizontal="left" vertical="center" wrapText="1"/>
      <protection/>
    </xf>
    <xf numFmtId="184" fontId="15" fillId="0" borderId="26" xfId="40" applyNumberFormat="1" applyFont="1" applyFill="1" applyBorder="1" applyAlignment="1">
      <alignment horizontal="left" vertical="center" wrapText="1"/>
      <protection/>
    </xf>
    <xf numFmtId="184" fontId="16" fillId="0" borderId="28" xfId="40" applyNumberFormat="1" applyFont="1" applyFill="1" applyBorder="1" applyAlignment="1">
      <alignment horizontal="left" vertical="center"/>
      <protection/>
    </xf>
    <xf numFmtId="184" fontId="16" fillId="0" borderId="25" xfId="40" applyNumberFormat="1" applyFont="1" applyFill="1" applyBorder="1" applyAlignment="1">
      <alignment horizontal="left" vertical="center"/>
      <protection/>
    </xf>
    <xf numFmtId="184" fontId="45" fillId="0" borderId="25" xfId="40" applyNumberFormat="1" applyFont="1" applyFill="1" applyBorder="1" applyAlignment="1">
      <alignment horizontal="right" vertical="center"/>
      <protection/>
    </xf>
    <xf numFmtId="184" fontId="45" fillId="0" borderId="26" xfId="40" applyNumberFormat="1" applyFont="1" applyFill="1" applyBorder="1" applyAlignment="1">
      <alignment horizontal="right" vertical="center"/>
      <protection/>
    </xf>
    <xf numFmtId="0" fontId="16" fillId="0" borderId="26" xfId="40" applyFont="1" applyFill="1" applyBorder="1" applyAlignment="1">
      <alignment horizontal="left" vertical="center"/>
      <protection/>
    </xf>
    <xf numFmtId="0" fontId="15" fillId="0" borderId="28" xfId="37" applyFont="1" applyFill="1" applyBorder="1" applyAlignment="1">
      <alignment horizontal="left" vertical="center"/>
      <protection/>
    </xf>
    <xf numFmtId="0" fontId="15" fillId="0" borderId="25" xfId="37" applyFont="1" applyFill="1" applyBorder="1" applyAlignment="1">
      <alignment horizontal="left" vertical="center"/>
      <protection/>
    </xf>
    <xf numFmtId="0" fontId="15" fillId="0" borderId="26" xfId="37" applyFont="1" applyFill="1" applyBorder="1" applyAlignment="1">
      <alignment horizontal="left" vertical="center"/>
      <protection/>
    </xf>
    <xf numFmtId="184" fontId="16" fillId="0" borderId="28" xfId="40" applyNumberFormat="1" applyFont="1" applyFill="1" applyBorder="1" applyAlignment="1">
      <alignment vertical="center"/>
      <protection/>
    </xf>
    <xf numFmtId="184" fontId="16" fillId="0" borderId="25" xfId="40" applyNumberFormat="1" applyFont="1" applyFill="1" applyBorder="1" applyAlignment="1">
      <alignment vertical="center"/>
      <protection/>
    </xf>
    <xf numFmtId="184" fontId="16" fillId="0" borderId="26" xfId="40" applyNumberFormat="1" applyFont="1" applyFill="1" applyBorder="1" applyAlignment="1">
      <alignment horizontal="left" vertical="center"/>
      <protection/>
    </xf>
    <xf numFmtId="184" fontId="15" fillId="0" borderId="28" xfId="40" applyNumberFormat="1" applyFont="1" applyFill="1" applyBorder="1" applyAlignment="1">
      <alignment horizontal="left" vertical="center"/>
      <protection/>
    </xf>
    <xf numFmtId="184" fontId="15" fillId="0" borderId="25" xfId="40" applyNumberFormat="1" applyFont="1" applyFill="1" applyBorder="1" applyAlignment="1">
      <alignment horizontal="left" vertical="center"/>
      <protection/>
    </xf>
    <xf numFmtId="184" fontId="15" fillId="0" borderId="26" xfId="40" applyNumberFormat="1" applyFont="1" applyFill="1" applyBorder="1" applyAlignment="1">
      <alignment horizontal="left" vertical="center"/>
      <protection/>
    </xf>
    <xf numFmtId="0" fontId="15" fillId="5" borderId="27" xfId="37" applyFont="1" applyFill="1" applyBorder="1" applyAlignment="1">
      <alignment horizontal="center"/>
      <protection/>
    </xf>
    <xf numFmtId="0" fontId="15" fillId="5" borderId="24" xfId="37" applyFont="1" applyFill="1" applyBorder="1" applyAlignment="1">
      <alignment horizontal="center"/>
      <protection/>
    </xf>
    <xf numFmtId="0" fontId="15" fillId="5" borderId="38" xfId="37" applyFont="1" applyFill="1" applyBorder="1" applyAlignment="1">
      <alignment horizontal="center"/>
      <protection/>
    </xf>
    <xf numFmtId="184" fontId="16" fillId="0" borderId="45" xfId="40" applyNumberFormat="1" applyFont="1" applyFill="1" applyBorder="1" applyAlignment="1">
      <alignment vertical="top"/>
      <protection/>
    </xf>
    <xf numFmtId="0" fontId="15" fillId="0" borderId="27" xfId="38" applyFont="1" applyFill="1" applyBorder="1" applyAlignment="1">
      <alignment wrapText="1"/>
      <protection/>
    </xf>
    <xf numFmtId="0" fontId="15" fillId="0" borderId="27" xfId="37" applyFont="1" applyFill="1" applyBorder="1" applyAlignment="1">
      <alignment wrapText="1"/>
      <protection/>
    </xf>
    <xf numFmtId="0" fontId="15" fillId="0" borderId="27" xfId="37" applyFont="1" applyFill="1" applyBorder="1" applyAlignment="1">
      <alignment horizontal="centerContinuous" wrapText="1"/>
      <protection/>
    </xf>
    <xf numFmtId="0" fontId="15" fillId="0" borderId="27" xfId="37" applyFont="1" applyFill="1" applyBorder="1" applyAlignment="1">
      <alignment horizontal="right" vertical="center"/>
      <protection/>
    </xf>
    <xf numFmtId="0" fontId="46" fillId="0" borderId="27" xfId="18" applyFont="1" applyFill="1" applyBorder="1" applyAlignment="1">
      <alignment horizontal="right"/>
    </xf>
    <xf numFmtId="0" fontId="45" fillId="0" borderId="26" xfId="37" applyFont="1" applyFill="1" applyBorder="1" applyAlignment="1">
      <alignment horizontal="right" vertical="center" wrapText="1"/>
      <protection/>
    </xf>
    <xf numFmtId="0" fontId="45" fillId="0" borderId="27" xfId="37" applyFont="1" applyFill="1" applyBorder="1" applyAlignment="1">
      <alignment horizontal="right" vertical="center" wrapText="1"/>
      <protection/>
    </xf>
  </cellXfs>
  <cellStyles count="32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" xfId="24"/>
    <cellStyle name="Normál_07urlap" xfId="25"/>
    <cellStyle name="Normál_08urlap" xfId="26"/>
    <cellStyle name="Normál_09urlap" xfId="27"/>
    <cellStyle name="Normál_10urlap" xfId="28"/>
    <cellStyle name="Normál_12urlap" xfId="29"/>
    <cellStyle name="Normál_16urlap" xfId="30"/>
    <cellStyle name="Normál_17urlap" xfId="31"/>
    <cellStyle name="Normál_21urlap" xfId="32"/>
    <cellStyle name="Normál_22urlap" xfId="33"/>
    <cellStyle name="Normál_24urlap" xfId="34"/>
    <cellStyle name="Normál_26urlap" xfId="35"/>
    <cellStyle name="Normál_45urlap" xfId="36"/>
    <cellStyle name="Normál_70ûrlap" xfId="37"/>
    <cellStyle name="Normál_80urlap" xfId="38"/>
    <cellStyle name="Normál_96ûrlap" xfId="39"/>
    <cellStyle name="Normál_97ûrlap" xfId="40"/>
    <cellStyle name="Normal_KARSZJ3" xfId="41"/>
    <cellStyle name="Normál_korrekciós 7sztábla" xfId="42"/>
    <cellStyle name="Currency" xfId="43"/>
    <cellStyle name="Currency [0]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25</xdr:row>
      <xdr:rowOff>0</xdr:rowOff>
    </xdr:from>
    <xdr:to>
      <xdr:col>25</xdr:col>
      <xdr:colOff>85725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4972050" y="61341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104775</xdr:colOff>
      <xdr:row>25</xdr:row>
      <xdr:rowOff>0</xdr:rowOff>
    </xdr:from>
    <xdr:to>
      <xdr:col>30</xdr:col>
      <xdr:colOff>104775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6010275" y="61341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104775</xdr:colOff>
      <xdr:row>25</xdr:row>
      <xdr:rowOff>0</xdr:rowOff>
    </xdr:from>
    <xdr:to>
      <xdr:col>35</xdr:col>
      <xdr:colOff>76200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7105650" y="6134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73</xdr:row>
      <xdr:rowOff>238125</xdr:rowOff>
    </xdr:from>
    <xdr:to>
      <xdr:col>47</xdr:col>
      <xdr:colOff>571500</xdr:colOff>
      <xdr:row>73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11836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48</xdr:row>
      <xdr:rowOff>285750</xdr:rowOff>
    </xdr:from>
    <xdr:to>
      <xdr:col>55</xdr:col>
      <xdr:colOff>295275</xdr:colOff>
      <xdr:row>48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3826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54</xdr:row>
      <xdr:rowOff>0</xdr:rowOff>
    </xdr:from>
    <xdr:to>
      <xdr:col>40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3733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59</xdr:row>
      <xdr:rowOff>161925</xdr:rowOff>
    </xdr:from>
    <xdr:to>
      <xdr:col>39</xdr:col>
      <xdr:colOff>209550</xdr:colOff>
      <xdr:row>59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886700" y="169545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39</xdr:row>
      <xdr:rowOff>0</xdr:rowOff>
    </xdr:from>
    <xdr:to>
      <xdr:col>53</xdr:col>
      <xdr:colOff>276225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391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36</xdr:row>
      <xdr:rowOff>0</xdr:rowOff>
    </xdr:from>
    <xdr:to>
      <xdr:col>53</xdr:col>
      <xdr:colOff>495300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4964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68</xdr:row>
      <xdr:rowOff>0</xdr:rowOff>
    </xdr:from>
    <xdr:to>
      <xdr:col>39</xdr:col>
      <xdr:colOff>209550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4405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190500</xdr:colOff>
      <xdr:row>88</xdr:row>
      <xdr:rowOff>219075</xdr:rowOff>
    </xdr:from>
    <xdr:to>
      <xdr:col>53</xdr:col>
      <xdr:colOff>219075</xdr:colOff>
      <xdr:row>88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53079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590550</xdr:colOff>
      <xdr:row>118</xdr:row>
      <xdr:rowOff>85725</xdr:rowOff>
    </xdr:from>
    <xdr:to>
      <xdr:col>53</xdr:col>
      <xdr:colOff>590550</xdr:colOff>
      <xdr:row>118</xdr:row>
      <xdr:rowOff>85725</xdr:rowOff>
    </xdr:to>
    <xdr:sp>
      <xdr:nvSpPr>
        <xdr:cNvPr id="9" name="Line 9"/>
        <xdr:cNvSpPr>
          <a:spLocks/>
        </xdr:cNvSpPr>
      </xdr:nvSpPr>
      <xdr:spPr>
        <a:xfrm>
          <a:off x="15535275" y="334613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590550</xdr:colOff>
      <xdr:row>118</xdr:row>
      <xdr:rowOff>85725</xdr:rowOff>
    </xdr:from>
    <xdr:to>
      <xdr:col>53</xdr:col>
      <xdr:colOff>590550</xdr:colOff>
      <xdr:row>118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5535275" y="334613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590550</xdr:colOff>
      <xdr:row>117</xdr:row>
      <xdr:rowOff>85725</xdr:rowOff>
    </xdr:from>
    <xdr:to>
      <xdr:col>53</xdr:col>
      <xdr:colOff>590550</xdr:colOff>
      <xdr:row>117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5535275" y="331851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58</xdr:row>
      <xdr:rowOff>152400</xdr:rowOff>
    </xdr:from>
    <xdr:to>
      <xdr:col>40</xdr:col>
      <xdr:colOff>19050</xdr:colOff>
      <xdr:row>58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877175" y="16668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93</xdr:row>
      <xdr:rowOff>180975</xdr:rowOff>
    </xdr:from>
    <xdr:to>
      <xdr:col>39</xdr:col>
      <xdr:colOff>485775</xdr:colOff>
      <xdr:row>93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507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39</xdr:col>
      <xdr:colOff>104775</xdr:colOff>
      <xdr:row>93</xdr:row>
      <xdr:rowOff>180975</xdr:rowOff>
    </xdr:from>
    <xdr:to>
      <xdr:col>40</xdr:col>
      <xdr:colOff>314325</xdr:colOff>
      <xdr:row>93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507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276225</xdr:colOff>
      <xdr:row>93</xdr:row>
      <xdr:rowOff>180975</xdr:rowOff>
    </xdr:from>
    <xdr:to>
      <xdr:col>39</xdr:col>
      <xdr:colOff>485775</xdr:colOff>
      <xdr:row>93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507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133350</xdr:rowOff>
    </xdr:from>
    <xdr:to>
      <xdr:col>25</xdr:col>
      <xdr:colOff>76200</xdr:colOff>
      <xdr:row>57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45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workbookViewId="0" topLeftCell="A30">
      <selection activeCell="U40" sqref="U40:AB40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950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4" t="s">
        <v>951</v>
      </c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952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952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2" t="s">
        <v>953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</row>
    <row r="10" spans="1:32" ht="13.5" thickBot="1">
      <c r="A10" s="4"/>
      <c r="B10" s="4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</row>
    <row r="11" spans="1:32" ht="13.5" thickBot="1">
      <c r="A11" s="4"/>
      <c r="B11" s="4"/>
      <c r="C11" s="16"/>
      <c r="D11" s="17">
        <v>5</v>
      </c>
      <c r="E11" s="18">
        <v>1</v>
      </c>
      <c r="F11" s="18">
        <v>3</v>
      </c>
      <c r="G11" s="18">
        <v>0</v>
      </c>
      <c r="H11" s="18">
        <v>0</v>
      </c>
      <c r="I11" s="19">
        <v>9</v>
      </c>
      <c r="J11" s="6"/>
      <c r="K11" s="17">
        <v>1</v>
      </c>
      <c r="L11" s="18">
        <v>2</v>
      </c>
      <c r="M11" s="18">
        <v>5</v>
      </c>
      <c r="N11" s="19">
        <v>4</v>
      </c>
      <c r="O11" s="6"/>
      <c r="P11" s="17">
        <v>0</v>
      </c>
      <c r="Q11" s="19">
        <v>1</v>
      </c>
      <c r="R11" s="6"/>
      <c r="S11" s="17">
        <v>2</v>
      </c>
      <c r="T11" s="20">
        <v>8</v>
      </c>
      <c r="U11" s="20">
        <v>0</v>
      </c>
      <c r="V11" s="21">
        <v>0</v>
      </c>
      <c r="W11" s="6"/>
      <c r="X11" s="17">
        <v>8</v>
      </c>
      <c r="Y11" s="20">
        <v>4</v>
      </c>
      <c r="Z11" s="20">
        <v>1</v>
      </c>
      <c r="AA11" s="20">
        <v>1</v>
      </c>
      <c r="AB11" s="20">
        <v>0</v>
      </c>
      <c r="AC11" s="21">
        <v>5</v>
      </c>
      <c r="AD11" s="22"/>
      <c r="AE11" s="8"/>
      <c r="AF11" s="8"/>
    </row>
    <row r="12" spans="1:32" ht="12.75">
      <c r="A12" s="4"/>
      <c r="B12" s="4"/>
      <c r="C12" s="23"/>
      <c r="D12" s="24" t="s">
        <v>954</v>
      </c>
      <c r="E12" s="24"/>
      <c r="F12" s="24"/>
      <c r="G12" s="24"/>
      <c r="H12" s="24"/>
      <c r="I12" s="24"/>
      <c r="J12" s="25"/>
      <c r="K12" s="24" t="s">
        <v>955</v>
      </c>
      <c r="L12" s="24"/>
      <c r="M12" s="24"/>
      <c r="N12" s="24"/>
      <c r="O12" s="25"/>
      <c r="P12" s="26" t="s">
        <v>956</v>
      </c>
      <c r="Q12" s="26"/>
      <c r="R12" s="25"/>
      <c r="S12" s="26" t="s">
        <v>957</v>
      </c>
      <c r="T12" s="26"/>
      <c r="U12" s="26"/>
      <c r="V12" s="26"/>
      <c r="W12" s="25"/>
      <c r="X12" s="24" t="s">
        <v>958</v>
      </c>
      <c r="Y12" s="27"/>
      <c r="Z12" s="24"/>
      <c r="AA12" s="24"/>
      <c r="AB12" s="24"/>
      <c r="AC12" s="24"/>
      <c r="AD12" s="22"/>
      <c r="AE12" s="8"/>
      <c r="AF12" s="8"/>
    </row>
    <row r="13" spans="1:32" ht="12.75">
      <c r="A13" s="4"/>
      <c r="B13" s="4"/>
      <c r="C13" s="28"/>
      <c r="D13" s="29" t="s">
        <v>959</v>
      </c>
      <c r="E13" s="29" t="s">
        <v>959</v>
      </c>
      <c r="F13" s="29"/>
      <c r="G13" s="29" t="s">
        <v>959</v>
      </c>
      <c r="H13" s="29"/>
      <c r="I13" s="29" t="s">
        <v>959</v>
      </c>
      <c r="J13" s="30" t="s">
        <v>959</v>
      </c>
      <c r="K13" s="29" t="s">
        <v>959</v>
      </c>
      <c r="L13" s="29" t="s">
        <v>959</v>
      </c>
      <c r="M13" s="29"/>
      <c r="N13" s="29"/>
      <c r="O13" s="30"/>
      <c r="P13" s="31"/>
      <c r="Q13" s="31"/>
      <c r="R13" s="30"/>
      <c r="S13" s="31"/>
      <c r="T13" s="31"/>
      <c r="U13" s="31"/>
      <c r="V13" s="31"/>
      <c r="W13" s="30"/>
      <c r="X13" s="32"/>
      <c r="Y13" s="29"/>
      <c r="Z13" s="29"/>
      <c r="AA13" s="29"/>
      <c r="AB13" s="29"/>
      <c r="AC13" s="29"/>
      <c r="AD13" s="33"/>
      <c r="AE13" s="8"/>
      <c r="AF13" s="8"/>
    </row>
    <row r="14" spans="1:32" ht="19.5" customHeight="1">
      <c r="A14" s="4"/>
      <c r="B14" s="4"/>
      <c r="C14" s="6"/>
      <c r="D14" s="34"/>
      <c r="E14" s="34"/>
      <c r="F14" s="34"/>
      <c r="G14" s="34"/>
      <c r="H14" s="34"/>
      <c r="I14" s="34"/>
      <c r="J14" s="35"/>
      <c r="K14" s="34"/>
      <c r="L14" s="34"/>
      <c r="M14" s="34"/>
      <c r="N14" s="34"/>
      <c r="O14" s="35"/>
      <c r="P14" s="36"/>
      <c r="Q14" s="36"/>
      <c r="R14" s="35"/>
      <c r="S14" s="36"/>
      <c r="T14" s="36"/>
      <c r="U14" s="36"/>
      <c r="V14" s="36"/>
      <c r="W14" s="35"/>
      <c r="X14" s="6"/>
      <c r="Y14" s="34"/>
      <c r="Z14" s="34"/>
      <c r="AA14" s="34"/>
      <c r="AB14" s="34"/>
      <c r="AC14" s="34"/>
      <c r="AD14" s="6"/>
      <c r="AE14" s="8"/>
      <c r="AF14" s="8"/>
    </row>
    <row r="15" spans="1:32" ht="12.75">
      <c r="A15" s="4"/>
      <c r="B15" s="4"/>
      <c r="C15" s="7" t="s">
        <v>960</v>
      </c>
      <c r="D15" s="34"/>
      <c r="E15" s="34"/>
      <c r="F15" s="34"/>
      <c r="G15" s="34"/>
      <c r="H15" s="34"/>
      <c r="I15" s="34"/>
      <c r="J15" s="35"/>
      <c r="K15" s="34"/>
      <c r="L15" s="34"/>
      <c r="M15" s="34"/>
      <c r="N15" s="34"/>
      <c r="O15" s="35"/>
      <c r="P15" s="36"/>
      <c r="Q15" s="34"/>
      <c r="R15" s="34"/>
      <c r="S15" s="35"/>
      <c r="T15" s="36"/>
      <c r="U15" s="36"/>
      <c r="V15" s="36"/>
      <c r="W15" s="36"/>
      <c r="X15" s="6"/>
      <c r="Y15" s="34"/>
      <c r="Z15" s="34"/>
      <c r="AA15" s="34"/>
      <c r="AB15" s="34"/>
      <c r="AC15" s="34"/>
      <c r="AD15" s="6"/>
      <c r="AE15" s="8"/>
      <c r="AF15" s="8"/>
    </row>
    <row r="16" spans="1:32" ht="12.75">
      <c r="A16" s="4"/>
      <c r="B16" s="4"/>
      <c r="C16" s="6" t="s">
        <v>961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"/>
      <c r="C18" s="6" t="s">
        <v>962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959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5.75">
      <c r="A23" s="37" t="s">
        <v>963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0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1" t="s">
        <v>964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2"/>
      <c r="M26" s="42"/>
      <c r="N26" s="42"/>
      <c r="O26" s="42"/>
      <c r="P26" s="42"/>
      <c r="Q26" s="42"/>
      <c r="R26" s="42"/>
      <c r="S26" s="42"/>
      <c r="T26" s="42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0"/>
    </row>
    <row r="27" spans="1:32" ht="23.25">
      <c r="A27" s="41" t="s">
        <v>965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43"/>
      <c r="M27" s="43"/>
      <c r="N27" s="43"/>
      <c r="O27" s="43"/>
      <c r="P27" s="43"/>
      <c r="Q27" s="43"/>
      <c r="R27" s="43"/>
      <c r="S27" s="43"/>
      <c r="T27" s="4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</row>
    <row r="28" spans="1:32" ht="6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1:32" ht="13.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8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 hidden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 hidden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25.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</row>
    <row r="36" spans="1:32" ht="12.75">
      <c r="A36" s="4"/>
      <c r="B36" s="6"/>
      <c r="C36" s="6" t="s">
        <v>966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1:3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1:32" ht="12.75">
      <c r="A40" s="4"/>
      <c r="B40" s="6"/>
      <c r="C40" s="47" t="s">
        <v>967</v>
      </c>
      <c r="D40" s="47"/>
      <c r="E40" s="47"/>
      <c r="F40" s="47"/>
      <c r="G40" s="47"/>
      <c r="H40" s="47"/>
      <c r="I40" s="47"/>
      <c r="J40" s="47"/>
      <c r="K40" s="47"/>
      <c r="L40" s="47"/>
      <c r="M40" s="6"/>
      <c r="N40" s="6"/>
      <c r="O40" s="6"/>
      <c r="P40" s="6"/>
      <c r="Q40" s="6"/>
      <c r="R40" s="6"/>
      <c r="S40" s="6"/>
      <c r="U40" s="47" t="s">
        <v>968</v>
      </c>
      <c r="V40" s="47"/>
      <c r="W40" s="47"/>
      <c r="X40" s="47"/>
      <c r="Y40" s="47"/>
      <c r="Z40" s="47"/>
      <c r="AA40" s="47"/>
      <c r="AB40" s="47"/>
      <c r="AC40" s="6"/>
      <c r="AD40" s="6"/>
      <c r="AE40" s="6"/>
      <c r="AF40" s="8"/>
    </row>
    <row r="41" spans="1:32" ht="12.75">
      <c r="A41" s="4"/>
      <c r="B41" s="24" t="s">
        <v>969</v>
      </c>
      <c r="C41" s="34"/>
      <c r="D41" s="34"/>
      <c r="E41" s="27"/>
      <c r="F41" s="34"/>
      <c r="G41" s="34"/>
      <c r="H41" s="34"/>
      <c r="I41" s="34"/>
      <c r="J41" s="34"/>
      <c r="K41" s="34"/>
      <c r="L41" s="34"/>
      <c r="M41" s="34"/>
      <c r="N41" s="6"/>
      <c r="O41" s="6"/>
      <c r="P41" s="6"/>
      <c r="Q41" s="6"/>
      <c r="R41" s="6"/>
      <c r="S41" s="6"/>
      <c r="T41" s="45"/>
      <c r="U41" s="45"/>
      <c r="V41" s="45"/>
      <c r="W41" s="48" t="s">
        <v>970</v>
      </c>
      <c r="X41" s="48"/>
      <c r="Y41" s="48"/>
      <c r="Z41" s="48"/>
      <c r="AA41" s="45"/>
      <c r="AB41" s="45"/>
      <c r="AC41" s="45"/>
      <c r="AD41" s="6"/>
      <c r="AE41" s="6"/>
      <c r="AF41" s="8"/>
    </row>
    <row r="42" spans="1:32" ht="33.75" customHeight="1">
      <c r="A42" s="4"/>
      <c r="B42" s="49"/>
      <c r="C42" s="34"/>
      <c r="D42" s="34"/>
      <c r="E42" s="27"/>
      <c r="F42" s="34"/>
      <c r="G42" s="34"/>
      <c r="H42" s="34"/>
      <c r="I42" s="34"/>
      <c r="J42" s="34"/>
      <c r="K42" s="34"/>
      <c r="L42" s="34"/>
      <c r="M42" s="34"/>
      <c r="N42" s="6"/>
      <c r="O42" s="6"/>
      <c r="P42" s="6"/>
      <c r="Q42" s="6"/>
      <c r="R42" s="6"/>
      <c r="S42" s="6"/>
      <c r="T42" s="45"/>
      <c r="U42" s="45"/>
      <c r="V42" s="45"/>
      <c r="W42" s="45"/>
      <c r="X42" s="50"/>
      <c r="Y42" s="45"/>
      <c r="Z42" s="45"/>
      <c r="AA42" s="45"/>
      <c r="AB42" s="45"/>
      <c r="AC42" s="45"/>
      <c r="AD42" s="6"/>
      <c r="AE42" s="6"/>
      <c r="AF42" s="8"/>
    </row>
    <row r="43" spans="1:32" ht="15" customHeight="1">
      <c r="A43" s="4"/>
      <c r="B43" s="51"/>
      <c r="C43" s="34"/>
      <c r="D43" s="34"/>
      <c r="E43" s="27"/>
      <c r="F43" s="34"/>
      <c r="G43" s="34"/>
      <c r="H43" s="34"/>
      <c r="I43" s="34"/>
      <c r="J43" s="34"/>
      <c r="K43" s="34"/>
      <c r="L43" s="34"/>
      <c r="M43" s="34"/>
      <c r="N43" s="6"/>
      <c r="O43" s="6"/>
      <c r="P43" s="6"/>
      <c r="Q43" s="6"/>
      <c r="R43" s="6"/>
      <c r="S43" s="6"/>
      <c r="T43" s="45"/>
      <c r="U43" s="45"/>
      <c r="V43" s="45"/>
      <c r="W43" s="45"/>
      <c r="X43" s="50"/>
      <c r="Y43" s="45"/>
      <c r="Z43" s="45"/>
      <c r="AA43" s="45"/>
      <c r="AB43" s="45"/>
      <c r="AC43" s="45"/>
      <c r="AD43" s="6"/>
      <c r="AE43" s="6"/>
      <c r="AF43" s="8"/>
    </row>
    <row r="44" spans="1:32" ht="24.75" customHeight="1">
      <c r="A44" s="4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21.7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54" t="s">
        <v>971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6"/>
      <c r="C47" s="6" t="s">
        <v>967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2" ht="12.75">
      <c r="A48" s="4"/>
      <c r="B48" s="6"/>
      <c r="C48" s="47" t="s">
        <v>972</v>
      </c>
      <c r="D48" s="47"/>
      <c r="E48" s="47"/>
      <c r="F48" s="4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6" t="s">
        <v>973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8"/>
    </row>
    <row r="51" spans="1:32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 hidden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</row>
    <row r="53" spans="1:32" ht="12.75" hidden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26.25" customHeight="1" thickBo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</row>
    <row r="57" spans="1:32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</sheetData>
  <mergeCells count="5">
    <mergeCell ref="C48:F48"/>
    <mergeCell ref="W41:Z41"/>
    <mergeCell ref="B44:M44"/>
    <mergeCell ref="C40:L40"/>
    <mergeCell ref="U40:AB4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88"/>
  <sheetViews>
    <sheetView view="pageBreakPreview" zoomScaleSheetLayoutView="100" workbookViewId="0" topLeftCell="E31">
      <selection activeCell="AI1" sqref="AI1"/>
    </sheetView>
  </sheetViews>
  <sheetFormatPr defaultColWidth="9.140625" defaultRowHeight="12.75"/>
  <cols>
    <col min="1" max="6" width="3.28125" style="684" customWidth="1"/>
    <col min="7" max="7" width="3.8515625" style="684" customWidth="1"/>
    <col min="8" max="11" width="3.28125" style="684" customWidth="1"/>
    <col min="12" max="12" width="3.8515625" style="684" customWidth="1"/>
    <col min="13" max="13" width="3.28125" style="684" customWidth="1"/>
    <col min="14" max="14" width="3.421875" style="684" customWidth="1"/>
    <col min="15" max="15" width="3.8515625" style="684" customWidth="1"/>
    <col min="16" max="19" width="3.28125" style="684" customWidth="1"/>
    <col min="20" max="20" width="3.00390625" style="684" customWidth="1"/>
    <col min="21" max="33" width="3.28125" style="684" customWidth="1"/>
    <col min="34" max="34" width="3.00390625" style="684" customWidth="1"/>
    <col min="35" max="36" width="3.28125" style="684" customWidth="1"/>
    <col min="37" max="37" width="2.421875" style="684" customWidth="1"/>
    <col min="38" max="16384" width="9.140625" style="684" customWidth="1"/>
  </cols>
  <sheetData>
    <row r="1" spans="35:36" ht="15.75" customHeight="1" thickBot="1">
      <c r="AI1" s="685">
        <v>0</v>
      </c>
      <c r="AJ1" s="686"/>
    </row>
    <row r="2" spans="35:36" ht="12.75">
      <c r="AI2" s="687" t="s">
        <v>974</v>
      </c>
      <c r="AJ2" s="688"/>
    </row>
    <row r="3" spans="1:36" ht="15.75">
      <c r="A3" s="689" t="s">
        <v>1476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</row>
    <row r="4" spans="1:36" ht="15.75">
      <c r="A4" s="689" t="s">
        <v>1477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</row>
    <row r="5" spans="1:36" ht="15.75">
      <c r="A5" s="689" t="s">
        <v>1478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</row>
    <row r="6" spans="1:36" ht="15.75">
      <c r="A6" s="689" t="s">
        <v>1479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</row>
    <row r="7" spans="1:37" s="691" customFormat="1" ht="12.7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 t="s">
        <v>977</v>
      </c>
      <c r="AC7" s="690"/>
      <c r="AD7" s="690"/>
      <c r="AE7" s="690"/>
      <c r="AF7" s="690"/>
      <c r="AG7" s="690"/>
      <c r="AH7" s="690"/>
      <c r="AI7" s="690"/>
      <c r="AJ7" s="690"/>
      <c r="AK7" s="690"/>
    </row>
    <row r="8" spans="1:37" s="691" customFormat="1" ht="12.75">
      <c r="A8" s="690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0"/>
      <c r="Z8" s="690"/>
      <c r="AA8" s="690"/>
      <c r="AB8" s="692" t="s">
        <v>978</v>
      </c>
      <c r="AC8" s="692"/>
      <c r="AD8" s="692"/>
      <c r="AE8" s="692"/>
      <c r="AF8" s="692"/>
      <c r="AG8" s="692"/>
      <c r="AH8" s="692"/>
      <c r="AI8" s="692"/>
      <c r="AJ8" s="692"/>
      <c r="AK8" s="690"/>
    </row>
    <row r="9" spans="1:37" s="691" customFormat="1" ht="13.5" thickBot="1">
      <c r="A9" s="690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</row>
    <row r="10" spans="1:37" s="691" customFormat="1" ht="15.75" customHeight="1" thickBot="1">
      <c r="A10" s="693">
        <v>5</v>
      </c>
      <c r="B10" s="694">
        <v>1</v>
      </c>
      <c r="C10" s="694">
        <v>3</v>
      </c>
      <c r="D10" s="694">
        <v>0</v>
      </c>
      <c r="E10" s="694">
        <v>0</v>
      </c>
      <c r="F10" s="695">
        <v>9</v>
      </c>
      <c r="G10" s="690"/>
      <c r="H10" s="693">
        <v>1</v>
      </c>
      <c r="I10" s="694">
        <v>2</v>
      </c>
      <c r="J10" s="694">
        <v>5</v>
      </c>
      <c r="K10" s="695">
        <v>4</v>
      </c>
      <c r="L10" s="690"/>
      <c r="M10" s="693">
        <v>0</v>
      </c>
      <c r="N10" s="695">
        <v>1</v>
      </c>
      <c r="O10" s="690"/>
      <c r="P10" s="693">
        <v>2</v>
      </c>
      <c r="Q10" s="696">
        <v>8</v>
      </c>
      <c r="R10" s="696">
        <v>0</v>
      </c>
      <c r="S10" s="697">
        <v>0</v>
      </c>
      <c r="T10" s="690"/>
      <c r="U10" s="693">
        <v>8</v>
      </c>
      <c r="V10" s="696">
        <v>4</v>
      </c>
      <c r="W10" s="694">
        <v>1</v>
      </c>
      <c r="X10" s="694">
        <v>1</v>
      </c>
      <c r="Y10" s="694">
        <v>0</v>
      </c>
      <c r="Z10" s="695">
        <v>5</v>
      </c>
      <c r="AA10" s="690"/>
      <c r="AB10" s="698">
        <v>1</v>
      </c>
      <c r="AC10" s="699">
        <v>0</v>
      </c>
      <c r="AD10" s="690"/>
      <c r="AE10" s="700">
        <v>2</v>
      </c>
      <c r="AF10" s="701">
        <v>0</v>
      </c>
      <c r="AG10" s="701">
        <v>0</v>
      </c>
      <c r="AH10" s="702">
        <v>8</v>
      </c>
      <c r="AI10" s="690"/>
      <c r="AJ10" s="703">
        <v>1</v>
      </c>
      <c r="AK10" s="690"/>
    </row>
    <row r="11" spans="1:37" s="691" customFormat="1" ht="38.25" customHeight="1">
      <c r="A11" s="704" t="s">
        <v>954</v>
      </c>
      <c r="B11" s="704"/>
      <c r="C11" s="704"/>
      <c r="D11" s="704"/>
      <c r="E11" s="704"/>
      <c r="F11" s="704"/>
      <c r="G11" s="705"/>
      <c r="H11" s="704" t="s">
        <v>955</v>
      </c>
      <c r="I11" s="704"/>
      <c r="J11" s="704"/>
      <c r="K11" s="704"/>
      <c r="L11" s="705"/>
      <c r="M11" s="706" t="s">
        <v>979</v>
      </c>
      <c r="N11" s="704"/>
      <c r="O11" s="705"/>
      <c r="P11" s="706" t="s">
        <v>980</v>
      </c>
      <c r="Q11" s="706"/>
      <c r="R11" s="706"/>
      <c r="S11" s="706"/>
      <c r="T11" s="690"/>
      <c r="U11" s="704" t="s">
        <v>958</v>
      </c>
      <c r="V11" s="707"/>
      <c r="W11" s="704"/>
      <c r="X11" s="704"/>
      <c r="Y11" s="704"/>
      <c r="Z11" s="704"/>
      <c r="AA11" s="690"/>
      <c r="AB11" s="704" t="s">
        <v>981</v>
      </c>
      <c r="AC11" s="704"/>
      <c r="AD11" s="690"/>
      <c r="AE11" s="704" t="s">
        <v>982</v>
      </c>
      <c r="AF11" s="704"/>
      <c r="AG11" s="704"/>
      <c r="AH11" s="704"/>
      <c r="AI11" s="690"/>
      <c r="AJ11" s="704" t="s">
        <v>983</v>
      </c>
      <c r="AK11" s="690"/>
    </row>
    <row r="12" ht="12.75">
      <c r="AG12" s="708" t="s">
        <v>984</v>
      </c>
    </row>
    <row r="13" spans="1:36" ht="38.25" customHeight="1">
      <c r="A13" s="709" t="s">
        <v>1480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1"/>
      <c r="T13" s="712" t="s">
        <v>986</v>
      </c>
      <c r="U13" s="713"/>
      <c r="V13" s="714" t="s">
        <v>987</v>
      </c>
      <c r="W13" s="715"/>
      <c r="X13" s="715"/>
      <c r="Y13" s="715"/>
      <c r="Z13" s="716"/>
      <c r="AA13" s="714" t="s">
        <v>988</v>
      </c>
      <c r="AB13" s="715"/>
      <c r="AC13" s="715"/>
      <c r="AD13" s="715"/>
      <c r="AE13" s="716"/>
      <c r="AF13" s="709" t="s">
        <v>989</v>
      </c>
      <c r="AG13" s="710"/>
      <c r="AH13" s="710"/>
      <c r="AI13" s="710"/>
      <c r="AJ13" s="711"/>
    </row>
    <row r="14" spans="1:36" ht="12.75">
      <c r="A14" s="717"/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9"/>
      <c r="T14" s="720"/>
      <c r="U14" s="721"/>
      <c r="V14" s="714" t="s">
        <v>990</v>
      </c>
      <c r="W14" s="715"/>
      <c r="X14" s="715"/>
      <c r="Y14" s="715"/>
      <c r="Z14" s="715"/>
      <c r="AA14" s="714"/>
      <c r="AB14" s="715"/>
      <c r="AC14" s="715"/>
      <c r="AD14" s="715"/>
      <c r="AE14" s="716"/>
      <c r="AF14" s="717"/>
      <c r="AG14" s="718"/>
      <c r="AH14" s="718"/>
      <c r="AI14" s="718"/>
      <c r="AJ14" s="719"/>
    </row>
    <row r="15" spans="1:36" ht="12.75">
      <c r="A15" s="722">
        <v>1</v>
      </c>
      <c r="B15" s="723"/>
      <c r="C15" s="723"/>
      <c r="D15" s="723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5"/>
      <c r="S15" s="725"/>
      <c r="T15" s="724">
        <v>2</v>
      </c>
      <c r="U15" s="724"/>
      <c r="V15" s="726">
        <v>3</v>
      </c>
      <c r="W15" s="724"/>
      <c r="X15" s="724"/>
      <c r="Y15" s="724"/>
      <c r="Z15" s="724"/>
      <c r="AA15" s="726">
        <v>4</v>
      </c>
      <c r="AB15" s="724"/>
      <c r="AC15" s="724"/>
      <c r="AD15" s="724"/>
      <c r="AE15" s="724"/>
      <c r="AF15" s="726">
        <v>5</v>
      </c>
      <c r="AG15" s="724"/>
      <c r="AH15" s="724"/>
      <c r="AI15" s="724"/>
      <c r="AJ15" s="725"/>
    </row>
    <row r="16" spans="1:36" s="736" customFormat="1" ht="24.75" customHeight="1">
      <c r="A16" s="727" t="s">
        <v>1481</v>
      </c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9"/>
      <c r="T16" s="730" t="s">
        <v>992</v>
      </c>
      <c r="U16" s="731"/>
      <c r="V16" s="730" t="s">
        <v>1482</v>
      </c>
      <c r="W16" s="732"/>
      <c r="X16" s="732"/>
      <c r="Y16" s="732"/>
      <c r="Z16" s="731"/>
      <c r="AA16" s="730" t="s">
        <v>1482</v>
      </c>
      <c r="AB16" s="732"/>
      <c r="AC16" s="732"/>
      <c r="AD16" s="732"/>
      <c r="AE16" s="731"/>
      <c r="AF16" s="733"/>
      <c r="AG16" s="734"/>
      <c r="AH16" s="734"/>
      <c r="AI16" s="734"/>
      <c r="AJ16" s="735"/>
    </row>
    <row r="17" spans="1:36" s="736" customFormat="1" ht="24.75" customHeight="1">
      <c r="A17" s="727" t="s">
        <v>1483</v>
      </c>
      <c r="B17" s="728"/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9"/>
      <c r="T17" s="730" t="s">
        <v>994</v>
      </c>
      <c r="U17" s="731"/>
      <c r="V17" s="730" t="s">
        <v>1482</v>
      </c>
      <c r="W17" s="732"/>
      <c r="X17" s="732"/>
      <c r="Y17" s="732"/>
      <c r="Z17" s="731"/>
      <c r="AA17" s="730" t="s">
        <v>1482</v>
      </c>
      <c r="AB17" s="732"/>
      <c r="AC17" s="732"/>
      <c r="AD17" s="732"/>
      <c r="AE17" s="731"/>
      <c r="AF17" s="733"/>
      <c r="AG17" s="734"/>
      <c r="AH17" s="734"/>
      <c r="AI17" s="734"/>
      <c r="AJ17" s="735"/>
    </row>
    <row r="18" spans="1:36" s="736" customFormat="1" ht="24.75" customHeight="1">
      <c r="A18" s="727" t="s">
        <v>1484</v>
      </c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9"/>
      <c r="T18" s="730" t="s">
        <v>996</v>
      </c>
      <c r="U18" s="737"/>
      <c r="V18" s="730" t="s">
        <v>1482</v>
      </c>
      <c r="W18" s="732"/>
      <c r="X18" s="732"/>
      <c r="Y18" s="732"/>
      <c r="Z18" s="731"/>
      <c r="AA18" s="730" t="s">
        <v>1482</v>
      </c>
      <c r="AB18" s="732"/>
      <c r="AC18" s="732"/>
      <c r="AD18" s="732"/>
      <c r="AE18" s="731"/>
      <c r="AF18" s="733"/>
      <c r="AG18" s="734"/>
      <c r="AH18" s="734"/>
      <c r="AI18" s="734"/>
      <c r="AJ18" s="735"/>
    </row>
    <row r="19" spans="1:36" s="736" customFormat="1" ht="24.75" customHeight="1">
      <c r="A19" s="727" t="s">
        <v>1485</v>
      </c>
      <c r="B19" s="728"/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9"/>
      <c r="T19" s="730" t="s">
        <v>998</v>
      </c>
      <c r="U19" s="737"/>
      <c r="V19" s="730" t="s">
        <v>1482</v>
      </c>
      <c r="W19" s="732"/>
      <c r="X19" s="732"/>
      <c r="Y19" s="732"/>
      <c r="Z19" s="731"/>
      <c r="AA19" s="730" t="s">
        <v>1482</v>
      </c>
      <c r="AB19" s="732"/>
      <c r="AC19" s="732"/>
      <c r="AD19" s="732"/>
      <c r="AE19" s="731"/>
      <c r="AF19" s="733"/>
      <c r="AG19" s="734"/>
      <c r="AH19" s="734"/>
      <c r="AI19" s="734"/>
      <c r="AJ19" s="735"/>
    </row>
    <row r="20" spans="1:36" s="736" customFormat="1" ht="24.75" customHeight="1">
      <c r="A20" s="727" t="s">
        <v>1486</v>
      </c>
      <c r="B20" s="728"/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9"/>
      <c r="T20" s="730" t="s">
        <v>1000</v>
      </c>
      <c r="U20" s="737"/>
      <c r="V20" s="730" t="s">
        <v>1482</v>
      </c>
      <c r="W20" s="732"/>
      <c r="X20" s="732"/>
      <c r="Y20" s="732"/>
      <c r="Z20" s="731"/>
      <c r="AA20" s="730" t="s">
        <v>1482</v>
      </c>
      <c r="AB20" s="732"/>
      <c r="AC20" s="732"/>
      <c r="AD20" s="732"/>
      <c r="AE20" s="731"/>
      <c r="AF20" s="733"/>
      <c r="AG20" s="734"/>
      <c r="AH20" s="734"/>
      <c r="AI20" s="734"/>
      <c r="AJ20" s="735"/>
    </row>
    <row r="21" spans="1:36" s="736" customFormat="1" ht="24.75" customHeight="1">
      <c r="A21" s="727" t="s">
        <v>1487</v>
      </c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9"/>
      <c r="T21" s="730" t="s">
        <v>1002</v>
      </c>
      <c r="U21" s="737"/>
      <c r="V21" s="730" t="s">
        <v>1482</v>
      </c>
      <c r="W21" s="732"/>
      <c r="X21" s="732"/>
      <c r="Y21" s="732"/>
      <c r="Z21" s="731"/>
      <c r="AA21" s="730" t="s">
        <v>1482</v>
      </c>
      <c r="AB21" s="732"/>
      <c r="AC21" s="732"/>
      <c r="AD21" s="732"/>
      <c r="AE21" s="731"/>
      <c r="AF21" s="733"/>
      <c r="AG21" s="734"/>
      <c r="AH21" s="734"/>
      <c r="AI21" s="734"/>
      <c r="AJ21" s="735"/>
    </row>
    <row r="22" spans="1:36" s="736" customFormat="1" ht="24.75" customHeight="1">
      <c r="A22" s="727" t="s">
        <v>1488</v>
      </c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9"/>
      <c r="T22" s="730" t="s">
        <v>1004</v>
      </c>
      <c r="U22" s="737"/>
      <c r="V22" s="730" t="s">
        <v>1482</v>
      </c>
      <c r="W22" s="732"/>
      <c r="X22" s="732"/>
      <c r="Y22" s="732"/>
      <c r="Z22" s="731"/>
      <c r="AA22" s="730" t="s">
        <v>1482</v>
      </c>
      <c r="AB22" s="732"/>
      <c r="AC22" s="732"/>
      <c r="AD22" s="732"/>
      <c r="AE22" s="731"/>
      <c r="AF22" s="733"/>
      <c r="AG22" s="734"/>
      <c r="AH22" s="734"/>
      <c r="AI22" s="734"/>
      <c r="AJ22" s="735"/>
    </row>
    <row r="23" spans="1:36" s="736" customFormat="1" ht="24.75" customHeight="1">
      <c r="A23" s="738" t="s">
        <v>1489</v>
      </c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40"/>
      <c r="T23" s="741" t="s">
        <v>1006</v>
      </c>
      <c r="U23" s="742"/>
      <c r="V23" s="743">
        <v>0</v>
      </c>
      <c r="W23" s="744"/>
      <c r="X23" s="744"/>
      <c r="Y23" s="744"/>
      <c r="Z23" s="745"/>
      <c r="AA23" s="743">
        <v>0</v>
      </c>
      <c r="AB23" s="744"/>
      <c r="AC23" s="744"/>
      <c r="AD23" s="744"/>
      <c r="AE23" s="745"/>
      <c r="AF23" s="746"/>
      <c r="AG23" s="747"/>
      <c r="AH23" s="747"/>
      <c r="AI23" s="747"/>
      <c r="AJ23" s="748"/>
    </row>
    <row r="24" spans="1:36" s="736" customFormat="1" ht="24.75" customHeight="1">
      <c r="A24" s="727" t="s">
        <v>1490</v>
      </c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9"/>
      <c r="T24" s="730" t="s">
        <v>1008</v>
      </c>
      <c r="U24" s="737"/>
      <c r="V24" s="730" t="s">
        <v>1482</v>
      </c>
      <c r="W24" s="732"/>
      <c r="X24" s="732"/>
      <c r="Y24" s="732"/>
      <c r="Z24" s="731"/>
      <c r="AA24" s="730" t="s">
        <v>1482</v>
      </c>
      <c r="AB24" s="732"/>
      <c r="AC24" s="732"/>
      <c r="AD24" s="732"/>
      <c r="AE24" s="731"/>
      <c r="AF24" s="733"/>
      <c r="AG24" s="734"/>
      <c r="AH24" s="734"/>
      <c r="AI24" s="734"/>
      <c r="AJ24" s="735"/>
    </row>
    <row r="25" spans="1:36" s="736" customFormat="1" ht="24.75" customHeight="1">
      <c r="A25" s="727" t="s">
        <v>1491</v>
      </c>
      <c r="B25" s="728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9"/>
      <c r="T25" s="730" t="s">
        <v>1010</v>
      </c>
      <c r="U25" s="737"/>
      <c r="V25" s="730" t="s">
        <v>1482</v>
      </c>
      <c r="W25" s="732"/>
      <c r="X25" s="732"/>
      <c r="Y25" s="732"/>
      <c r="Z25" s="731"/>
      <c r="AA25" s="730" t="s">
        <v>1482</v>
      </c>
      <c r="AB25" s="732"/>
      <c r="AC25" s="732"/>
      <c r="AD25" s="732"/>
      <c r="AE25" s="731"/>
      <c r="AF25" s="733">
        <v>758</v>
      </c>
      <c r="AG25" s="734"/>
      <c r="AH25" s="734"/>
      <c r="AI25" s="734"/>
      <c r="AJ25" s="735"/>
    </row>
    <row r="26" spans="1:36" s="736" customFormat="1" ht="24.75" customHeight="1">
      <c r="A26" s="727" t="s">
        <v>1492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9"/>
      <c r="T26" s="730" t="s">
        <v>1012</v>
      </c>
      <c r="U26" s="737"/>
      <c r="V26" s="730" t="s">
        <v>1482</v>
      </c>
      <c r="W26" s="732"/>
      <c r="X26" s="732"/>
      <c r="Y26" s="732"/>
      <c r="Z26" s="731"/>
      <c r="AA26" s="730" t="s">
        <v>1482</v>
      </c>
      <c r="AB26" s="732"/>
      <c r="AC26" s="732"/>
      <c r="AD26" s="732"/>
      <c r="AE26" s="731"/>
      <c r="AF26" s="733"/>
      <c r="AG26" s="734"/>
      <c r="AH26" s="734"/>
      <c r="AI26" s="734"/>
      <c r="AJ26" s="735"/>
    </row>
    <row r="27" spans="1:36" s="736" customFormat="1" ht="24.75" customHeight="1">
      <c r="A27" s="727" t="s">
        <v>1493</v>
      </c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9"/>
      <c r="T27" s="730" t="s">
        <v>1014</v>
      </c>
      <c r="U27" s="737"/>
      <c r="V27" s="730" t="s">
        <v>1482</v>
      </c>
      <c r="W27" s="732"/>
      <c r="X27" s="732"/>
      <c r="Y27" s="732"/>
      <c r="Z27" s="731"/>
      <c r="AA27" s="730" t="s">
        <v>1482</v>
      </c>
      <c r="AB27" s="732"/>
      <c r="AC27" s="732"/>
      <c r="AD27" s="732"/>
      <c r="AE27" s="731"/>
      <c r="AF27" s="733"/>
      <c r="AG27" s="734"/>
      <c r="AH27" s="734"/>
      <c r="AI27" s="734"/>
      <c r="AJ27" s="735"/>
    </row>
    <row r="28" spans="1:36" s="736" customFormat="1" ht="24.75" customHeight="1">
      <c r="A28" s="727" t="s">
        <v>1494</v>
      </c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9"/>
      <c r="T28" s="730" t="s">
        <v>1016</v>
      </c>
      <c r="U28" s="737"/>
      <c r="V28" s="730" t="s">
        <v>1482</v>
      </c>
      <c r="W28" s="732"/>
      <c r="X28" s="732"/>
      <c r="Y28" s="732"/>
      <c r="Z28" s="731"/>
      <c r="AA28" s="730" t="s">
        <v>1482</v>
      </c>
      <c r="AB28" s="732"/>
      <c r="AC28" s="732"/>
      <c r="AD28" s="732"/>
      <c r="AE28" s="731"/>
      <c r="AF28" s="733"/>
      <c r="AG28" s="734"/>
      <c r="AH28" s="734"/>
      <c r="AI28" s="734"/>
      <c r="AJ28" s="735"/>
    </row>
    <row r="29" spans="1:36" s="736" customFormat="1" ht="24.75" customHeight="1">
      <c r="A29" s="727" t="s">
        <v>1495</v>
      </c>
      <c r="B29" s="728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9"/>
      <c r="T29" s="730" t="s">
        <v>1018</v>
      </c>
      <c r="U29" s="737"/>
      <c r="V29" s="730" t="s">
        <v>1482</v>
      </c>
      <c r="W29" s="732"/>
      <c r="X29" s="732"/>
      <c r="Y29" s="732"/>
      <c r="Z29" s="731"/>
      <c r="AA29" s="730" t="s">
        <v>1482</v>
      </c>
      <c r="AB29" s="732"/>
      <c r="AC29" s="732"/>
      <c r="AD29" s="732"/>
      <c r="AE29" s="731"/>
      <c r="AF29" s="733"/>
      <c r="AG29" s="734"/>
      <c r="AH29" s="734"/>
      <c r="AI29" s="734"/>
      <c r="AJ29" s="735"/>
    </row>
    <row r="30" spans="1:36" s="736" customFormat="1" ht="24.75" customHeight="1">
      <c r="A30" s="727" t="s">
        <v>1496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9"/>
      <c r="T30" s="730" t="s">
        <v>1020</v>
      </c>
      <c r="U30" s="737"/>
      <c r="V30" s="730" t="s">
        <v>1482</v>
      </c>
      <c r="W30" s="732"/>
      <c r="X30" s="732"/>
      <c r="Y30" s="732"/>
      <c r="Z30" s="731"/>
      <c r="AA30" s="730" t="s">
        <v>1482</v>
      </c>
      <c r="AB30" s="732"/>
      <c r="AC30" s="732"/>
      <c r="AD30" s="732"/>
      <c r="AE30" s="731"/>
      <c r="AF30" s="733"/>
      <c r="AG30" s="734"/>
      <c r="AH30" s="734"/>
      <c r="AI30" s="734"/>
      <c r="AJ30" s="735"/>
    </row>
    <row r="31" spans="1:36" s="736" customFormat="1" ht="24.75" customHeight="1">
      <c r="A31" s="738" t="s">
        <v>1497</v>
      </c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40"/>
      <c r="T31" s="741" t="s">
        <v>1022</v>
      </c>
      <c r="U31" s="742"/>
      <c r="V31" s="743">
        <v>0</v>
      </c>
      <c r="W31" s="744"/>
      <c r="X31" s="744"/>
      <c r="Y31" s="744"/>
      <c r="Z31" s="745"/>
      <c r="AA31" s="743">
        <v>0</v>
      </c>
      <c r="AB31" s="744"/>
      <c r="AC31" s="744"/>
      <c r="AD31" s="744"/>
      <c r="AE31" s="745"/>
      <c r="AF31" s="746">
        <f>SUM(AF24:AJ30)</f>
        <v>758</v>
      </c>
      <c r="AG31" s="747"/>
      <c r="AH31" s="747"/>
      <c r="AI31" s="747"/>
      <c r="AJ31" s="748"/>
    </row>
    <row r="32" spans="1:36" s="736" customFormat="1" ht="24.75" customHeight="1">
      <c r="A32" s="738" t="s">
        <v>1498</v>
      </c>
      <c r="B32" s="739"/>
      <c r="C32" s="739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740"/>
      <c r="T32" s="741" t="s">
        <v>1082</v>
      </c>
      <c r="U32" s="742"/>
      <c r="V32" s="743">
        <v>0</v>
      </c>
      <c r="W32" s="744"/>
      <c r="X32" s="744"/>
      <c r="Y32" s="744"/>
      <c r="Z32" s="745"/>
      <c r="AA32" s="743">
        <v>0</v>
      </c>
      <c r="AB32" s="744"/>
      <c r="AC32" s="744"/>
      <c r="AD32" s="744"/>
      <c r="AE32" s="745"/>
      <c r="AF32" s="746">
        <v>758</v>
      </c>
      <c r="AG32" s="747"/>
      <c r="AH32" s="747"/>
      <c r="AI32" s="747"/>
      <c r="AJ32" s="748"/>
    </row>
    <row r="33" spans="1:36" s="736" customFormat="1" ht="24.75" customHeight="1">
      <c r="A33" s="727" t="s">
        <v>1499</v>
      </c>
      <c r="B33" s="728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9"/>
      <c r="T33" s="730" t="s">
        <v>1084</v>
      </c>
      <c r="U33" s="737"/>
      <c r="V33" s="730" t="s">
        <v>1482</v>
      </c>
      <c r="W33" s="732"/>
      <c r="X33" s="732"/>
      <c r="Y33" s="732"/>
      <c r="Z33" s="731"/>
      <c r="AA33" s="730" t="s">
        <v>1482</v>
      </c>
      <c r="AB33" s="732"/>
      <c r="AC33" s="732"/>
      <c r="AD33" s="732"/>
      <c r="AE33" s="731"/>
      <c r="AF33" s="733"/>
      <c r="AG33" s="734"/>
      <c r="AH33" s="734"/>
      <c r="AI33" s="734"/>
      <c r="AJ33" s="735"/>
    </row>
    <row r="34" spans="1:36" s="736" customFormat="1" ht="24.75" customHeight="1">
      <c r="A34" s="727" t="s">
        <v>1500</v>
      </c>
      <c r="B34" s="728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9"/>
      <c r="T34" s="730" t="s">
        <v>1086</v>
      </c>
      <c r="U34" s="737"/>
      <c r="V34" s="730" t="s">
        <v>1482</v>
      </c>
      <c r="W34" s="732"/>
      <c r="X34" s="732"/>
      <c r="Y34" s="732"/>
      <c r="Z34" s="731"/>
      <c r="AA34" s="730" t="s">
        <v>1482</v>
      </c>
      <c r="AB34" s="732"/>
      <c r="AC34" s="732"/>
      <c r="AD34" s="732"/>
      <c r="AE34" s="731"/>
      <c r="AF34" s="733"/>
      <c r="AG34" s="734"/>
      <c r="AH34" s="734"/>
      <c r="AI34" s="734"/>
      <c r="AJ34" s="735"/>
    </row>
    <row r="35" spans="1:36" s="736" customFormat="1" ht="36" customHeight="1">
      <c r="A35" s="727" t="s">
        <v>1501</v>
      </c>
      <c r="B35" s="728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9"/>
      <c r="T35" s="730" t="s">
        <v>1088</v>
      </c>
      <c r="U35" s="737"/>
      <c r="V35" s="730" t="s">
        <v>1482</v>
      </c>
      <c r="W35" s="732"/>
      <c r="X35" s="732"/>
      <c r="Y35" s="732"/>
      <c r="Z35" s="731"/>
      <c r="AA35" s="730" t="s">
        <v>1482</v>
      </c>
      <c r="AB35" s="732"/>
      <c r="AC35" s="732"/>
      <c r="AD35" s="732"/>
      <c r="AE35" s="731"/>
      <c r="AF35" s="733"/>
      <c r="AG35" s="734"/>
      <c r="AH35" s="734"/>
      <c r="AI35" s="734"/>
      <c r="AJ35" s="735"/>
    </row>
    <row r="36" spans="1:36" s="736" customFormat="1" ht="36" customHeight="1">
      <c r="A36" s="727" t="s">
        <v>1502</v>
      </c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9"/>
      <c r="T36" s="730" t="s">
        <v>1090</v>
      </c>
      <c r="U36" s="737"/>
      <c r="V36" s="730" t="s">
        <v>1482</v>
      </c>
      <c r="W36" s="732"/>
      <c r="X36" s="732"/>
      <c r="Y36" s="732"/>
      <c r="Z36" s="731"/>
      <c r="AA36" s="730" t="s">
        <v>1482</v>
      </c>
      <c r="AB36" s="732"/>
      <c r="AC36" s="732"/>
      <c r="AD36" s="732"/>
      <c r="AE36" s="731"/>
      <c r="AF36" s="733"/>
      <c r="AG36" s="734"/>
      <c r="AH36" s="734"/>
      <c r="AI36" s="734"/>
      <c r="AJ36" s="735"/>
    </row>
    <row r="37" spans="1:36" s="736" customFormat="1" ht="24.75" customHeight="1">
      <c r="A37" s="738" t="s">
        <v>1503</v>
      </c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40"/>
      <c r="T37" s="741" t="s">
        <v>1092</v>
      </c>
      <c r="U37" s="742"/>
      <c r="V37" s="730" t="s">
        <v>1482</v>
      </c>
      <c r="W37" s="732"/>
      <c r="X37" s="732"/>
      <c r="Y37" s="732"/>
      <c r="Z37" s="731"/>
      <c r="AA37" s="730" t="s">
        <v>1482</v>
      </c>
      <c r="AB37" s="732"/>
      <c r="AC37" s="732"/>
      <c r="AD37" s="732"/>
      <c r="AE37" s="731"/>
      <c r="AF37" s="746"/>
      <c r="AG37" s="747"/>
      <c r="AH37" s="747"/>
      <c r="AI37" s="747"/>
      <c r="AJ37" s="748"/>
    </row>
    <row r="38" spans="1:36" s="736" customFormat="1" ht="24.75" customHeight="1">
      <c r="A38" s="727" t="s">
        <v>1504</v>
      </c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9"/>
      <c r="T38" s="730" t="s">
        <v>1095</v>
      </c>
      <c r="U38" s="737"/>
      <c r="V38" s="730" t="s">
        <v>1482</v>
      </c>
      <c r="W38" s="732"/>
      <c r="X38" s="732"/>
      <c r="Y38" s="732"/>
      <c r="Z38" s="731"/>
      <c r="AA38" s="730" t="s">
        <v>1482</v>
      </c>
      <c r="AB38" s="732"/>
      <c r="AC38" s="732"/>
      <c r="AD38" s="732"/>
      <c r="AE38" s="731"/>
      <c r="AF38" s="733"/>
      <c r="AG38" s="734"/>
      <c r="AH38" s="734"/>
      <c r="AI38" s="734"/>
      <c r="AJ38" s="735"/>
    </row>
    <row r="39" spans="1:36" s="736" customFormat="1" ht="24.75" customHeight="1">
      <c r="A39" s="727" t="s">
        <v>1505</v>
      </c>
      <c r="B39" s="728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9"/>
      <c r="T39" s="730" t="s">
        <v>1097</v>
      </c>
      <c r="U39" s="737"/>
      <c r="V39" s="730" t="s">
        <v>1482</v>
      </c>
      <c r="W39" s="732"/>
      <c r="X39" s="732"/>
      <c r="Y39" s="732"/>
      <c r="Z39" s="731"/>
      <c r="AA39" s="730" t="s">
        <v>1482</v>
      </c>
      <c r="AB39" s="732"/>
      <c r="AC39" s="732"/>
      <c r="AD39" s="732"/>
      <c r="AE39" s="731"/>
      <c r="AF39" s="733"/>
      <c r="AG39" s="734"/>
      <c r="AH39" s="734"/>
      <c r="AI39" s="734"/>
      <c r="AJ39" s="735"/>
    </row>
    <row r="40" spans="1:36" s="736" customFormat="1" ht="24.75" customHeight="1">
      <c r="A40" s="738" t="s">
        <v>1506</v>
      </c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40"/>
      <c r="T40" s="741" t="s">
        <v>1099</v>
      </c>
      <c r="U40" s="742"/>
      <c r="V40" s="730" t="s">
        <v>1482</v>
      </c>
      <c r="W40" s="732"/>
      <c r="X40" s="732"/>
      <c r="Y40" s="732"/>
      <c r="Z40" s="731"/>
      <c r="AA40" s="730" t="s">
        <v>1482</v>
      </c>
      <c r="AB40" s="732"/>
      <c r="AC40" s="732"/>
      <c r="AD40" s="732"/>
      <c r="AE40" s="731"/>
      <c r="AF40" s="746"/>
      <c r="AG40" s="747"/>
      <c r="AH40" s="747"/>
      <c r="AI40" s="747"/>
      <c r="AJ40" s="748"/>
    </row>
    <row r="41" spans="1:36" s="736" customFormat="1" ht="19.5" customHeight="1">
      <c r="A41" s="727" t="s">
        <v>1507</v>
      </c>
      <c r="B41" s="728"/>
      <c r="C41" s="728"/>
      <c r="D41" s="728"/>
      <c r="E41" s="728"/>
      <c r="F41" s="728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9"/>
      <c r="T41" s="730" t="s">
        <v>1101</v>
      </c>
      <c r="U41" s="737"/>
      <c r="V41" s="730" t="s">
        <v>1482</v>
      </c>
      <c r="W41" s="732"/>
      <c r="X41" s="732"/>
      <c r="Y41" s="732"/>
      <c r="Z41" s="731"/>
      <c r="AA41" s="730" t="s">
        <v>1482</v>
      </c>
      <c r="AB41" s="732"/>
      <c r="AC41" s="732"/>
      <c r="AD41" s="732"/>
      <c r="AE41" s="731"/>
      <c r="AF41" s="733"/>
      <c r="AG41" s="734"/>
      <c r="AH41" s="734"/>
      <c r="AI41" s="734"/>
      <c r="AJ41" s="735"/>
    </row>
    <row r="42" spans="1:36" s="736" customFormat="1" ht="19.5" customHeight="1">
      <c r="A42" s="727" t="s">
        <v>1508</v>
      </c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9"/>
      <c r="T42" s="730" t="s">
        <v>1103</v>
      </c>
      <c r="U42" s="737"/>
      <c r="V42" s="730" t="s">
        <v>1482</v>
      </c>
      <c r="W42" s="732"/>
      <c r="X42" s="732"/>
      <c r="Y42" s="732"/>
      <c r="Z42" s="731"/>
      <c r="AA42" s="730" t="s">
        <v>1482</v>
      </c>
      <c r="AB42" s="732"/>
      <c r="AC42" s="732"/>
      <c r="AD42" s="732"/>
      <c r="AE42" s="731"/>
      <c r="AF42" s="733"/>
      <c r="AG42" s="734"/>
      <c r="AH42" s="734"/>
      <c r="AI42" s="734"/>
      <c r="AJ42" s="735"/>
    </row>
    <row r="43" spans="1:36" s="736" customFormat="1" ht="19.5" customHeight="1">
      <c r="A43" s="727" t="s">
        <v>1509</v>
      </c>
      <c r="B43" s="728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9"/>
      <c r="T43" s="730" t="s">
        <v>1105</v>
      </c>
      <c r="U43" s="737"/>
      <c r="V43" s="730" t="s">
        <v>1482</v>
      </c>
      <c r="W43" s="732"/>
      <c r="X43" s="732"/>
      <c r="Y43" s="732"/>
      <c r="Z43" s="731"/>
      <c r="AA43" s="730" t="s">
        <v>1482</v>
      </c>
      <c r="AB43" s="732"/>
      <c r="AC43" s="732"/>
      <c r="AD43" s="732"/>
      <c r="AE43" s="731"/>
      <c r="AF43" s="733"/>
      <c r="AG43" s="734"/>
      <c r="AH43" s="734"/>
      <c r="AI43" s="734"/>
      <c r="AJ43" s="735"/>
    </row>
    <row r="44" spans="1:36" s="736" customFormat="1" ht="24.75" customHeight="1">
      <c r="A44" s="738" t="s">
        <v>1510</v>
      </c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39"/>
      <c r="R44" s="739"/>
      <c r="S44" s="740"/>
      <c r="T44" s="741" t="s">
        <v>1107</v>
      </c>
      <c r="U44" s="742"/>
      <c r="V44" s="743"/>
      <c r="W44" s="744"/>
      <c r="X44" s="744"/>
      <c r="Y44" s="744"/>
      <c r="Z44" s="745"/>
      <c r="AA44" s="743"/>
      <c r="AB44" s="744"/>
      <c r="AC44" s="744"/>
      <c r="AD44" s="744"/>
      <c r="AE44" s="745"/>
      <c r="AF44" s="746"/>
      <c r="AG44" s="747"/>
      <c r="AH44" s="747"/>
      <c r="AI44" s="747"/>
      <c r="AJ44" s="748"/>
    </row>
    <row r="45" spans="1:36" s="736" customFormat="1" ht="24.75" customHeight="1">
      <c r="A45" s="727" t="s">
        <v>1511</v>
      </c>
      <c r="B45" s="728"/>
      <c r="C45" s="728"/>
      <c r="D45" s="728"/>
      <c r="E45" s="728"/>
      <c r="F45" s="728"/>
      <c r="G45" s="728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9"/>
      <c r="T45" s="730" t="s">
        <v>1109</v>
      </c>
      <c r="U45" s="737"/>
      <c r="V45" s="730" t="s">
        <v>1482</v>
      </c>
      <c r="W45" s="732"/>
      <c r="X45" s="732"/>
      <c r="Y45" s="732"/>
      <c r="Z45" s="731"/>
      <c r="AA45" s="730" t="s">
        <v>1482</v>
      </c>
      <c r="AB45" s="732"/>
      <c r="AC45" s="732"/>
      <c r="AD45" s="732"/>
      <c r="AE45" s="731"/>
      <c r="AF45" s="733"/>
      <c r="AG45" s="734"/>
      <c r="AH45" s="734"/>
      <c r="AI45" s="734"/>
      <c r="AJ45" s="735"/>
    </row>
    <row r="46" spans="1:36" s="736" customFormat="1" ht="24.75" customHeight="1">
      <c r="A46" s="727" t="s">
        <v>1512</v>
      </c>
      <c r="B46" s="728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9"/>
      <c r="T46" s="730" t="s">
        <v>1111</v>
      </c>
      <c r="U46" s="737"/>
      <c r="V46" s="730" t="s">
        <v>1482</v>
      </c>
      <c r="W46" s="732"/>
      <c r="X46" s="732"/>
      <c r="Y46" s="732"/>
      <c r="Z46" s="731"/>
      <c r="AA46" s="730" t="s">
        <v>1482</v>
      </c>
      <c r="AB46" s="732"/>
      <c r="AC46" s="732"/>
      <c r="AD46" s="732"/>
      <c r="AE46" s="731"/>
      <c r="AF46" s="733"/>
      <c r="AG46" s="734"/>
      <c r="AH46" s="734"/>
      <c r="AI46" s="734"/>
      <c r="AJ46" s="735"/>
    </row>
    <row r="47" spans="1:36" s="736" customFormat="1" ht="36.75" customHeight="1">
      <c r="A47" s="727" t="s">
        <v>1513</v>
      </c>
      <c r="B47" s="728"/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9"/>
      <c r="T47" s="730" t="s">
        <v>1113</v>
      </c>
      <c r="U47" s="737"/>
      <c r="V47" s="730" t="s">
        <v>1482</v>
      </c>
      <c r="W47" s="732"/>
      <c r="X47" s="732"/>
      <c r="Y47" s="732"/>
      <c r="Z47" s="731"/>
      <c r="AA47" s="730" t="s">
        <v>1482</v>
      </c>
      <c r="AB47" s="732"/>
      <c r="AC47" s="732"/>
      <c r="AD47" s="732"/>
      <c r="AE47" s="731"/>
      <c r="AF47" s="733"/>
      <c r="AG47" s="734"/>
      <c r="AH47" s="734"/>
      <c r="AI47" s="734"/>
      <c r="AJ47" s="735"/>
    </row>
    <row r="48" spans="1:36" s="736" customFormat="1" ht="37.5" customHeight="1">
      <c r="A48" s="727" t="s">
        <v>1514</v>
      </c>
      <c r="B48" s="728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9"/>
      <c r="T48" s="730" t="s">
        <v>1115</v>
      </c>
      <c r="U48" s="737"/>
      <c r="V48" s="730" t="s">
        <v>1482</v>
      </c>
      <c r="W48" s="732"/>
      <c r="X48" s="732"/>
      <c r="Y48" s="732"/>
      <c r="Z48" s="731"/>
      <c r="AA48" s="730" t="s">
        <v>1482</v>
      </c>
      <c r="AB48" s="732"/>
      <c r="AC48" s="732"/>
      <c r="AD48" s="732"/>
      <c r="AE48" s="731"/>
      <c r="AF48" s="733"/>
      <c r="AG48" s="734"/>
      <c r="AH48" s="734"/>
      <c r="AI48" s="734"/>
      <c r="AJ48" s="735"/>
    </row>
    <row r="49" spans="1:36" s="736" customFormat="1" ht="40.5" customHeight="1">
      <c r="A49" s="738" t="s">
        <v>1515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40"/>
      <c r="T49" s="741" t="s">
        <v>1117</v>
      </c>
      <c r="U49" s="742"/>
      <c r="V49" s="730" t="s">
        <v>1482</v>
      </c>
      <c r="W49" s="732"/>
      <c r="X49" s="732"/>
      <c r="Y49" s="732"/>
      <c r="Z49" s="731"/>
      <c r="AA49" s="730" t="s">
        <v>1482</v>
      </c>
      <c r="AB49" s="732"/>
      <c r="AC49" s="732"/>
      <c r="AD49" s="732"/>
      <c r="AE49" s="731"/>
      <c r="AF49" s="746"/>
      <c r="AG49" s="747"/>
      <c r="AH49" s="747"/>
      <c r="AI49" s="747"/>
      <c r="AJ49" s="748"/>
    </row>
    <row r="50" spans="1:36" s="736" customFormat="1" ht="27" customHeight="1">
      <c r="A50" s="727" t="s">
        <v>1516</v>
      </c>
      <c r="B50" s="728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9"/>
      <c r="T50" s="730" t="s">
        <v>1119</v>
      </c>
      <c r="U50" s="737"/>
      <c r="V50" s="730" t="s">
        <v>1482</v>
      </c>
      <c r="W50" s="732"/>
      <c r="X50" s="732"/>
      <c r="Y50" s="732"/>
      <c r="Z50" s="731"/>
      <c r="AA50" s="730" t="s">
        <v>1482</v>
      </c>
      <c r="AB50" s="732"/>
      <c r="AC50" s="732"/>
      <c r="AD50" s="732"/>
      <c r="AE50" s="731"/>
      <c r="AF50" s="733"/>
      <c r="AG50" s="734"/>
      <c r="AH50" s="734"/>
      <c r="AI50" s="734"/>
      <c r="AJ50" s="735"/>
    </row>
    <row r="51" spans="1:36" s="736" customFormat="1" ht="24.75" customHeight="1">
      <c r="A51" s="727" t="s">
        <v>1517</v>
      </c>
      <c r="B51" s="728"/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9"/>
      <c r="T51" s="730" t="s">
        <v>1121</v>
      </c>
      <c r="U51" s="737"/>
      <c r="V51" s="730" t="s">
        <v>1482</v>
      </c>
      <c r="W51" s="732"/>
      <c r="X51" s="732"/>
      <c r="Y51" s="732"/>
      <c r="Z51" s="731"/>
      <c r="AA51" s="730" t="s">
        <v>1482</v>
      </c>
      <c r="AB51" s="732"/>
      <c r="AC51" s="732"/>
      <c r="AD51" s="732"/>
      <c r="AE51" s="731"/>
      <c r="AF51" s="733"/>
      <c r="AG51" s="734"/>
      <c r="AH51" s="734"/>
      <c r="AI51" s="734"/>
      <c r="AJ51" s="735"/>
    </row>
    <row r="52" spans="1:36" s="736" customFormat="1" ht="27" customHeight="1">
      <c r="A52" s="738" t="s">
        <v>1518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  <c r="Q52" s="739"/>
      <c r="R52" s="739"/>
      <c r="S52" s="740"/>
      <c r="T52" s="741" t="s">
        <v>1123</v>
      </c>
      <c r="U52" s="742"/>
      <c r="V52" s="730" t="s">
        <v>1482</v>
      </c>
      <c r="W52" s="732"/>
      <c r="X52" s="732"/>
      <c r="Y52" s="732"/>
      <c r="Z52" s="731"/>
      <c r="AA52" s="730" t="s">
        <v>1482</v>
      </c>
      <c r="AB52" s="732"/>
      <c r="AC52" s="732"/>
      <c r="AD52" s="732"/>
      <c r="AE52" s="731"/>
      <c r="AF52" s="746"/>
      <c r="AG52" s="747"/>
      <c r="AH52" s="747"/>
      <c r="AI52" s="747"/>
      <c r="AJ52" s="748"/>
    </row>
    <row r="53" spans="1:36" s="736" customFormat="1" ht="19.5" customHeight="1">
      <c r="A53" s="727" t="s">
        <v>1519</v>
      </c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9"/>
      <c r="T53" s="730" t="s">
        <v>1125</v>
      </c>
      <c r="U53" s="737"/>
      <c r="V53" s="730" t="s">
        <v>1482</v>
      </c>
      <c r="W53" s="732"/>
      <c r="X53" s="732"/>
      <c r="Y53" s="732"/>
      <c r="Z53" s="731"/>
      <c r="AA53" s="730" t="s">
        <v>1482</v>
      </c>
      <c r="AB53" s="732"/>
      <c r="AC53" s="732"/>
      <c r="AD53" s="732"/>
      <c r="AE53" s="731"/>
      <c r="AF53" s="733">
        <v>24810</v>
      </c>
      <c r="AG53" s="734"/>
      <c r="AH53" s="734"/>
      <c r="AI53" s="734"/>
      <c r="AJ53" s="735"/>
    </row>
    <row r="54" spans="1:36" s="736" customFormat="1" ht="24.75" customHeight="1">
      <c r="A54" s="727" t="s">
        <v>1520</v>
      </c>
      <c r="B54" s="728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9"/>
      <c r="T54" s="730" t="s">
        <v>1127</v>
      </c>
      <c r="U54" s="737"/>
      <c r="V54" s="730" t="s">
        <v>1482</v>
      </c>
      <c r="W54" s="732"/>
      <c r="X54" s="732"/>
      <c r="Y54" s="732"/>
      <c r="Z54" s="731"/>
      <c r="AA54" s="730" t="s">
        <v>1482</v>
      </c>
      <c r="AB54" s="732"/>
      <c r="AC54" s="732"/>
      <c r="AD54" s="732"/>
      <c r="AE54" s="731"/>
      <c r="AF54" s="733">
        <v>20057</v>
      </c>
      <c r="AG54" s="734"/>
      <c r="AH54" s="734"/>
      <c r="AI54" s="734"/>
      <c r="AJ54" s="735"/>
    </row>
    <row r="55" spans="1:36" s="736" customFormat="1" ht="19.5" customHeight="1">
      <c r="A55" s="727" t="s">
        <v>1521</v>
      </c>
      <c r="B55" s="728"/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8"/>
      <c r="R55" s="728"/>
      <c r="S55" s="729"/>
      <c r="T55" s="730" t="s">
        <v>1129</v>
      </c>
      <c r="U55" s="737"/>
      <c r="V55" s="730" t="s">
        <v>1482</v>
      </c>
      <c r="W55" s="732"/>
      <c r="X55" s="732"/>
      <c r="Y55" s="732"/>
      <c r="Z55" s="731"/>
      <c r="AA55" s="730" t="s">
        <v>1482</v>
      </c>
      <c r="AB55" s="732"/>
      <c r="AC55" s="732"/>
      <c r="AD55" s="732"/>
      <c r="AE55" s="731"/>
      <c r="AF55" s="733"/>
      <c r="AG55" s="734"/>
      <c r="AH55" s="734"/>
      <c r="AI55" s="734"/>
      <c r="AJ55" s="735"/>
    </row>
    <row r="56" spans="1:36" s="736" customFormat="1" ht="24.75" customHeight="1">
      <c r="A56" s="738" t="s">
        <v>1522</v>
      </c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40"/>
      <c r="T56" s="741" t="s">
        <v>1131</v>
      </c>
      <c r="U56" s="742"/>
      <c r="V56" s="743">
        <v>63000</v>
      </c>
      <c r="W56" s="744"/>
      <c r="X56" s="744"/>
      <c r="Y56" s="744"/>
      <c r="Z56" s="745"/>
      <c r="AA56" s="743">
        <v>63000</v>
      </c>
      <c r="AB56" s="744"/>
      <c r="AC56" s="744"/>
      <c r="AD56" s="744"/>
      <c r="AE56" s="745"/>
      <c r="AF56" s="746">
        <f>SUM(AF45+AF46+AF52+AF53+AF54+AF55)</f>
        <v>44867</v>
      </c>
      <c r="AG56" s="747"/>
      <c r="AH56" s="747"/>
      <c r="AI56" s="747"/>
      <c r="AJ56" s="748"/>
    </row>
    <row r="57" spans="1:36" s="736" customFormat="1" ht="24.75" customHeight="1">
      <c r="A57" s="738" t="s">
        <v>1523</v>
      </c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Q57" s="739"/>
      <c r="R57" s="739"/>
      <c r="S57" s="740"/>
      <c r="T57" s="741" t="s">
        <v>1133</v>
      </c>
      <c r="U57" s="742"/>
      <c r="V57" s="743">
        <v>63000</v>
      </c>
      <c r="W57" s="744"/>
      <c r="X57" s="744"/>
      <c r="Y57" s="744"/>
      <c r="Z57" s="745"/>
      <c r="AA57" s="743">
        <v>63000</v>
      </c>
      <c r="AB57" s="744"/>
      <c r="AC57" s="744"/>
      <c r="AD57" s="744"/>
      <c r="AE57" s="745"/>
      <c r="AF57" s="746">
        <f>SUM(AF44+AF56)</f>
        <v>44867</v>
      </c>
      <c r="AG57" s="747"/>
      <c r="AH57" s="747"/>
      <c r="AI57" s="747"/>
      <c r="AJ57" s="748"/>
    </row>
    <row r="58" spans="1:36" s="736" customFormat="1" ht="24.75" customHeight="1">
      <c r="A58" s="727" t="s">
        <v>1524</v>
      </c>
      <c r="B58" s="728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9"/>
      <c r="T58" s="730" t="s">
        <v>1135</v>
      </c>
      <c r="U58" s="737"/>
      <c r="V58" s="730" t="s">
        <v>1482</v>
      </c>
      <c r="W58" s="732"/>
      <c r="X58" s="732"/>
      <c r="Y58" s="732"/>
      <c r="Z58" s="731"/>
      <c r="AA58" s="730" t="s">
        <v>1482</v>
      </c>
      <c r="AB58" s="732"/>
      <c r="AC58" s="732"/>
      <c r="AD58" s="732"/>
      <c r="AE58" s="731"/>
      <c r="AF58" s="749"/>
      <c r="AG58" s="750"/>
      <c r="AH58" s="750"/>
      <c r="AI58" s="750"/>
      <c r="AJ58" s="751"/>
    </row>
    <row r="59" spans="1:36" s="736" customFormat="1" ht="24.75" customHeight="1">
      <c r="A59" s="727" t="s">
        <v>1525</v>
      </c>
      <c r="B59" s="728"/>
      <c r="C59" s="728"/>
      <c r="D59" s="728"/>
      <c r="E59" s="728"/>
      <c r="F59" s="728"/>
      <c r="G59" s="728"/>
      <c r="H59" s="728"/>
      <c r="I59" s="728"/>
      <c r="J59" s="728"/>
      <c r="K59" s="728"/>
      <c r="L59" s="728"/>
      <c r="M59" s="728"/>
      <c r="N59" s="728"/>
      <c r="O59" s="728"/>
      <c r="P59" s="728"/>
      <c r="Q59" s="728"/>
      <c r="R59" s="728"/>
      <c r="S59" s="729"/>
      <c r="T59" s="730" t="s">
        <v>1137</v>
      </c>
      <c r="U59" s="737"/>
      <c r="V59" s="730" t="s">
        <v>1482</v>
      </c>
      <c r="W59" s="732"/>
      <c r="X59" s="732"/>
      <c r="Y59" s="732"/>
      <c r="Z59" s="731"/>
      <c r="AA59" s="730" t="s">
        <v>1482</v>
      </c>
      <c r="AB59" s="732"/>
      <c r="AC59" s="732"/>
      <c r="AD59" s="732"/>
      <c r="AE59" s="731"/>
      <c r="AF59" s="749"/>
      <c r="AG59" s="750"/>
      <c r="AH59" s="750"/>
      <c r="AI59" s="750"/>
      <c r="AJ59" s="751"/>
    </row>
    <row r="60" spans="1:36" s="736" customFormat="1" ht="24.75" customHeight="1">
      <c r="A60" s="727" t="s">
        <v>1526</v>
      </c>
      <c r="B60" s="728"/>
      <c r="C60" s="728"/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8"/>
      <c r="R60" s="728"/>
      <c r="S60" s="729"/>
      <c r="T60" s="730" t="s">
        <v>1139</v>
      </c>
      <c r="U60" s="737"/>
      <c r="V60" s="730" t="s">
        <v>1482</v>
      </c>
      <c r="W60" s="732"/>
      <c r="X60" s="732"/>
      <c r="Y60" s="732"/>
      <c r="Z60" s="731"/>
      <c r="AA60" s="730" t="s">
        <v>1482</v>
      </c>
      <c r="AB60" s="732"/>
      <c r="AC60" s="732"/>
      <c r="AD60" s="732"/>
      <c r="AE60" s="731"/>
      <c r="AF60" s="749"/>
      <c r="AG60" s="750"/>
      <c r="AH60" s="750"/>
      <c r="AI60" s="750"/>
      <c r="AJ60" s="751"/>
    </row>
    <row r="61" spans="1:36" s="736" customFormat="1" ht="24.75" customHeight="1">
      <c r="A61" s="727" t="s">
        <v>1527</v>
      </c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9"/>
      <c r="T61" s="730" t="s">
        <v>1141</v>
      </c>
      <c r="U61" s="737"/>
      <c r="V61" s="730" t="s">
        <v>1482</v>
      </c>
      <c r="W61" s="732"/>
      <c r="X61" s="732"/>
      <c r="Y61" s="732"/>
      <c r="Z61" s="731"/>
      <c r="AA61" s="730" t="s">
        <v>1482</v>
      </c>
      <c r="AB61" s="732"/>
      <c r="AC61" s="732"/>
      <c r="AD61" s="732"/>
      <c r="AE61" s="731"/>
      <c r="AF61" s="749"/>
      <c r="AG61" s="750"/>
      <c r="AH61" s="750"/>
      <c r="AI61" s="750"/>
      <c r="AJ61" s="751"/>
    </row>
    <row r="62" spans="1:36" s="736" customFormat="1" ht="24.75" customHeight="1">
      <c r="A62" s="727" t="s">
        <v>1528</v>
      </c>
      <c r="B62" s="728"/>
      <c r="C62" s="728"/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8"/>
      <c r="R62" s="728"/>
      <c r="S62" s="729"/>
      <c r="T62" s="730" t="s">
        <v>1143</v>
      </c>
      <c r="U62" s="737"/>
      <c r="V62" s="730" t="s">
        <v>1482</v>
      </c>
      <c r="W62" s="732"/>
      <c r="X62" s="732"/>
      <c r="Y62" s="732"/>
      <c r="Z62" s="731"/>
      <c r="AA62" s="730" t="s">
        <v>1482</v>
      </c>
      <c r="AB62" s="732"/>
      <c r="AC62" s="732"/>
      <c r="AD62" s="732"/>
      <c r="AE62" s="731"/>
      <c r="AF62" s="749"/>
      <c r="AG62" s="750"/>
      <c r="AH62" s="750"/>
      <c r="AI62" s="750"/>
      <c r="AJ62" s="751"/>
    </row>
    <row r="63" spans="1:36" s="736" customFormat="1" ht="24.75" customHeight="1">
      <c r="A63" s="727" t="s">
        <v>1529</v>
      </c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8"/>
      <c r="R63" s="728"/>
      <c r="S63" s="729"/>
      <c r="T63" s="730" t="s">
        <v>1145</v>
      </c>
      <c r="U63" s="737"/>
      <c r="V63" s="730" t="s">
        <v>1482</v>
      </c>
      <c r="W63" s="732"/>
      <c r="X63" s="732"/>
      <c r="Y63" s="732"/>
      <c r="Z63" s="731"/>
      <c r="AA63" s="730" t="s">
        <v>1482</v>
      </c>
      <c r="AB63" s="732"/>
      <c r="AC63" s="732"/>
      <c r="AD63" s="732"/>
      <c r="AE63" s="731"/>
      <c r="AF63" s="749"/>
      <c r="AG63" s="750"/>
      <c r="AH63" s="750"/>
      <c r="AI63" s="750"/>
      <c r="AJ63" s="751"/>
    </row>
    <row r="64" spans="1:36" s="736" customFormat="1" ht="24.75" customHeight="1">
      <c r="A64" s="727" t="s">
        <v>1530</v>
      </c>
      <c r="B64" s="728"/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9"/>
      <c r="T64" s="730" t="s">
        <v>1147</v>
      </c>
      <c r="U64" s="737"/>
      <c r="V64" s="730" t="s">
        <v>1482</v>
      </c>
      <c r="W64" s="732"/>
      <c r="X64" s="732"/>
      <c r="Y64" s="732"/>
      <c r="Z64" s="731"/>
      <c r="AA64" s="730" t="s">
        <v>1482</v>
      </c>
      <c r="AB64" s="732"/>
      <c r="AC64" s="732"/>
      <c r="AD64" s="732"/>
      <c r="AE64" s="731"/>
      <c r="AF64" s="749"/>
      <c r="AG64" s="750"/>
      <c r="AH64" s="750"/>
      <c r="AI64" s="750"/>
      <c r="AJ64" s="751"/>
    </row>
    <row r="65" spans="1:36" s="736" customFormat="1" ht="24.75" customHeight="1">
      <c r="A65" s="738" t="s">
        <v>1531</v>
      </c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739"/>
      <c r="R65" s="739"/>
      <c r="S65" s="740"/>
      <c r="T65" s="741" t="s">
        <v>1149</v>
      </c>
      <c r="U65" s="742"/>
      <c r="V65" s="743"/>
      <c r="W65" s="744"/>
      <c r="X65" s="744"/>
      <c r="Y65" s="744"/>
      <c r="Z65" s="745"/>
      <c r="AA65" s="743"/>
      <c r="AB65" s="744"/>
      <c r="AC65" s="744"/>
      <c r="AD65" s="744"/>
      <c r="AE65" s="745"/>
      <c r="AF65" s="752"/>
      <c r="AG65" s="753"/>
      <c r="AH65" s="753"/>
      <c r="AI65" s="753"/>
      <c r="AJ65" s="754"/>
    </row>
    <row r="66" spans="1:36" s="736" customFormat="1" ht="24.75" customHeight="1">
      <c r="A66" s="727" t="s">
        <v>345</v>
      </c>
      <c r="B66" s="728"/>
      <c r="C66" s="728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8"/>
      <c r="R66" s="728"/>
      <c r="S66" s="729"/>
      <c r="T66" s="730" t="s">
        <v>1152</v>
      </c>
      <c r="U66" s="737"/>
      <c r="V66" s="730" t="s">
        <v>1482</v>
      </c>
      <c r="W66" s="732"/>
      <c r="X66" s="732"/>
      <c r="Y66" s="732"/>
      <c r="Z66" s="731"/>
      <c r="AA66" s="730" t="s">
        <v>1482</v>
      </c>
      <c r="AB66" s="732"/>
      <c r="AC66" s="732"/>
      <c r="AD66" s="732"/>
      <c r="AE66" s="731"/>
      <c r="AF66" s="749"/>
      <c r="AG66" s="750"/>
      <c r="AH66" s="750"/>
      <c r="AI66" s="750"/>
      <c r="AJ66" s="751"/>
    </row>
    <row r="67" spans="1:36" s="736" customFormat="1" ht="24.75" customHeight="1">
      <c r="A67" s="727" t="s">
        <v>346</v>
      </c>
      <c r="B67" s="728"/>
      <c r="C67" s="728"/>
      <c r="D67" s="728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8"/>
      <c r="R67" s="728"/>
      <c r="S67" s="729"/>
      <c r="T67" s="730" t="s">
        <v>1154</v>
      </c>
      <c r="U67" s="737"/>
      <c r="V67" s="730" t="s">
        <v>1482</v>
      </c>
      <c r="W67" s="732"/>
      <c r="X67" s="732"/>
      <c r="Y67" s="732"/>
      <c r="Z67" s="731"/>
      <c r="AA67" s="730" t="s">
        <v>1482</v>
      </c>
      <c r="AB67" s="732"/>
      <c r="AC67" s="732"/>
      <c r="AD67" s="732"/>
      <c r="AE67" s="731"/>
      <c r="AF67" s="749"/>
      <c r="AG67" s="750"/>
      <c r="AH67" s="750"/>
      <c r="AI67" s="750"/>
      <c r="AJ67" s="751"/>
    </row>
    <row r="68" spans="1:36" s="736" customFormat="1" ht="24.75" customHeight="1">
      <c r="A68" s="727" t="s">
        <v>347</v>
      </c>
      <c r="B68" s="728"/>
      <c r="C68" s="728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8"/>
      <c r="R68" s="728"/>
      <c r="S68" s="729"/>
      <c r="T68" s="730" t="s">
        <v>1156</v>
      </c>
      <c r="U68" s="737"/>
      <c r="V68" s="730" t="s">
        <v>1482</v>
      </c>
      <c r="W68" s="732"/>
      <c r="X68" s="732"/>
      <c r="Y68" s="732"/>
      <c r="Z68" s="731"/>
      <c r="AA68" s="730" t="s">
        <v>1482</v>
      </c>
      <c r="AB68" s="732"/>
      <c r="AC68" s="732"/>
      <c r="AD68" s="732"/>
      <c r="AE68" s="731"/>
      <c r="AF68" s="749"/>
      <c r="AG68" s="750"/>
      <c r="AH68" s="750"/>
      <c r="AI68" s="750"/>
      <c r="AJ68" s="751"/>
    </row>
    <row r="69" spans="1:36" s="736" customFormat="1" ht="24.75" customHeight="1">
      <c r="A69" s="727" t="s">
        <v>348</v>
      </c>
      <c r="B69" s="728"/>
      <c r="C69" s="728"/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8"/>
      <c r="R69" s="728"/>
      <c r="S69" s="729"/>
      <c r="T69" s="730" t="s">
        <v>1158</v>
      </c>
      <c r="U69" s="737"/>
      <c r="V69" s="730" t="s">
        <v>1482</v>
      </c>
      <c r="W69" s="732"/>
      <c r="X69" s="732"/>
      <c r="Y69" s="732"/>
      <c r="Z69" s="731"/>
      <c r="AA69" s="730" t="s">
        <v>1482</v>
      </c>
      <c r="AB69" s="732"/>
      <c r="AC69" s="732"/>
      <c r="AD69" s="732"/>
      <c r="AE69" s="731"/>
      <c r="AF69" s="749"/>
      <c r="AG69" s="750"/>
      <c r="AH69" s="750"/>
      <c r="AI69" s="750"/>
      <c r="AJ69" s="751"/>
    </row>
    <row r="70" spans="1:36" s="736" customFormat="1" ht="24.75" customHeight="1">
      <c r="A70" s="727" t="s">
        <v>349</v>
      </c>
      <c r="B70" s="728"/>
      <c r="C70" s="728"/>
      <c r="D70" s="728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8"/>
      <c r="R70" s="728"/>
      <c r="S70" s="729"/>
      <c r="T70" s="730" t="s">
        <v>1160</v>
      </c>
      <c r="U70" s="737"/>
      <c r="V70" s="730" t="s">
        <v>1482</v>
      </c>
      <c r="W70" s="732"/>
      <c r="X70" s="732"/>
      <c r="Y70" s="732"/>
      <c r="Z70" s="731"/>
      <c r="AA70" s="730" t="s">
        <v>1482</v>
      </c>
      <c r="AB70" s="732"/>
      <c r="AC70" s="732"/>
      <c r="AD70" s="732"/>
      <c r="AE70" s="731"/>
      <c r="AF70" s="749"/>
      <c r="AG70" s="750"/>
      <c r="AH70" s="750"/>
      <c r="AI70" s="750"/>
      <c r="AJ70" s="751"/>
    </row>
    <row r="71" spans="1:36" s="736" customFormat="1" ht="24.75" customHeight="1">
      <c r="A71" s="727" t="s">
        <v>350</v>
      </c>
      <c r="B71" s="728"/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9"/>
      <c r="T71" s="730" t="s">
        <v>1162</v>
      </c>
      <c r="U71" s="737"/>
      <c r="V71" s="730" t="s">
        <v>1482</v>
      </c>
      <c r="W71" s="732"/>
      <c r="X71" s="732"/>
      <c r="Y71" s="732"/>
      <c r="Z71" s="731"/>
      <c r="AA71" s="730" t="s">
        <v>1482</v>
      </c>
      <c r="AB71" s="732"/>
      <c r="AC71" s="732"/>
      <c r="AD71" s="732"/>
      <c r="AE71" s="731"/>
      <c r="AF71" s="749"/>
      <c r="AG71" s="750"/>
      <c r="AH71" s="750"/>
      <c r="AI71" s="750"/>
      <c r="AJ71" s="751"/>
    </row>
    <row r="72" spans="1:36" s="736" customFormat="1" ht="24.75" customHeight="1">
      <c r="A72" s="727" t="s">
        <v>351</v>
      </c>
      <c r="B72" s="728"/>
      <c r="C72" s="728"/>
      <c r="D72" s="728"/>
      <c r="E72" s="728"/>
      <c r="F72" s="728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8"/>
      <c r="R72" s="728"/>
      <c r="S72" s="729"/>
      <c r="T72" s="730" t="s">
        <v>1164</v>
      </c>
      <c r="U72" s="737"/>
      <c r="V72" s="730" t="s">
        <v>1482</v>
      </c>
      <c r="W72" s="732"/>
      <c r="X72" s="732"/>
      <c r="Y72" s="732"/>
      <c r="Z72" s="731"/>
      <c r="AA72" s="730" t="s">
        <v>1482</v>
      </c>
      <c r="AB72" s="732"/>
      <c r="AC72" s="732"/>
      <c r="AD72" s="732"/>
      <c r="AE72" s="731"/>
      <c r="AF72" s="749"/>
      <c r="AG72" s="750"/>
      <c r="AH72" s="750"/>
      <c r="AI72" s="750"/>
      <c r="AJ72" s="751"/>
    </row>
    <row r="73" spans="1:36" s="736" customFormat="1" ht="24.75" customHeight="1">
      <c r="A73" s="738" t="s">
        <v>352</v>
      </c>
      <c r="B73" s="739"/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39"/>
      <c r="P73" s="739"/>
      <c r="Q73" s="739"/>
      <c r="R73" s="739"/>
      <c r="S73" s="740"/>
      <c r="T73" s="741" t="s">
        <v>1166</v>
      </c>
      <c r="U73" s="742"/>
      <c r="V73" s="743"/>
      <c r="W73" s="744"/>
      <c r="X73" s="744"/>
      <c r="Y73" s="744"/>
      <c r="Z73" s="745"/>
      <c r="AA73" s="743"/>
      <c r="AB73" s="744"/>
      <c r="AC73" s="744"/>
      <c r="AD73" s="744"/>
      <c r="AE73" s="745"/>
      <c r="AF73" s="755"/>
      <c r="AG73" s="756"/>
      <c r="AH73" s="756"/>
      <c r="AI73" s="756"/>
      <c r="AJ73" s="757"/>
    </row>
    <row r="74" spans="1:36" s="736" customFormat="1" ht="24.75" customHeight="1">
      <c r="A74" s="738" t="s">
        <v>353</v>
      </c>
      <c r="B74" s="728"/>
      <c r="C74" s="728"/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8"/>
      <c r="R74" s="728"/>
      <c r="S74" s="729"/>
      <c r="T74" s="741" t="s">
        <v>1168</v>
      </c>
      <c r="U74" s="742"/>
      <c r="V74" s="743"/>
      <c r="W74" s="744"/>
      <c r="X74" s="744"/>
      <c r="Y74" s="744"/>
      <c r="Z74" s="745"/>
      <c r="AA74" s="743"/>
      <c r="AB74" s="744"/>
      <c r="AC74" s="744"/>
      <c r="AD74" s="744"/>
      <c r="AE74" s="745"/>
      <c r="AF74" s="755"/>
      <c r="AG74" s="756"/>
      <c r="AH74" s="756"/>
      <c r="AI74" s="756"/>
      <c r="AJ74" s="757"/>
    </row>
    <row r="75" spans="1:36" s="736" customFormat="1" ht="24.75" customHeight="1">
      <c r="A75" s="738" t="s">
        <v>354</v>
      </c>
      <c r="B75" s="728"/>
      <c r="C75" s="728"/>
      <c r="D75" s="728"/>
      <c r="E75" s="728"/>
      <c r="F75" s="728"/>
      <c r="G75" s="728"/>
      <c r="H75" s="728"/>
      <c r="I75" s="728"/>
      <c r="J75" s="728"/>
      <c r="K75" s="728"/>
      <c r="L75" s="728"/>
      <c r="M75" s="728"/>
      <c r="N75" s="728"/>
      <c r="O75" s="728"/>
      <c r="P75" s="728"/>
      <c r="Q75" s="728"/>
      <c r="R75" s="728"/>
      <c r="S75" s="729"/>
      <c r="T75" s="741" t="s">
        <v>1170</v>
      </c>
      <c r="U75" s="742"/>
      <c r="V75" s="752">
        <f>SUM(V32+V57+V74)</f>
        <v>63000</v>
      </c>
      <c r="W75" s="756"/>
      <c r="X75" s="756"/>
      <c r="Y75" s="756"/>
      <c r="Z75" s="757"/>
      <c r="AA75" s="752">
        <f>SUM(AA32+AA57+AA74)</f>
        <v>63000</v>
      </c>
      <c r="AB75" s="756"/>
      <c r="AC75" s="756"/>
      <c r="AD75" s="756"/>
      <c r="AE75" s="757"/>
      <c r="AF75" s="752">
        <f>SUM(AF32+AF57+AF74)</f>
        <v>45625</v>
      </c>
      <c r="AG75" s="756"/>
      <c r="AH75" s="756"/>
      <c r="AI75" s="756"/>
      <c r="AJ75" s="757"/>
    </row>
    <row r="76" spans="1:36" s="736" customFormat="1" ht="19.5" customHeight="1">
      <c r="A76" s="727" t="s">
        <v>355</v>
      </c>
      <c r="B76" s="728"/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9"/>
      <c r="T76" s="730" t="s">
        <v>1172</v>
      </c>
      <c r="U76" s="737"/>
      <c r="V76" s="733">
        <v>416062</v>
      </c>
      <c r="W76" s="734"/>
      <c r="X76" s="734"/>
      <c r="Y76" s="734"/>
      <c r="Z76" s="735"/>
      <c r="AA76" s="733">
        <v>4067618</v>
      </c>
      <c r="AB76" s="734"/>
      <c r="AC76" s="734"/>
      <c r="AD76" s="734"/>
      <c r="AE76" s="735"/>
      <c r="AF76" s="733">
        <v>807908</v>
      </c>
      <c r="AG76" s="734"/>
      <c r="AH76" s="734"/>
      <c r="AI76" s="734"/>
      <c r="AJ76" s="735"/>
    </row>
    <row r="77" spans="1:36" s="736" customFormat="1" ht="19.5" customHeight="1">
      <c r="A77" s="727" t="s">
        <v>356</v>
      </c>
      <c r="B77" s="728"/>
      <c r="C77" s="728"/>
      <c r="D77" s="728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8"/>
      <c r="P77" s="728"/>
      <c r="Q77" s="728"/>
      <c r="R77" s="728"/>
      <c r="S77" s="729"/>
      <c r="T77" s="730" t="s">
        <v>1174</v>
      </c>
      <c r="U77" s="737"/>
      <c r="V77" s="733"/>
      <c r="W77" s="734"/>
      <c r="X77" s="734"/>
      <c r="Y77" s="734"/>
      <c r="Z77" s="735"/>
      <c r="AA77" s="733"/>
      <c r="AB77" s="734"/>
      <c r="AC77" s="734"/>
      <c r="AD77" s="734"/>
      <c r="AE77" s="735"/>
      <c r="AF77" s="733"/>
      <c r="AG77" s="734"/>
      <c r="AH77" s="734"/>
      <c r="AI77" s="734"/>
      <c r="AJ77" s="735"/>
    </row>
    <row r="78" spans="1:36" s="736" customFormat="1" ht="19.5" customHeight="1">
      <c r="A78" s="727" t="s">
        <v>1329</v>
      </c>
      <c r="B78" s="728"/>
      <c r="C78" s="728"/>
      <c r="D78" s="728"/>
      <c r="E78" s="728"/>
      <c r="F78" s="728"/>
      <c r="G78" s="728"/>
      <c r="H78" s="728"/>
      <c r="I78" s="728"/>
      <c r="J78" s="728"/>
      <c r="K78" s="728"/>
      <c r="L78" s="728"/>
      <c r="M78" s="728"/>
      <c r="N78" s="728"/>
      <c r="O78" s="728"/>
      <c r="P78" s="728"/>
      <c r="Q78" s="728"/>
      <c r="R78" s="728"/>
      <c r="S78" s="729"/>
      <c r="T78" s="730" t="s">
        <v>1176</v>
      </c>
      <c r="U78" s="737"/>
      <c r="V78" s="758" t="s">
        <v>1482</v>
      </c>
      <c r="W78" s="759"/>
      <c r="X78" s="759"/>
      <c r="Y78" s="759"/>
      <c r="Z78" s="760"/>
      <c r="AA78" s="733"/>
      <c r="AB78" s="734"/>
      <c r="AC78" s="734"/>
      <c r="AD78" s="734"/>
      <c r="AE78" s="735"/>
      <c r="AF78" s="733"/>
      <c r="AG78" s="734"/>
      <c r="AH78" s="734"/>
      <c r="AI78" s="734"/>
      <c r="AJ78" s="735"/>
    </row>
    <row r="79" spans="1:36" s="736" customFormat="1" ht="19.5" customHeight="1">
      <c r="A79" s="738" t="s">
        <v>357</v>
      </c>
      <c r="B79" s="728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8"/>
      <c r="P79" s="728"/>
      <c r="Q79" s="728"/>
      <c r="R79" s="728"/>
      <c r="S79" s="729"/>
      <c r="T79" s="741" t="s">
        <v>1178</v>
      </c>
      <c r="U79" s="742"/>
      <c r="V79" s="746">
        <f>SUM(V76:Z78)</f>
        <v>416062</v>
      </c>
      <c r="W79" s="747"/>
      <c r="X79" s="747"/>
      <c r="Y79" s="747"/>
      <c r="Z79" s="748"/>
      <c r="AA79" s="746">
        <f>SUM(AA76:AE78)</f>
        <v>4067618</v>
      </c>
      <c r="AB79" s="747"/>
      <c r="AC79" s="747"/>
      <c r="AD79" s="747"/>
      <c r="AE79" s="748"/>
      <c r="AF79" s="746">
        <f>SUM(AF76:AJ78)</f>
        <v>807908</v>
      </c>
      <c r="AG79" s="747"/>
      <c r="AH79" s="747"/>
      <c r="AI79" s="747"/>
      <c r="AJ79" s="748"/>
    </row>
    <row r="80" spans="1:36" s="736" customFormat="1" ht="19.5" customHeight="1">
      <c r="A80" s="727" t="s">
        <v>358</v>
      </c>
      <c r="B80" s="728"/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  <c r="S80" s="729"/>
      <c r="T80" s="730" t="s">
        <v>1180</v>
      </c>
      <c r="U80" s="737"/>
      <c r="V80" s="733"/>
      <c r="W80" s="734"/>
      <c r="X80" s="734"/>
      <c r="Y80" s="734"/>
      <c r="Z80" s="735"/>
      <c r="AA80" s="733"/>
      <c r="AB80" s="734"/>
      <c r="AC80" s="734"/>
      <c r="AD80" s="734"/>
      <c r="AE80" s="735"/>
      <c r="AF80" s="733"/>
      <c r="AG80" s="734"/>
      <c r="AH80" s="734"/>
      <c r="AI80" s="734"/>
      <c r="AJ80" s="735"/>
    </row>
    <row r="81" spans="1:36" s="736" customFormat="1" ht="19.5" customHeight="1">
      <c r="A81" s="727" t="s">
        <v>359</v>
      </c>
      <c r="B81" s="728"/>
      <c r="C81" s="728"/>
      <c r="D81" s="728"/>
      <c r="E81" s="728"/>
      <c r="F81" s="728"/>
      <c r="G81" s="728"/>
      <c r="H81" s="728"/>
      <c r="I81" s="728"/>
      <c r="J81" s="728"/>
      <c r="K81" s="728"/>
      <c r="L81" s="728"/>
      <c r="M81" s="728"/>
      <c r="N81" s="728"/>
      <c r="O81" s="728"/>
      <c r="P81" s="728"/>
      <c r="Q81" s="728"/>
      <c r="R81" s="728"/>
      <c r="S81" s="729"/>
      <c r="T81" s="730" t="s">
        <v>360</v>
      </c>
      <c r="U81" s="737"/>
      <c r="V81" s="733"/>
      <c r="W81" s="734"/>
      <c r="X81" s="734"/>
      <c r="Y81" s="734"/>
      <c r="Z81" s="735"/>
      <c r="AA81" s="733"/>
      <c r="AB81" s="734"/>
      <c r="AC81" s="734"/>
      <c r="AD81" s="734"/>
      <c r="AE81" s="735"/>
      <c r="AF81" s="733"/>
      <c r="AG81" s="734"/>
      <c r="AH81" s="734"/>
      <c r="AI81" s="734"/>
      <c r="AJ81" s="735"/>
    </row>
    <row r="82" spans="1:36" s="736" customFormat="1" ht="19.5" customHeight="1">
      <c r="A82" s="727" t="s">
        <v>361</v>
      </c>
      <c r="B82" s="728"/>
      <c r="C82" s="728"/>
      <c r="D82" s="728"/>
      <c r="E82" s="728"/>
      <c r="F82" s="728"/>
      <c r="G82" s="728"/>
      <c r="H82" s="728"/>
      <c r="I82" s="728"/>
      <c r="J82" s="728"/>
      <c r="K82" s="728"/>
      <c r="L82" s="728"/>
      <c r="M82" s="728"/>
      <c r="N82" s="728"/>
      <c r="O82" s="728"/>
      <c r="P82" s="728"/>
      <c r="Q82" s="728"/>
      <c r="R82" s="728"/>
      <c r="S82" s="729"/>
      <c r="T82" s="730" t="s">
        <v>362</v>
      </c>
      <c r="U82" s="737"/>
      <c r="V82" s="733"/>
      <c r="W82" s="734"/>
      <c r="X82" s="734"/>
      <c r="Y82" s="734"/>
      <c r="Z82" s="735"/>
      <c r="AA82" s="733"/>
      <c r="AB82" s="734"/>
      <c r="AC82" s="734"/>
      <c r="AD82" s="734"/>
      <c r="AE82" s="735"/>
      <c r="AF82" s="733"/>
      <c r="AG82" s="734"/>
      <c r="AH82" s="734"/>
      <c r="AI82" s="734"/>
      <c r="AJ82" s="735"/>
    </row>
    <row r="83" spans="1:36" s="736" customFormat="1" ht="19.5" customHeight="1">
      <c r="A83" s="727" t="s">
        <v>363</v>
      </c>
      <c r="B83" s="728"/>
      <c r="C83" s="728"/>
      <c r="D83" s="728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8"/>
      <c r="Q83" s="728"/>
      <c r="R83" s="728"/>
      <c r="S83" s="729"/>
      <c r="T83" s="730" t="s">
        <v>364</v>
      </c>
      <c r="U83" s="737"/>
      <c r="V83" s="733"/>
      <c r="W83" s="734"/>
      <c r="X83" s="734"/>
      <c r="Y83" s="734"/>
      <c r="Z83" s="735"/>
      <c r="AA83" s="733"/>
      <c r="AB83" s="734"/>
      <c r="AC83" s="734"/>
      <c r="AD83" s="734"/>
      <c r="AE83" s="735"/>
      <c r="AF83" s="733"/>
      <c r="AG83" s="734"/>
      <c r="AH83" s="734"/>
      <c r="AI83" s="734"/>
      <c r="AJ83" s="735"/>
    </row>
    <row r="84" spans="1:36" s="736" customFormat="1" ht="19.5" customHeight="1">
      <c r="A84" s="727" t="s">
        <v>365</v>
      </c>
      <c r="B84" s="728"/>
      <c r="C84" s="728"/>
      <c r="D84" s="728"/>
      <c r="E84" s="728"/>
      <c r="F84" s="728"/>
      <c r="G84" s="728"/>
      <c r="H84" s="728"/>
      <c r="I84" s="728"/>
      <c r="J84" s="728"/>
      <c r="K84" s="728"/>
      <c r="L84" s="728"/>
      <c r="M84" s="728"/>
      <c r="N84" s="728"/>
      <c r="O84" s="728"/>
      <c r="P84" s="728"/>
      <c r="Q84" s="728"/>
      <c r="R84" s="728"/>
      <c r="S84" s="729"/>
      <c r="T84" s="730" t="s">
        <v>366</v>
      </c>
      <c r="U84" s="737"/>
      <c r="V84" s="733"/>
      <c r="W84" s="734"/>
      <c r="X84" s="734"/>
      <c r="Y84" s="734"/>
      <c r="Z84" s="735"/>
      <c r="AA84" s="733"/>
      <c r="AB84" s="734"/>
      <c r="AC84" s="734"/>
      <c r="AD84" s="734"/>
      <c r="AE84" s="735"/>
      <c r="AF84" s="733"/>
      <c r="AG84" s="734"/>
      <c r="AH84" s="734"/>
      <c r="AI84" s="734"/>
      <c r="AJ84" s="735"/>
    </row>
    <row r="85" spans="1:36" s="736" customFormat="1" ht="19.5" customHeight="1">
      <c r="A85" s="738" t="s">
        <v>367</v>
      </c>
      <c r="B85" s="728"/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8"/>
      <c r="Q85" s="728"/>
      <c r="R85" s="728"/>
      <c r="S85" s="729"/>
      <c r="T85" s="741" t="s">
        <v>368</v>
      </c>
      <c r="U85" s="742"/>
      <c r="V85" s="746"/>
      <c r="W85" s="747"/>
      <c r="X85" s="747"/>
      <c r="Y85" s="747"/>
      <c r="Z85" s="748"/>
      <c r="AA85" s="746"/>
      <c r="AB85" s="747"/>
      <c r="AC85" s="747"/>
      <c r="AD85" s="747"/>
      <c r="AE85" s="748"/>
      <c r="AF85" s="746"/>
      <c r="AG85" s="747"/>
      <c r="AH85" s="747"/>
      <c r="AI85" s="747"/>
      <c r="AJ85" s="748"/>
    </row>
    <row r="86" spans="1:36" s="736" customFormat="1" ht="19.5" customHeight="1">
      <c r="A86" s="727" t="s">
        <v>369</v>
      </c>
      <c r="B86" s="728"/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8"/>
      <c r="P86" s="728"/>
      <c r="Q86" s="728"/>
      <c r="R86" s="728"/>
      <c r="S86" s="729"/>
      <c r="T86" s="730" t="s">
        <v>370</v>
      </c>
      <c r="U86" s="737"/>
      <c r="V86" s="733"/>
      <c r="W86" s="734"/>
      <c r="X86" s="734"/>
      <c r="Y86" s="734"/>
      <c r="Z86" s="735"/>
      <c r="AA86" s="733"/>
      <c r="AB86" s="734"/>
      <c r="AC86" s="734"/>
      <c r="AD86" s="734"/>
      <c r="AE86" s="735"/>
      <c r="AF86" s="733"/>
      <c r="AG86" s="734"/>
      <c r="AH86" s="734"/>
      <c r="AI86" s="734"/>
      <c r="AJ86" s="735"/>
    </row>
    <row r="87" spans="1:36" s="736" customFormat="1" ht="19.5" customHeight="1">
      <c r="A87" s="727" t="s">
        <v>371</v>
      </c>
      <c r="B87" s="728"/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9"/>
      <c r="T87" s="730" t="s">
        <v>372</v>
      </c>
      <c r="U87" s="737"/>
      <c r="V87" s="733"/>
      <c r="W87" s="734"/>
      <c r="X87" s="734"/>
      <c r="Y87" s="734"/>
      <c r="Z87" s="735"/>
      <c r="AA87" s="733"/>
      <c r="AB87" s="734"/>
      <c r="AC87" s="734"/>
      <c r="AD87" s="734"/>
      <c r="AE87" s="735"/>
      <c r="AF87" s="733"/>
      <c r="AG87" s="734"/>
      <c r="AH87" s="734"/>
      <c r="AI87" s="734"/>
      <c r="AJ87" s="735"/>
    </row>
    <row r="88" spans="1:36" ht="19.5" customHeight="1">
      <c r="A88" s="738" t="s">
        <v>373</v>
      </c>
      <c r="B88" s="728"/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8"/>
      <c r="Q88" s="728"/>
      <c r="R88" s="728"/>
      <c r="S88" s="729"/>
      <c r="T88" s="741" t="s">
        <v>374</v>
      </c>
      <c r="U88" s="742"/>
      <c r="V88" s="746"/>
      <c r="W88" s="747"/>
      <c r="X88" s="747"/>
      <c r="Y88" s="747"/>
      <c r="Z88" s="748"/>
      <c r="AA88" s="746"/>
      <c r="AB88" s="747"/>
      <c r="AC88" s="747"/>
      <c r="AD88" s="747"/>
      <c r="AE88" s="748"/>
      <c r="AF88" s="746"/>
      <c r="AG88" s="747"/>
      <c r="AH88" s="747"/>
      <c r="AI88" s="747"/>
      <c r="AJ88" s="748"/>
    </row>
    <row r="89" spans="1:36" s="736" customFormat="1" ht="19.5" customHeight="1">
      <c r="A89" s="738" t="s">
        <v>375</v>
      </c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9"/>
      <c r="T89" s="741" t="s">
        <v>376</v>
      </c>
      <c r="U89" s="742"/>
      <c r="V89" s="746"/>
      <c r="W89" s="747"/>
      <c r="X89" s="747"/>
      <c r="Y89" s="747"/>
      <c r="Z89" s="748"/>
      <c r="AA89" s="746"/>
      <c r="AB89" s="747"/>
      <c r="AC89" s="747"/>
      <c r="AD89" s="747"/>
      <c r="AE89" s="748"/>
      <c r="AF89" s="746"/>
      <c r="AG89" s="747"/>
      <c r="AH89" s="747"/>
      <c r="AI89" s="747"/>
      <c r="AJ89" s="748"/>
    </row>
    <row r="90" spans="1:36" s="736" customFormat="1" ht="19.5" customHeight="1">
      <c r="A90" s="727" t="s">
        <v>377</v>
      </c>
      <c r="B90" s="728"/>
      <c r="C90" s="728"/>
      <c r="D90" s="728"/>
      <c r="E90" s="728"/>
      <c r="F90" s="728"/>
      <c r="G90" s="728"/>
      <c r="H90" s="728"/>
      <c r="I90" s="728"/>
      <c r="J90" s="728"/>
      <c r="K90" s="728"/>
      <c r="L90" s="728"/>
      <c r="M90" s="728"/>
      <c r="N90" s="728"/>
      <c r="O90" s="728"/>
      <c r="P90" s="728"/>
      <c r="Q90" s="728"/>
      <c r="R90" s="728"/>
      <c r="S90" s="729"/>
      <c r="T90" s="730" t="s">
        <v>378</v>
      </c>
      <c r="U90" s="737"/>
      <c r="V90" s="733"/>
      <c r="W90" s="734"/>
      <c r="X90" s="734"/>
      <c r="Y90" s="734"/>
      <c r="Z90" s="735"/>
      <c r="AA90" s="733"/>
      <c r="AB90" s="734"/>
      <c r="AC90" s="734"/>
      <c r="AD90" s="734"/>
      <c r="AE90" s="735"/>
      <c r="AF90" s="733"/>
      <c r="AG90" s="734"/>
      <c r="AH90" s="734"/>
      <c r="AI90" s="734"/>
      <c r="AJ90" s="735"/>
    </row>
    <row r="91" spans="1:36" s="736" customFormat="1" ht="19.5" customHeight="1">
      <c r="A91" s="727" t="s">
        <v>379</v>
      </c>
      <c r="B91" s="728"/>
      <c r="C91" s="728"/>
      <c r="D91" s="728"/>
      <c r="E91" s="728"/>
      <c r="F91" s="728"/>
      <c r="G91" s="728"/>
      <c r="H91" s="728"/>
      <c r="I91" s="728"/>
      <c r="J91" s="728"/>
      <c r="K91" s="728"/>
      <c r="L91" s="728"/>
      <c r="M91" s="728"/>
      <c r="N91" s="728"/>
      <c r="O91" s="728"/>
      <c r="P91" s="728"/>
      <c r="Q91" s="728"/>
      <c r="R91" s="728"/>
      <c r="S91" s="729"/>
      <c r="T91" s="730" t="s">
        <v>380</v>
      </c>
      <c r="U91" s="737"/>
      <c r="V91" s="733"/>
      <c r="W91" s="734"/>
      <c r="X91" s="734"/>
      <c r="Y91" s="734"/>
      <c r="Z91" s="735"/>
      <c r="AA91" s="733"/>
      <c r="AB91" s="734"/>
      <c r="AC91" s="734"/>
      <c r="AD91" s="734"/>
      <c r="AE91" s="735"/>
      <c r="AF91" s="733"/>
      <c r="AG91" s="734"/>
      <c r="AH91" s="734"/>
      <c r="AI91" s="734"/>
      <c r="AJ91" s="735"/>
    </row>
    <row r="92" spans="1:36" ht="19.5" customHeight="1">
      <c r="A92" s="727" t="s">
        <v>381</v>
      </c>
      <c r="B92" s="728"/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9"/>
      <c r="T92" s="730" t="s">
        <v>382</v>
      </c>
      <c r="U92" s="737"/>
      <c r="V92" s="733"/>
      <c r="W92" s="734"/>
      <c r="X92" s="734"/>
      <c r="Y92" s="734"/>
      <c r="Z92" s="735"/>
      <c r="AA92" s="733"/>
      <c r="AB92" s="734"/>
      <c r="AC92" s="734"/>
      <c r="AD92" s="734"/>
      <c r="AE92" s="735"/>
      <c r="AF92" s="733"/>
      <c r="AG92" s="734"/>
      <c r="AH92" s="734"/>
      <c r="AI92" s="734"/>
      <c r="AJ92" s="735"/>
    </row>
    <row r="93" spans="1:36" ht="19.5" customHeight="1">
      <c r="A93" s="738" t="s">
        <v>383</v>
      </c>
      <c r="B93" s="728"/>
      <c r="C93" s="728"/>
      <c r="D93" s="728"/>
      <c r="E93" s="728"/>
      <c r="F93" s="728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28"/>
      <c r="R93" s="728"/>
      <c r="S93" s="729"/>
      <c r="T93" s="741" t="s">
        <v>384</v>
      </c>
      <c r="U93" s="742"/>
      <c r="V93" s="746"/>
      <c r="W93" s="747"/>
      <c r="X93" s="747"/>
      <c r="Y93" s="747"/>
      <c r="Z93" s="748"/>
      <c r="AA93" s="746"/>
      <c r="AB93" s="747"/>
      <c r="AC93" s="747"/>
      <c r="AD93" s="747"/>
      <c r="AE93" s="748"/>
      <c r="AF93" s="746"/>
      <c r="AG93" s="747"/>
      <c r="AH93" s="747"/>
      <c r="AI93" s="747"/>
      <c r="AJ93" s="748"/>
    </row>
    <row r="94" spans="1:36" ht="19.5" customHeight="1">
      <c r="A94" s="738" t="s">
        <v>385</v>
      </c>
      <c r="B94" s="728"/>
      <c r="C94" s="728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  <c r="Q94" s="728"/>
      <c r="R94" s="728"/>
      <c r="S94" s="729"/>
      <c r="T94" s="741" t="s">
        <v>386</v>
      </c>
      <c r="U94" s="742"/>
      <c r="V94" s="746"/>
      <c r="W94" s="747"/>
      <c r="X94" s="747"/>
      <c r="Y94" s="747"/>
      <c r="Z94" s="748"/>
      <c r="AA94" s="746"/>
      <c r="AB94" s="747"/>
      <c r="AC94" s="747"/>
      <c r="AD94" s="747"/>
      <c r="AE94" s="748"/>
      <c r="AF94" s="746"/>
      <c r="AG94" s="747"/>
      <c r="AH94" s="747"/>
      <c r="AI94" s="747"/>
      <c r="AJ94" s="748"/>
    </row>
    <row r="95" spans="1:36" ht="19.5" customHeight="1">
      <c r="A95" s="727" t="s">
        <v>387</v>
      </c>
      <c r="B95" s="728"/>
      <c r="C95" s="728"/>
      <c r="D95" s="728"/>
      <c r="E95" s="728"/>
      <c r="F95" s="728"/>
      <c r="G95" s="728"/>
      <c r="H95" s="728"/>
      <c r="I95" s="728"/>
      <c r="J95" s="728"/>
      <c r="K95" s="728"/>
      <c r="L95" s="728"/>
      <c r="M95" s="728"/>
      <c r="N95" s="728"/>
      <c r="O95" s="728"/>
      <c r="P95" s="728"/>
      <c r="Q95" s="728"/>
      <c r="R95" s="728"/>
      <c r="S95" s="729"/>
      <c r="T95" s="730" t="s">
        <v>388</v>
      </c>
      <c r="U95" s="737"/>
      <c r="V95" s="733"/>
      <c r="W95" s="734"/>
      <c r="X95" s="734"/>
      <c r="Y95" s="734"/>
      <c r="Z95" s="735"/>
      <c r="AA95" s="733"/>
      <c r="AB95" s="734"/>
      <c r="AC95" s="734"/>
      <c r="AD95" s="734"/>
      <c r="AE95" s="735"/>
      <c r="AF95" s="733"/>
      <c r="AG95" s="734"/>
      <c r="AH95" s="734"/>
      <c r="AI95" s="734"/>
      <c r="AJ95" s="735"/>
    </row>
    <row r="96" spans="1:36" ht="19.5" customHeight="1">
      <c r="A96" s="727" t="s">
        <v>389</v>
      </c>
      <c r="B96" s="728"/>
      <c r="C96" s="728"/>
      <c r="D96" s="728"/>
      <c r="E96" s="728"/>
      <c r="F96" s="728"/>
      <c r="G96" s="728"/>
      <c r="H96" s="728"/>
      <c r="I96" s="728"/>
      <c r="J96" s="728"/>
      <c r="K96" s="728"/>
      <c r="L96" s="728"/>
      <c r="M96" s="728"/>
      <c r="N96" s="728"/>
      <c r="O96" s="728"/>
      <c r="P96" s="728"/>
      <c r="Q96" s="728"/>
      <c r="R96" s="728"/>
      <c r="S96" s="729"/>
      <c r="T96" s="730" t="s">
        <v>390</v>
      </c>
      <c r="U96" s="737"/>
      <c r="V96" s="733"/>
      <c r="W96" s="734"/>
      <c r="X96" s="734"/>
      <c r="Y96" s="734"/>
      <c r="Z96" s="735"/>
      <c r="AA96" s="733"/>
      <c r="AB96" s="734"/>
      <c r="AC96" s="734"/>
      <c r="AD96" s="734"/>
      <c r="AE96" s="735"/>
      <c r="AF96" s="733"/>
      <c r="AG96" s="734"/>
      <c r="AH96" s="734"/>
      <c r="AI96" s="734"/>
      <c r="AJ96" s="735"/>
    </row>
    <row r="97" spans="1:36" ht="19.5" customHeight="1">
      <c r="A97" s="727" t="s">
        <v>391</v>
      </c>
      <c r="B97" s="728"/>
      <c r="C97" s="728"/>
      <c r="D97" s="728"/>
      <c r="E97" s="728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9"/>
      <c r="T97" s="730" t="s">
        <v>392</v>
      </c>
      <c r="U97" s="737"/>
      <c r="V97" s="733"/>
      <c r="W97" s="734"/>
      <c r="X97" s="734"/>
      <c r="Y97" s="734"/>
      <c r="Z97" s="735"/>
      <c r="AA97" s="733"/>
      <c r="AB97" s="734"/>
      <c r="AC97" s="734"/>
      <c r="AD97" s="734"/>
      <c r="AE97" s="735"/>
      <c r="AF97" s="733"/>
      <c r="AG97" s="734"/>
      <c r="AH97" s="734"/>
      <c r="AI97" s="734"/>
      <c r="AJ97" s="735"/>
    </row>
    <row r="98" spans="1:36" ht="19.5" customHeight="1">
      <c r="A98" s="727" t="s">
        <v>393</v>
      </c>
      <c r="B98" s="728"/>
      <c r="C98" s="728"/>
      <c r="D98" s="728"/>
      <c r="E98" s="728"/>
      <c r="F98" s="728"/>
      <c r="G98" s="728"/>
      <c r="H98" s="728"/>
      <c r="I98" s="728"/>
      <c r="J98" s="728"/>
      <c r="K98" s="728"/>
      <c r="L98" s="728"/>
      <c r="M98" s="728"/>
      <c r="N98" s="728"/>
      <c r="O98" s="728"/>
      <c r="P98" s="728"/>
      <c r="Q98" s="728"/>
      <c r="R98" s="728"/>
      <c r="S98" s="729"/>
      <c r="T98" s="730" t="s">
        <v>394</v>
      </c>
      <c r="U98" s="737"/>
      <c r="V98" s="733"/>
      <c r="W98" s="734"/>
      <c r="X98" s="734"/>
      <c r="Y98" s="734"/>
      <c r="Z98" s="735"/>
      <c r="AA98" s="733"/>
      <c r="AB98" s="734"/>
      <c r="AC98" s="734"/>
      <c r="AD98" s="734"/>
      <c r="AE98" s="735"/>
      <c r="AF98" s="733"/>
      <c r="AG98" s="734"/>
      <c r="AH98" s="734"/>
      <c r="AI98" s="734"/>
      <c r="AJ98" s="735"/>
    </row>
    <row r="99" spans="1:36" s="736" customFormat="1" ht="19.5" customHeight="1">
      <c r="A99" s="727" t="s">
        <v>395</v>
      </c>
      <c r="B99" s="728"/>
      <c r="C99" s="728"/>
      <c r="D99" s="728"/>
      <c r="E99" s="728"/>
      <c r="F99" s="728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28"/>
      <c r="R99" s="728"/>
      <c r="S99" s="729"/>
      <c r="T99" s="730" t="s">
        <v>396</v>
      </c>
      <c r="U99" s="737"/>
      <c r="V99" s="733"/>
      <c r="W99" s="734"/>
      <c r="X99" s="734"/>
      <c r="Y99" s="734"/>
      <c r="Z99" s="735"/>
      <c r="AA99" s="733"/>
      <c r="AB99" s="734"/>
      <c r="AC99" s="734"/>
      <c r="AD99" s="734"/>
      <c r="AE99" s="735"/>
      <c r="AF99" s="733"/>
      <c r="AG99" s="734"/>
      <c r="AH99" s="734"/>
      <c r="AI99" s="734"/>
      <c r="AJ99" s="735"/>
    </row>
    <row r="100" spans="1:36" s="736" customFormat="1" ht="19.5" customHeight="1">
      <c r="A100" s="727" t="s">
        <v>397</v>
      </c>
      <c r="B100" s="728"/>
      <c r="C100" s="728"/>
      <c r="D100" s="728"/>
      <c r="E100" s="728"/>
      <c r="F100" s="728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9"/>
      <c r="T100" s="730" t="s">
        <v>398</v>
      </c>
      <c r="U100" s="737"/>
      <c r="V100" s="733"/>
      <c r="W100" s="734"/>
      <c r="X100" s="734"/>
      <c r="Y100" s="734"/>
      <c r="Z100" s="735"/>
      <c r="AA100" s="733"/>
      <c r="AB100" s="734"/>
      <c r="AC100" s="734"/>
      <c r="AD100" s="734"/>
      <c r="AE100" s="735"/>
      <c r="AF100" s="733"/>
      <c r="AG100" s="734"/>
      <c r="AH100" s="734"/>
      <c r="AI100" s="734"/>
      <c r="AJ100" s="735"/>
    </row>
    <row r="101" spans="1:36" ht="19.5" customHeight="1">
      <c r="A101" s="738" t="s">
        <v>399</v>
      </c>
      <c r="B101" s="728"/>
      <c r="C101" s="728"/>
      <c r="D101" s="728"/>
      <c r="E101" s="728"/>
      <c r="F101" s="728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28"/>
      <c r="R101" s="728"/>
      <c r="S101" s="729"/>
      <c r="T101" s="741" t="s">
        <v>400</v>
      </c>
      <c r="U101" s="742"/>
      <c r="V101" s="746"/>
      <c r="W101" s="747"/>
      <c r="X101" s="747"/>
      <c r="Y101" s="747"/>
      <c r="Z101" s="748"/>
      <c r="AA101" s="746"/>
      <c r="AB101" s="747"/>
      <c r="AC101" s="747"/>
      <c r="AD101" s="747"/>
      <c r="AE101" s="748"/>
      <c r="AF101" s="746"/>
      <c r="AG101" s="747"/>
      <c r="AH101" s="747"/>
      <c r="AI101" s="747"/>
      <c r="AJ101" s="748"/>
    </row>
    <row r="102" spans="1:36" ht="19.5" customHeight="1">
      <c r="A102" s="738" t="s">
        <v>401</v>
      </c>
      <c r="B102" s="728"/>
      <c r="C102" s="728"/>
      <c r="D102" s="728"/>
      <c r="E102" s="728"/>
      <c r="F102" s="728"/>
      <c r="G102" s="728"/>
      <c r="H102" s="728"/>
      <c r="I102" s="728"/>
      <c r="J102" s="728"/>
      <c r="K102" s="728"/>
      <c r="L102" s="728"/>
      <c r="M102" s="728"/>
      <c r="N102" s="728"/>
      <c r="O102" s="728"/>
      <c r="P102" s="728"/>
      <c r="Q102" s="728"/>
      <c r="R102" s="728"/>
      <c r="S102" s="729"/>
      <c r="T102" s="741" t="s">
        <v>402</v>
      </c>
      <c r="U102" s="742"/>
      <c r="V102" s="746"/>
      <c r="W102" s="747"/>
      <c r="X102" s="747"/>
      <c r="Y102" s="747"/>
      <c r="Z102" s="748"/>
      <c r="AA102" s="746"/>
      <c r="AB102" s="747"/>
      <c r="AC102" s="747"/>
      <c r="AD102" s="747"/>
      <c r="AE102" s="748"/>
      <c r="AF102" s="746"/>
      <c r="AG102" s="747"/>
      <c r="AH102" s="747"/>
      <c r="AI102" s="747"/>
      <c r="AJ102" s="748"/>
    </row>
    <row r="103" spans="1:36" ht="24.75" customHeight="1">
      <c r="A103" s="727" t="s">
        <v>403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9"/>
      <c r="T103" s="730" t="s">
        <v>404</v>
      </c>
      <c r="U103" s="737"/>
      <c r="V103" s="758" t="s">
        <v>1482</v>
      </c>
      <c r="W103" s="759"/>
      <c r="X103" s="759"/>
      <c r="Y103" s="759"/>
      <c r="Z103" s="760"/>
      <c r="AA103" s="758" t="s">
        <v>1482</v>
      </c>
      <c r="AB103" s="759"/>
      <c r="AC103" s="759"/>
      <c r="AD103" s="759"/>
      <c r="AE103" s="760"/>
      <c r="AF103" s="733"/>
      <c r="AG103" s="734"/>
      <c r="AH103" s="734"/>
      <c r="AI103" s="734"/>
      <c r="AJ103" s="735"/>
    </row>
    <row r="104" spans="1:36" ht="24.75" customHeight="1">
      <c r="A104" s="727" t="s">
        <v>405</v>
      </c>
      <c r="B104" s="728"/>
      <c r="C104" s="728"/>
      <c r="D104" s="728"/>
      <c r="E104" s="728"/>
      <c r="F104" s="728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9"/>
      <c r="T104" s="730" t="s">
        <v>406</v>
      </c>
      <c r="U104" s="737"/>
      <c r="V104" s="758" t="s">
        <v>1482</v>
      </c>
      <c r="W104" s="759"/>
      <c r="X104" s="759"/>
      <c r="Y104" s="759"/>
      <c r="Z104" s="760"/>
      <c r="AA104" s="758" t="s">
        <v>1482</v>
      </c>
      <c r="AB104" s="759"/>
      <c r="AC104" s="759"/>
      <c r="AD104" s="759"/>
      <c r="AE104" s="760"/>
      <c r="AF104" s="733"/>
      <c r="AG104" s="734"/>
      <c r="AH104" s="734"/>
      <c r="AI104" s="734"/>
      <c r="AJ104" s="735"/>
    </row>
    <row r="105" spans="1:36" ht="24.75" customHeight="1">
      <c r="A105" s="727" t="s">
        <v>407</v>
      </c>
      <c r="B105" s="728"/>
      <c r="C105" s="728"/>
      <c r="D105" s="728"/>
      <c r="E105" s="728"/>
      <c r="F105" s="728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9"/>
      <c r="T105" s="730" t="s">
        <v>408</v>
      </c>
      <c r="U105" s="737"/>
      <c r="V105" s="758" t="s">
        <v>1482</v>
      </c>
      <c r="W105" s="759"/>
      <c r="X105" s="759"/>
      <c r="Y105" s="759"/>
      <c r="Z105" s="760"/>
      <c r="AA105" s="758" t="s">
        <v>1482</v>
      </c>
      <c r="AB105" s="759"/>
      <c r="AC105" s="759"/>
      <c r="AD105" s="759"/>
      <c r="AE105" s="760"/>
      <c r="AF105" s="733"/>
      <c r="AG105" s="734"/>
      <c r="AH105" s="734"/>
      <c r="AI105" s="734"/>
      <c r="AJ105" s="735"/>
    </row>
    <row r="106" spans="1:36" ht="24.75" customHeight="1">
      <c r="A106" s="727" t="s">
        <v>409</v>
      </c>
      <c r="B106" s="728"/>
      <c r="C106" s="728"/>
      <c r="D106" s="728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9"/>
      <c r="T106" s="730" t="s">
        <v>410</v>
      </c>
      <c r="U106" s="737"/>
      <c r="V106" s="758" t="s">
        <v>1482</v>
      </c>
      <c r="W106" s="759"/>
      <c r="X106" s="759"/>
      <c r="Y106" s="759"/>
      <c r="Z106" s="760"/>
      <c r="AA106" s="758" t="s">
        <v>1482</v>
      </c>
      <c r="AB106" s="759"/>
      <c r="AC106" s="759"/>
      <c r="AD106" s="759"/>
      <c r="AE106" s="760"/>
      <c r="AF106" s="733"/>
      <c r="AG106" s="734"/>
      <c r="AH106" s="734"/>
      <c r="AI106" s="734"/>
      <c r="AJ106" s="735"/>
    </row>
    <row r="107" spans="1:36" ht="24.75" customHeight="1">
      <c r="A107" s="727" t="s">
        <v>411</v>
      </c>
      <c r="B107" s="728"/>
      <c r="C107" s="728"/>
      <c r="D107" s="728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9"/>
      <c r="T107" s="730" t="s">
        <v>412</v>
      </c>
      <c r="U107" s="737"/>
      <c r="V107" s="758" t="s">
        <v>1482</v>
      </c>
      <c r="W107" s="759"/>
      <c r="X107" s="759"/>
      <c r="Y107" s="759"/>
      <c r="Z107" s="760"/>
      <c r="AA107" s="758" t="s">
        <v>1482</v>
      </c>
      <c r="AB107" s="759"/>
      <c r="AC107" s="759"/>
      <c r="AD107" s="759"/>
      <c r="AE107" s="760"/>
      <c r="AF107" s="733"/>
      <c r="AG107" s="734"/>
      <c r="AH107" s="734"/>
      <c r="AI107" s="734"/>
      <c r="AJ107" s="735"/>
    </row>
    <row r="108" spans="1:36" ht="24.75" customHeight="1">
      <c r="A108" s="727" t="s">
        <v>413</v>
      </c>
      <c r="B108" s="728"/>
      <c r="C108" s="728"/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9"/>
      <c r="T108" s="730" t="s">
        <v>414</v>
      </c>
      <c r="U108" s="737"/>
      <c r="V108" s="758" t="s">
        <v>1482</v>
      </c>
      <c r="W108" s="759"/>
      <c r="X108" s="759"/>
      <c r="Y108" s="759"/>
      <c r="Z108" s="760"/>
      <c r="AA108" s="758" t="s">
        <v>1482</v>
      </c>
      <c r="AB108" s="759"/>
      <c r="AC108" s="759"/>
      <c r="AD108" s="759"/>
      <c r="AE108" s="760"/>
      <c r="AF108" s="733"/>
      <c r="AG108" s="734"/>
      <c r="AH108" s="734"/>
      <c r="AI108" s="734"/>
      <c r="AJ108" s="735"/>
    </row>
    <row r="109" spans="1:36" ht="24.75" customHeight="1">
      <c r="A109" s="727" t="s">
        <v>415</v>
      </c>
      <c r="B109" s="728"/>
      <c r="C109" s="728"/>
      <c r="D109" s="728"/>
      <c r="E109" s="728"/>
      <c r="F109" s="728"/>
      <c r="G109" s="728"/>
      <c r="H109" s="728"/>
      <c r="I109" s="728"/>
      <c r="J109" s="728"/>
      <c r="K109" s="728"/>
      <c r="L109" s="728"/>
      <c r="M109" s="728"/>
      <c r="N109" s="728"/>
      <c r="O109" s="728"/>
      <c r="P109" s="728"/>
      <c r="Q109" s="728"/>
      <c r="R109" s="728"/>
      <c r="S109" s="729"/>
      <c r="T109" s="730" t="s">
        <v>416</v>
      </c>
      <c r="U109" s="737"/>
      <c r="V109" s="758" t="s">
        <v>1482</v>
      </c>
      <c r="W109" s="759"/>
      <c r="X109" s="759"/>
      <c r="Y109" s="759"/>
      <c r="Z109" s="760"/>
      <c r="AA109" s="758" t="s">
        <v>1482</v>
      </c>
      <c r="AB109" s="759"/>
      <c r="AC109" s="759"/>
      <c r="AD109" s="759"/>
      <c r="AE109" s="760"/>
      <c r="AF109" s="733"/>
      <c r="AG109" s="734"/>
      <c r="AH109" s="734"/>
      <c r="AI109" s="734"/>
      <c r="AJ109" s="735"/>
    </row>
    <row r="110" spans="1:36" ht="24.75" customHeight="1">
      <c r="A110" s="738" t="s">
        <v>417</v>
      </c>
      <c r="B110" s="728"/>
      <c r="C110" s="728"/>
      <c r="D110" s="728"/>
      <c r="E110" s="728"/>
      <c r="F110" s="728"/>
      <c r="G110" s="728"/>
      <c r="H110" s="728"/>
      <c r="I110" s="728"/>
      <c r="J110" s="728"/>
      <c r="K110" s="728"/>
      <c r="L110" s="728"/>
      <c r="M110" s="728"/>
      <c r="N110" s="728"/>
      <c r="O110" s="728"/>
      <c r="P110" s="728"/>
      <c r="Q110" s="728"/>
      <c r="R110" s="728"/>
      <c r="S110" s="729"/>
      <c r="T110" s="741" t="s">
        <v>418</v>
      </c>
      <c r="U110" s="742"/>
      <c r="V110" s="758" t="s">
        <v>1482</v>
      </c>
      <c r="W110" s="759"/>
      <c r="X110" s="759"/>
      <c r="Y110" s="759"/>
      <c r="Z110" s="760"/>
      <c r="AA110" s="758" t="s">
        <v>1482</v>
      </c>
      <c r="AB110" s="759"/>
      <c r="AC110" s="759"/>
      <c r="AD110" s="759"/>
      <c r="AE110" s="760"/>
      <c r="AF110" s="746"/>
      <c r="AG110" s="747"/>
      <c r="AH110" s="747"/>
      <c r="AI110" s="747"/>
      <c r="AJ110" s="748"/>
    </row>
    <row r="111" spans="1:36" ht="24.75" customHeight="1">
      <c r="A111" s="727" t="s">
        <v>419</v>
      </c>
      <c r="B111" s="728"/>
      <c r="C111" s="728"/>
      <c r="D111" s="728"/>
      <c r="E111" s="728"/>
      <c r="F111" s="728"/>
      <c r="G111" s="728"/>
      <c r="H111" s="728"/>
      <c r="I111" s="728"/>
      <c r="J111" s="728"/>
      <c r="K111" s="728"/>
      <c r="L111" s="728"/>
      <c r="M111" s="728"/>
      <c r="N111" s="728"/>
      <c r="O111" s="728"/>
      <c r="P111" s="728"/>
      <c r="Q111" s="728"/>
      <c r="R111" s="728"/>
      <c r="S111" s="729"/>
      <c r="T111" s="730" t="s">
        <v>420</v>
      </c>
      <c r="U111" s="737"/>
      <c r="V111" s="758" t="s">
        <v>1482</v>
      </c>
      <c r="W111" s="759"/>
      <c r="X111" s="759"/>
      <c r="Y111" s="759"/>
      <c r="Z111" s="760"/>
      <c r="AA111" s="758" t="s">
        <v>1482</v>
      </c>
      <c r="AB111" s="759"/>
      <c r="AC111" s="759"/>
      <c r="AD111" s="759"/>
      <c r="AE111" s="760"/>
      <c r="AF111" s="733"/>
      <c r="AG111" s="734"/>
      <c r="AH111" s="734"/>
      <c r="AI111" s="734"/>
      <c r="AJ111" s="735"/>
    </row>
    <row r="112" spans="1:36" ht="24.75" customHeight="1">
      <c r="A112" s="727" t="s">
        <v>421</v>
      </c>
      <c r="B112" s="728"/>
      <c r="C112" s="728"/>
      <c r="D112" s="728"/>
      <c r="E112" s="728"/>
      <c r="F112" s="728"/>
      <c r="G112" s="728"/>
      <c r="H112" s="728"/>
      <c r="I112" s="728"/>
      <c r="J112" s="728"/>
      <c r="K112" s="728"/>
      <c r="L112" s="728"/>
      <c r="M112" s="728"/>
      <c r="N112" s="728"/>
      <c r="O112" s="728"/>
      <c r="P112" s="728"/>
      <c r="Q112" s="728"/>
      <c r="R112" s="728"/>
      <c r="S112" s="729"/>
      <c r="T112" s="730" t="s">
        <v>422</v>
      </c>
      <c r="U112" s="737"/>
      <c r="V112" s="758" t="s">
        <v>1482</v>
      </c>
      <c r="W112" s="759"/>
      <c r="X112" s="759"/>
      <c r="Y112" s="759"/>
      <c r="Z112" s="760"/>
      <c r="AA112" s="758" t="s">
        <v>1482</v>
      </c>
      <c r="AB112" s="759"/>
      <c r="AC112" s="759"/>
      <c r="AD112" s="759"/>
      <c r="AE112" s="760"/>
      <c r="AF112" s="733"/>
      <c r="AG112" s="734"/>
      <c r="AH112" s="734"/>
      <c r="AI112" s="734"/>
      <c r="AJ112" s="735"/>
    </row>
    <row r="113" spans="1:36" ht="24.75" customHeight="1">
      <c r="A113" s="727" t="s">
        <v>423</v>
      </c>
      <c r="B113" s="728"/>
      <c r="C113" s="728"/>
      <c r="D113" s="728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9"/>
      <c r="T113" s="730" t="s">
        <v>424</v>
      </c>
      <c r="U113" s="737"/>
      <c r="V113" s="758" t="s">
        <v>1482</v>
      </c>
      <c r="W113" s="759"/>
      <c r="X113" s="759"/>
      <c r="Y113" s="759"/>
      <c r="Z113" s="760"/>
      <c r="AA113" s="758" t="s">
        <v>1482</v>
      </c>
      <c r="AB113" s="759"/>
      <c r="AC113" s="759"/>
      <c r="AD113" s="759"/>
      <c r="AE113" s="760"/>
      <c r="AF113" s="733"/>
      <c r="AG113" s="734"/>
      <c r="AH113" s="734"/>
      <c r="AI113" s="734"/>
      <c r="AJ113" s="735"/>
    </row>
    <row r="114" spans="1:36" ht="24.75" customHeight="1">
      <c r="A114" s="727" t="s">
        <v>425</v>
      </c>
      <c r="B114" s="728"/>
      <c r="C114" s="728"/>
      <c r="D114" s="728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9"/>
      <c r="T114" s="730" t="s">
        <v>426</v>
      </c>
      <c r="U114" s="737"/>
      <c r="V114" s="758" t="s">
        <v>1482</v>
      </c>
      <c r="W114" s="759"/>
      <c r="X114" s="759"/>
      <c r="Y114" s="759"/>
      <c r="Z114" s="760"/>
      <c r="AA114" s="758" t="s">
        <v>1482</v>
      </c>
      <c r="AB114" s="759"/>
      <c r="AC114" s="759"/>
      <c r="AD114" s="759"/>
      <c r="AE114" s="760"/>
      <c r="AF114" s="733"/>
      <c r="AG114" s="734"/>
      <c r="AH114" s="734"/>
      <c r="AI114" s="734"/>
      <c r="AJ114" s="735"/>
    </row>
    <row r="115" spans="1:36" ht="24.75" customHeight="1">
      <c r="A115" s="727" t="s">
        <v>427</v>
      </c>
      <c r="B115" s="728"/>
      <c r="C115" s="728"/>
      <c r="D115" s="728"/>
      <c r="E115" s="728"/>
      <c r="F115" s="728"/>
      <c r="G115" s="728"/>
      <c r="H115" s="728"/>
      <c r="I115" s="728"/>
      <c r="J115" s="728"/>
      <c r="K115" s="728"/>
      <c r="L115" s="728"/>
      <c r="M115" s="728"/>
      <c r="N115" s="728"/>
      <c r="O115" s="728"/>
      <c r="P115" s="728"/>
      <c r="Q115" s="728"/>
      <c r="R115" s="728"/>
      <c r="S115" s="729"/>
      <c r="T115" s="730" t="s">
        <v>428</v>
      </c>
      <c r="U115" s="737"/>
      <c r="V115" s="758" t="s">
        <v>1482</v>
      </c>
      <c r="W115" s="759"/>
      <c r="X115" s="759"/>
      <c r="Y115" s="759"/>
      <c r="Z115" s="760"/>
      <c r="AA115" s="758" t="s">
        <v>1482</v>
      </c>
      <c r="AB115" s="759"/>
      <c r="AC115" s="759"/>
      <c r="AD115" s="759"/>
      <c r="AE115" s="760"/>
      <c r="AF115" s="733"/>
      <c r="AG115" s="734"/>
      <c r="AH115" s="734"/>
      <c r="AI115" s="734"/>
      <c r="AJ115" s="735"/>
    </row>
    <row r="116" spans="1:36" ht="24.75" customHeight="1">
      <c r="A116" s="727" t="s">
        <v>429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9"/>
      <c r="T116" s="730" t="s">
        <v>430</v>
      </c>
      <c r="U116" s="737"/>
      <c r="V116" s="758" t="s">
        <v>1482</v>
      </c>
      <c r="W116" s="759"/>
      <c r="X116" s="759"/>
      <c r="Y116" s="759"/>
      <c r="Z116" s="760"/>
      <c r="AA116" s="758" t="s">
        <v>1482</v>
      </c>
      <c r="AB116" s="759"/>
      <c r="AC116" s="759"/>
      <c r="AD116" s="759"/>
      <c r="AE116" s="760"/>
      <c r="AF116" s="733"/>
      <c r="AG116" s="734"/>
      <c r="AH116" s="734"/>
      <c r="AI116" s="734"/>
      <c r="AJ116" s="735"/>
    </row>
    <row r="117" spans="1:36" ht="24.75" customHeight="1">
      <c r="A117" s="727" t="s">
        <v>431</v>
      </c>
      <c r="B117" s="728"/>
      <c r="C117" s="728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9"/>
      <c r="T117" s="730" t="s">
        <v>432</v>
      </c>
      <c r="U117" s="737"/>
      <c r="V117" s="758" t="s">
        <v>1482</v>
      </c>
      <c r="W117" s="759"/>
      <c r="X117" s="759"/>
      <c r="Y117" s="759"/>
      <c r="Z117" s="760"/>
      <c r="AA117" s="758" t="s">
        <v>1482</v>
      </c>
      <c r="AB117" s="759"/>
      <c r="AC117" s="759"/>
      <c r="AD117" s="759"/>
      <c r="AE117" s="760"/>
      <c r="AF117" s="733"/>
      <c r="AG117" s="734"/>
      <c r="AH117" s="734"/>
      <c r="AI117" s="734"/>
      <c r="AJ117" s="735"/>
    </row>
    <row r="118" spans="1:36" ht="24.75" customHeight="1">
      <c r="A118" s="738" t="s">
        <v>433</v>
      </c>
      <c r="B118" s="728"/>
      <c r="C118" s="728"/>
      <c r="D118" s="728"/>
      <c r="E118" s="728"/>
      <c r="F118" s="728"/>
      <c r="G118" s="728"/>
      <c r="H118" s="728"/>
      <c r="I118" s="728"/>
      <c r="J118" s="728"/>
      <c r="K118" s="728"/>
      <c r="L118" s="728"/>
      <c r="M118" s="728"/>
      <c r="N118" s="728"/>
      <c r="O118" s="728"/>
      <c r="P118" s="728"/>
      <c r="Q118" s="728"/>
      <c r="R118" s="728"/>
      <c r="S118" s="729"/>
      <c r="T118" s="741" t="s">
        <v>434</v>
      </c>
      <c r="U118" s="742"/>
      <c r="V118" s="758" t="s">
        <v>1482</v>
      </c>
      <c r="W118" s="759"/>
      <c r="X118" s="759"/>
      <c r="Y118" s="759"/>
      <c r="Z118" s="760"/>
      <c r="AA118" s="758" t="s">
        <v>1482</v>
      </c>
      <c r="AB118" s="759"/>
      <c r="AC118" s="759"/>
      <c r="AD118" s="759"/>
      <c r="AE118" s="760"/>
      <c r="AF118" s="746"/>
      <c r="AG118" s="747"/>
      <c r="AH118" s="747"/>
      <c r="AI118" s="747"/>
      <c r="AJ118" s="748"/>
    </row>
    <row r="119" spans="1:36" ht="24.75" customHeight="1">
      <c r="A119" s="738" t="s">
        <v>435</v>
      </c>
      <c r="B119" s="728"/>
      <c r="C119" s="728"/>
      <c r="D119" s="728"/>
      <c r="E119" s="728"/>
      <c r="F119" s="728"/>
      <c r="G119" s="728"/>
      <c r="H119" s="728"/>
      <c r="I119" s="728"/>
      <c r="J119" s="728"/>
      <c r="K119" s="728"/>
      <c r="L119" s="728"/>
      <c r="M119" s="728"/>
      <c r="N119" s="728"/>
      <c r="O119" s="728"/>
      <c r="P119" s="728"/>
      <c r="Q119" s="728"/>
      <c r="R119" s="728"/>
      <c r="S119" s="729"/>
      <c r="T119" s="741" t="s">
        <v>436</v>
      </c>
      <c r="U119" s="742"/>
      <c r="V119" s="758" t="s">
        <v>1482</v>
      </c>
      <c r="W119" s="759"/>
      <c r="X119" s="759"/>
      <c r="Y119" s="759"/>
      <c r="Z119" s="760"/>
      <c r="AA119" s="758" t="s">
        <v>1482</v>
      </c>
      <c r="AB119" s="759"/>
      <c r="AC119" s="759"/>
      <c r="AD119" s="759"/>
      <c r="AE119" s="760"/>
      <c r="AF119" s="746"/>
      <c r="AG119" s="747"/>
      <c r="AH119" s="747"/>
      <c r="AI119" s="747"/>
      <c r="AJ119" s="748"/>
    </row>
    <row r="120" spans="1:36" ht="19.5" customHeight="1">
      <c r="A120" s="727" t="s">
        <v>437</v>
      </c>
      <c r="B120" s="728"/>
      <c r="C120" s="728"/>
      <c r="D120" s="728"/>
      <c r="E120" s="728"/>
      <c r="F120" s="728"/>
      <c r="G120" s="728"/>
      <c r="H120" s="728"/>
      <c r="I120" s="728"/>
      <c r="J120" s="728"/>
      <c r="K120" s="728"/>
      <c r="L120" s="728"/>
      <c r="M120" s="728"/>
      <c r="N120" s="728"/>
      <c r="O120" s="728"/>
      <c r="P120" s="728"/>
      <c r="Q120" s="728"/>
      <c r="R120" s="728"/>
      <c r="S120" s="729"/>
      <c r="T120" s="730" t="s">
        <v>438</v>
      </c>
      <c r="U120" s="737"/>
      <c r="V120" s="758" t="s">
        <v>1482</v>
      </c>
      <c r="W120" s="759"/>
      <c r="X120" s="759"/>
      <c r="Y120" s="759"/>
      <c r="Z120" s="760"/>
      <c r="AA120" s="758" t="s">
        <v>1482</v>
      </c>
      <c r="AB120" s="759"/>
      <c r="AC120" s="759"/>
      <c r="AD120" s="759"/>
      <c r="AE120" s="760"/>
      <c r="AF120" s="733"/>
      <c r="AG120" s="734"/>
      <c r="AH120" s="734"/>
      <c r="AI120" s="734"/>
      <c r="AJ120" s="735"/>
    </row>
    <row r="121" spans="1:36" ht="19.5" customHeight="1">
      <c r="A121" s="727" t="s">
        <v>439</v>
      </c>
      <c r="B121" s="728"/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9"/>
      <c r="T121" s="730" t="s">
        <v>440</v>
      </c>
      <c r="U121" s="737"/>
      <c r="V121" s="758" t="s">
        <v>1482</v>
      </c>
      <c r="W121" s="759"/>
      <c r="X121" s="759"/>
      <c r="Y121" s="759"/>
      <c r="Z121" s="760"/>
      <c r="AA121" s="758" t="s">
        <v>1482</v>
      </c>
      <c r="AB121" s="759"/>
      <c r="AC121" s="759"/>
      <c r="AD121" s="759"/>
      <c r="AE121" s="760"/>
      <c r="AF121" s="733"/>
      <c r="AG121" s="734"/>
      <c r="AH121" s="734"/>
      <c r="AI121" s="734"/>
      <c r="AJ121" s="735"/>
    </row>
    <row r="122" spans="1:36" ht="19.5" customHeight="1">
      <c r="A122" s="727" t="s">
        <v>441</v>
      </c>
      <c r="B122" s="728"/>
      <c r="C122" s="728"/>
      <c r="D122" s="728"/>
      <c r="E122" s="728"/>
      <c r="F122" s="728"/>
      <c r="G122" s="728"/>
      <c r="H122" s="728"/>
      <c r="I122" s="728"/>
      <c r="J122" s="728"/>
      <c r="K122" s="728"/>
      <c r="L122" s="728"/>
      <c r="M122" s="728"/>
      <c r="N122" s="728"/>
      <c r="O122" s="728"/>
      <c r="P122" s="728"/>
      <c r="Q122" s="728"/>
      <c r="R122" s="728"/>
      <c r="S122" s="729"/>
      <c r="T122" s="730" t="s">
        <v>442</v>
      </c>
      <c r="U122" s="737"/>
      <c r="V122" s="758" t="s">
        <v>1482</v>
      </c>
      <c r="W122" s="759"/>
      <c r="X122" s="759"/>
      <c r="Y122" s="759"/>
      <c r="Z122" s="760"/>
      <c r="AA122" s="758" t="s">
        <v>1482</v>
      </c>
      <c r="AB122" s="759"/>
      <c r="AC122" s="759"/>
      <c r="AD122" s="759"/>
      <c r="AE122" s="760"/>
      <c r="AF122" s="733"/>
      <c r="AG122" s="734"/>
      <c r="AH122" s="734"/>
      <c r="AI122" s="734"/>
      <c r="AJ122" s="735"/>
    </row>
    <row r="123" spans="1:36" ht="19.5" customHeight="1">
      <c r="A123" s="727" t="s">
        <v>443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9"/>
      <c r="T123" s="730" t="s">
        <v>444</v>
      </c>
      <c r="U123" s="737"/>
      <c r="V123" s="758" t="s">
        <v>1482</v>
      </c>
      <c r="W123" s="759"/>
      <c r="X123" s="759"/>
      <c r="Y123" s="759"/>
      <c r="Z123" s="760"/>
      <c r="AA123" s="758" t="s">
        <v>1482</v>
      </c>
      <c r="AB123" s="759"/>
      <c r="AC123" s="759"/>
      <c r="AD123" s="759"/>
      <c r="AE123" s="760"/>
      <c r="AF123" s="733"/>
      <c r="AG123" s="734"/>
      <c r="AH123" s="734"/>
      <c r="AI123" s="734"/>
      <c r="AJ123" s="735"/>
    </row>
    <row r="124" spans="1:36" ht="25.5" customHeight="1">
      <c r="A124" s="738" t="s">
        <v>445</v>
      </c>
      <c r="B124" s="728"/>
      <c r="C124" s="728"/>
      <c r="D124" s="728"/>
      <c r="E124" s="728"/>
      <c r="F124" s="728"/>
      <c r="G124" s="728"/>
      <c r="H124" s="728"/>
      <c r="I124" s="728"/>
      <c r="J124" s="728"/>
      <c r="K124" s="728"/>
      <c r="L124" s="728"/>
      <c r="M124" s="728"/>
      <c r="N124" s="728"/>
      <c r="O124" s="728"/>
      <c r="P124" s="728"/>
      <c r="Q124" s="728"/>
      <c r="R124" s="728"/>
      <c r="S124" s="729"/>
      <c r="T124" s="741" t="s">
        <v>446</v>
      </c>
      <c r="U124" s="742"/>
      <c r="V124" s="758" t="s">
        <v>1482</v>
      </c>
      <c r="W124" s="759"/>
      <c r="X124" s="759"/>
      <c r="Y124" s="759"/>
      <c r="Z124" s="760"/>
      <c r="AA124" s="758" t="s">
        <v>1482</v>
      </c>
      <c r="AB124" s="759"/>
      <c r="AC124" s="759"/>
      <c r="AD124" s="759"/>
      <c r="AE124" s="760"/>
      <c r="AF124" s="746"/>
      <c r="AG124" s="747"/>
      <c r="AH124" s="747"/>
      <c r="AI124" s="747"/>
      <c r="AJ124" s="748"/>
    </row>
    <row r="125" spans="1:36" ht="19.5" customHeight="1">
      <c r="A125" s="727" t="s">
        <v>447</v>
      </c>
      <c r="B125" s="728"/>
      <c r="C125" s="728"/>
      <c r="D125" s="728"/>
      <c r="E125" s="728"/>
      <c r="F125" s="728"/>
      <c r="G125" s="728"/>
      <c r="H125" s="728"/>
      <c r="I125" s="728"/>
      <c r="J125" s="728"/>
      <c r="K125" s="728"/>
      <c r="L125" s="728"/>
      <c r="M125" s="728"/>
      <c r="N125" s="728"/>
      <c r="O125" s="728"/>
      <c r="P125" s="728"/>
      <c r="Q125" s="728"/>
      <c r="R125" s="728"/>
      <c r="S125" s="729"/>
      <c r="T125" s="730" t="s">
        <v>448</v>
      </c>
      <c r="U125" s="737"/>
      <c r="V125" s="758" t="s">
        <v>1482</v>
      </c>
      <c r="W125" s="759"/>
      <c r="X125" s="759"/>
      <c r="Y125" s="759"/>
      <c r="Z125" s="760"/>
      <c r="AA125" s="758" t="s">
        <v>1482</v>
      </c>
      <c r="AB125" s="759"/>
      <c r="AC125" s="759"/>
      <c r="AD125" s="759"/>
      <c r="AE125" s="760"/>
      <c r="AF125" s="733"/>
      <c r="AG125" s="734"/>
      <c r="AH125" s="734"/>
      <c r="AI125" s="734"/>
      <c r="AJ125" s="735"/>
    </row>
    <row r="126" spans="1:36" ht="19.5" customHeight="1">
      <c r="A126" s="727" t="s">
        <v>449</v>
      </c>
      <c r="B126" s="728"/>
      <c r="C126" s="728"/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9"/>
      <c r="T126" s="730" t="s">
        <v>450</v>
      </c>
      <c r="U126" s="737"/>
      <c r="V126" s="758" t="s">
        <v>1482</v>
      </c>
      <c r="W126" s="759"/>
      <c r="X126" s="759"/>
      <c r="Y126" s="759"/>
      <c r="Z126" s="760"/>
      <c r="AA126" s="758" t="s">
        <v>1482</v>
      </c>
      <c r="AB126" s="759"/>
      <c r="AC126" s="759"/>
      <c r="AD126" s="759"/>
      <c r="AE126" s="760"/>
      <c r="AF126" s="733"/>
      <c r="AG126" s="734"/>
      <c r="AH126" s="734"/>
      <c r="AI126" s="734"/>
      <c r="AJ126" s="735"/>
    </row>
    <row r="127" spans="1:36" ht="23.25" customHeight="1">
      <c r="A127" s="727" t="s">
        <v>451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8"/>
      <c r="M127" s="728"/>
      <c r="N127" s="728"/>
      <c r="O127" s="728"/>
      <c r="P127" s="728"/>
      <c r="Q127" s="728"/>
      <c r="R127" s="728"/>
      <c r="S127" s="729"/>
      <c r="T127" s="730" t="s">
        <v>452</v>
      </c>
      <c r="U127" s="737"/>
      <c r="V127" s="758" t="s">
        <v>1482</v>
      </c>
      <c r="W127" s="759"/>
      <c r="X127" s="759"/>
      <c r="Y127" s="759"/>
      <c r="Z127" s="760"/>
      <c r="AA127" s="758" t="s">
        <v>1482</v>
      </c>
      <c r="AB127" s="759"/>
      <c r="AC127" s="759"/>
      <c r="AD127" s="759"/>
      <c r="AE127" s="760"/>
      <c r="AF127" s="733"/>
      <c r="AG127" s="734"/>
      <c r="AH127" s="734"/>
      <c r="AI127" s="734"/>
      <c r="AJ127" s="735"/>
    </row>
    <row r="128" spans="1:36" ht="19.5" customHeight="1">
      <c r="A128" s="727" t="s">
        <v>453</v>
      </c>
      <c r="B128" s="728"/>
      <c r="C128" s="728"/>
      <c r="D128" s="728"/>
      <c r="E128" s="728"/>
      <c r="F128" s="728"/>
      <c r="G128" s="728"/>
      <c r="H128" s="728"/>
      <c r="I128" s="728"/>
      <c r="J128" s="728"/>
      <c r="K128" s="728"/>
      <c r="L128" s="728"/>
      <c r="M128" s="728"/>
      <c r="N128" s="728"/>
      <c r="O128" s="728"/>
      <c r="P128" s="728"/>
      <c r="Q128" s="728"/>
      <c r="R128" s="728"/>
      <c r="S128" s="729"/>
      <c r="T128" s="730" t="s">
        <v>454</v>
      </c>
      <c r="U128" s="737"/>
      <c r="V128" s="758" t="s">
        <v>1482</v>
      </c>
      <c r="W128" s="759"/>
      <c r="X128" s="759"/>
      <c r="Y128" s="759"/>
      <c r="Z128" s="760"/>
      <c r="AA128" s="758" t="s">
        <v>1482</v>
      </c>
      <c r="AB128" s="759"/>
      <c r="AC128" s="759"/>
      <c r="AD128" s="759"/>
      <c r="AE128" s="760"/>
      <c r="AF128" s="733"/>
      <c r="AG128" s="734"/>
      <c r="AH128" s="734"/>
      <c r="AI128" s="734"/>
      <c r="AJ128" s="735"/>
    </row>
    <row r="129" spans="1:36" ht="25.5" customHeight="1">
      <c r="A129" s="738" t="s">
        <v>455</v>
      </c>
      <c r="B129" s="728"/>
      <c r="C129" s="728"/>
      <c r="D129" s="728"/>
      <c r="E129" s="728"/>
      <c r="F129" s="728"/>
      <c r="G129" s="728"/>
      <c r="H129" s="728"/>
      <c r="I129" s="728"/>
      <c r="J129" s="728"/>
      <c r="K129" s="728"/>
      <c r="L129" s="728"/>
      <c r="M129" s="728"/>
      <c r="N129" s="728"/>
      <c r="O129" s="728"/>
      <c r="P129" s="728"/>
      <c r="Q129" s="728"/>
      <c r="R129" s="728"/>
      <c r="S129" s="729"/>
      <c r="T129" s="741" t="s">
        <v>456</v>
      </c>
      <c r="U129" s="742"/>
      <c r="V129" s="758" t="s">
        <v>1482</v>
      </c>
      <c r="W129" s="759"/>
      <c r="X129" s="759"/>
      <c r="Y129" s="759"/>
      <c r="Z129" s="760"/>
      <c r="AA129" s="758" t="s">
        <v>1482</v>
      </c>
      <c r="AB129" s="759"/>
      <c r="AC129" s="759"/>
      <c r="AD129" s="759"/>
      <c r="AE129" s="760"/>
      <c r="AF129" s="746"/>
      <c r="AG129" s="747"/>
      <c r="AH129" s="747"/>
      <c r="AI129" s="747"/>
      <c r="AJ129" s="748"/>
    </row>
    <row r="130" spans="1:36" ht="25.5" customHeight="1">
      <c r="A130" s="738" t="s">
        <v>457</v>
      </c>
      <c r="B130" s="728"/>
      <c r="C130" s="728"/>
      <c r="D130" s="728"/>
      <c r="E130" s="728"/>
      <c r="F130" s="728"/>
      <c r="G130" s="728"/>
      <c r="H130" s="728"/>
      <c r="I130" s="728"/>
      <c r="J130" s="728"/>
      <c r="K130" s="728"/>
      <c r="L130" s="728"/>
      <c r="M130" s="728"/>
      <c r="N130" s="728"/>
      <c r="O130" s="728"/>
      <c r="P130" s="728"/>
      <c r="Q130" s="728"/>
      <c r="R130" s="728"/>
      <c r="S130" s="729"/>
      <c r="T130" s="741" t="s">
        <v>458</v>
      </c>
      <c r="U130" s="742"/>
      <c r="V130" s="758" t="s">
        <v>1482</v>
      </c>
      <c r="W130" s="759"/>
      <c r="X130" s="759"/>
      <c r="Y130" s="759"/>
      <c r="Z130" s="760"/>
      <c r="AA130" s="758" t="s">
        <v>1482</v>
      </c>
      <c r="AB130" s="759"/>
      <c r="AC130" s="759"/>
      <c r="AD130" s="759"/>
      <c r="AE130" s="760"/>
      <c r="AF130" s="746"/>
      <c r="AG130" s="747"/>
      <c r="AH130" s="747"/>
      <c r="AI130" s="747"/>
      <c r="AJ130" s="748"/>
    </row>
    <row r="131" spans="1:36" ht="19.5" customHeight="1">
      <c r="A131" s="727" t="s">
        <v>459</v>
      </c>
      <c r="B131" s="728"/>
      <c r="C131" s="728"/>
      <c r="D131" s="728"/>
      <c r="E131" s="728"/>
      <c r="F131" s="728"/>
      <c r="G131" s="728"/>
      <c r="H131" s="728"/>
      <c r="I131" s="728"/>
      <c r="J131" s="728"/>
      <c r="K131" s="728"/>
      <c r="L131" s="728"/>
      <c r="M131" s="728"/>
      <c r="N131" s="728"/>
      <c r="O131" s="728"/>
      <c r="P131" s="728"/>
      <c r="Q131" s="728"/>
      <c r="R131" s="728"/>
      <c r="S131" s="729"/>
      <c r="T131" s="730" t="s">
        <v>460</v>
      </c>
      <c r="U131" s="737"/>
      <c r="V131" s="758" t="s">
        <v>1482</v>
      </c>
      <c r="W131" s="759"/>
      <c r="X131" s="759"/>
      <c r="Y131" s="759"/>
      <c r="Z131" s="760"/>
      <c r="AA131" s="758" t="s">
        <v>1482</v>
      </c>
      <c r="AB131" s="759"/>
      <c r="AC131" s="759"/>
      <c r="AD131" s="759"/>
      <c r="AE131" s="760"/>
      <c r="AF131" s="733">
        <v>-4711</v>
      </c>
      <c r="AG131" s="734"/>
      <c r="AH131" s="734"/>
      <c r="AI131" s="734"/>
      <c r="AJ131" s="735"/>
    </row>
    <row r="132" spans="1:36" ht="19.5" customHeight="1">
      <c r="A132" s="727" t="s">
        <v>461</v>
      </c>
      <c r="B132" s="728"/>
      <c r="C132" s="728"/>
      <c r="D132" s="728"/>
      <c r="E132" s="728"/>
      <c r="F132" s="728"/>
      <c r="G132" s="728"/>
      <c r="H132" s="728"/>
      <c r="I132" s="728"/>
      <c r="J132" s="728"/>
      <c r="K132" s="728"/>
      <c r="L132" s="728"/>
      <c r="M132" s="728"/>
      <c r="N132" s="728"/>
      <c r="O132" s="728"/>
      <c r="P132" s="728"/>
      <c r="Q132" s="728"/>
      <c r="R132" s="728"/>
      <c r="S132" s="729"/>
      <c r="T132" s="730" t="s">
        <v>462</v>
      </c>
      <c r="U132" s="737"/>
      <c r="V132" s="758" t="s">
        <v>1482</v>
      </c>
      <c r="W132" s="759"/>
      <c r="X132" s="759"/>
      <c r="Y132" s="759"/>
      <c r="Z132" s="760"/>
      <c r="AA132" s="758" t="s">
        <v>1482</v>
      </c>
      <c r="AB132" s="759"/>
      <c r="AC132" s="759"/>
      <c r="AD132" s="759"/>
      <c r="AE132" s="760"/>
      <c r="AF132" s="733">
        <v>-236138</v>
      </c>
      <c r="AG132" s="734"/>
      <c r="AH132" s="734"/>
      <c r="AI132" s="734"/>
      <c r="AJ132" s="735"/>
    </row>
    <row r="133" spans="1:36" ht="19.5" customHeight="1">
      <c r="A133" s="727" t="s">
        <v>463</v>
      </c>
      <c r="B133" s="728"/>
      <c r="C133" s="728"/>
      <c r="D133" s="728"/>
      <c r="E133" s="728"/>
      <c r="F133" s="728"/>
      <c r="G133" s="728"/>
      <c r="H133" s="728"/>
      <c r="I133" s="728"/>
      <c r="J133" s="728"/>
      <c r="K133" s="728"/>
      <c r="L133" s="728"/>
      <c r="M133" s="728"/>
      <c r="N133" s="728"/>
      <c r="O133" s="728"/>
      <c r="P133" s="728"/>
      <c r="Q133" s="728"/>
      <c r="R133" s="728"/>
      <c r="S133" s="729"/>
      <c r="T133" s="730" t="s">
        <v>464</v>
      </c>
      <c r="U133" s="737"/>
      <c r="V133" s="758" t="s">
        <v>1482</v>
      </c>
      <c r="W133" s="759"/>
      <c r="X133" s="759"/>
      <c r="Y133" s="759"/>
      <c r="Z133" s="760"/>
      <c r="AA133" s="758" t="s">
        <v>1482</v>
      </c>
      <c r="AB133" s="759"/>
      <c r="AC133" s="759"/>
      <c r="AD133" s="759"/>
      <c r="AE133" s="760"/>
      <c r="AF133" s="733">
        <v>800</v>
      </c>
      <c r="AG133" s="734"/>
      <c r="AH133" s="734"/>
      <c r="AI133" s="734"/>
      <c r="AJ133" s="735"/>
    </row>
    <row r="134" spans="1:36" s="736" customFormat="1" ht="19.5" customHeight="1">
      <c r="A134" s="738" t="s">
        <v>465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9"/>
      <c r="T134" s="741" t="s">
        <v>466</v>
      </c>
      <c r="U134" s="742"/>
      <c r="V134" s="746"/>
      <c r="W134" s="747"/>
      <c r="X134" s="747"/>
      <c r="Y134" s="747"/>
      <c r="Z134" s="748"/>
      <c r="AA134" s="746"/>
      <c r="AB134" s="747"/>
      <c r="AC134" s="747"/>
      <c r="AD134" s="747"/>
      <c r="AE134" s="748"/>
      <c r="AF134" s="746">
        <v>-240049</v>
      </c>
      <c r="AG134" s="747"/>
      <c r="AH134" s="747"/>
      <c r="AI134" s="747"/>
      <c r="AJ134" s="748"/>
    </row>
    <row r="135" spans="1:36" ht="19.5" customHeight="1">
      <c r="A135" s="738" t="s">
        <v>467</v>
      </c>
      <c r="B135" s="728"/>
      <c r="C135" s="728"/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9"/>
      <c r="T135" s="741" t="s">
        <v>468</v>
      </c>
      <c r="U135" s="742"/>
      <c r="V135" s="761">
        <f>SUM(V75+V79+V102+V134)</f>
        <v>479062</v>
      </c>
      <c r="W135" s="762"/>
      <c r="X135" s="762"/>
      <c r="Y135" s="762"/>
      <c r="Z135" s="763"/>
      <c r="AA135" s="761">
        <f>SUM(AA75+AA79+AA102+AA134)</f>
        <v>4130618</v>
      </c>
      <c r="AB135" s="762"/>
      <c r="AC135" s="762"/>
      <c r="AD135" s="762"/>
      <c r="AE135" s="763"/>
      <c r="AF135" s="761">
        <f>SUM(AF75+AF79+AF102+AF134)</f>
        <v>613484</v>
      </c>
      <c r="AG135" s="762"/>
      <c r="AH135" s="762"/>
      <c r="AI135" s="762"/>
      <c r="AJ135" s="763"/>
    </row>
    <row r="136" spans="1:4" ht="21.75" customHeight="1">
      <c r="A136" s="764"/>
      <c r="B136" s="764"/>
      <c r="C136" s="764"/>
      <c r="D136" s="764"/>
    </row>
    <row r="137" spans="1:4" ht="21.75" customHeight="1">
      <c r="A137" s="764"/>
      <c r="B137" s="764"/>
      <c r="C137" s="764"/>
      <c r="D137" s="764"/>
    </row>
    <row r="138" spans="1:4" ht="21.75" customHeight="1">
      <c r="A138" s="764"/>
      <c r="B138" s="764"/>
      <c r="C138" s="764"/>
      <c r="D138" s="764"/>
    </row>
    <row r="139" spans="1:4" ht="21.75" customHeight="1">
      <c r="A139" s="764"/>
      <c r="B139" s="764"/>
      <c r="C139" s="764"/>
      <c r="D139" s="764"/>
    </row>
    <row r="140" spans="1:4" ht="21.75" customHeight="1">
      <c r="A140" s="764"/>
      <c r="B140" s="764"/>
      <c r="C140" s="764"/>
      <c r="D140" s="764"/>
    </row>
    <row r="141" spans="1:4" ht="21.75" customHeight="1">
      <c r="A141" s="764"/>
      <c r="B141" s="764"/>
      <c r="C141" s="764"/>
      <c r="D141" s="764"/>
    </row>
    <row r="142" spans="1:4" ht="21.75" customHeight="1">
      <c r="A142" s="764"/>
      <c r="B142" s="764"/>
      <c r="C142" s="764"/>
      <c r="D142" s="764"/>
    </row>
    <row r="143" spans="1:4" ht="21.75" customHeight="1">
      <c r="A143" s="764"/>
      <c r="B143" s="764"/>
      <c r="C143" s="764"/>
      <c r="D143" s="764"/>
    </row>
    <row r="144" spans="1:4" ht="21.75" customHeight="1">
      <c r="A144" s="764"/>
      <c r="B144" s="764"/>
      <c r="C144" s="764"/>
      <c r="D144" s="764"/>
    </row>
    <row r="145" spans="1:4" ht="21.75" customHeight="1">
      <c r="A145" s="764"/>
      <c r="B145" s="764"/>
      <c r="C145" s="764"/>
      <c r="D145" s="764"/>
    </row>
    <row r="146" spans="1:4" ht="21.75" customHeight="1">
      <c r="A146" s="764"/>
      <c r="B146" s="764"/>
      <c r="C146" s="764"/>
      <c r="D146" s="764"/>
    </row>
    <row r="147" spans="1:4" ht="21.75" customHeight="1">
      <c r="A147" s="764"/>
      <c r="B147" s="764"/>
      <c r="C147" s="764"/>
      <c r="D147" s="764"/>
    </row>
    <row r="148" spans="1:4" ht="21.75" customHeight="1">
      <c r="A148" s="764"/>
      <c r="B148" s="764"/>
      <c r="C148" s="764"/>
      <c r="D148" s="764"/>
    </row>
    <row r="149" spans="1:4" ht="21.75" customHeight="1">
      <c r="A149" s="764"/>
      <c r="B149" s="764"/>
      <c r="C149" s="764"/>
      <c r="D149" s="764"/>
    </row>
    <row r="150" spans="1:4" ht="21.75" customHeight="1">
      <c r="A150" s="764"/>
      <c r="B150" s="764"/>
      <c r="C150" s="764"/>
      <c r="D150" s="764"/>
    </row>
    <row r="151" spans="1:4" ht="21.75" customHeight="1">
      <c r="A151" s="764"/>
      <c r="B151" s="764"/>
      <c r="C151" s="764"/>
      <c r="D151" s="764"/>
    </row>
    <row r="152" spans="1:4" ht="21.75" customHeight="1">
      <c r="A152" s="764"/>
      <c r="B152" s="764"/>
      <c r="C152" s="764"/>
      <c r="D152" s="764"/>
    </row>
    <row r="153" spans="1:4" ht="21.75" customHeight="1">
      <c r="A153" s="764"/>
      <c r="B153" s="764"/>
      <c r="C153" s="764"/>
      <c r="D153" s="764"/>
    </row>
    <row r="154" spans="1:4" ht="21.75" customHeight="1">
      <c r="A154" s="764"/>
      <c r="B154" s="764"/>
      <c r="C154" s="764"/>
      <c r="D154" s="764"/>
    </row>
    <row r="155" spans="1:4" ht="21.75" customHeight="1">
      <c r="A155" s="764"/>
      <c r="B155" s="764"/>
      <c r="C155" s="764"/>
      <c r="D155" s="764"/>
    </row>
    <row r="156" spans="1:4" ht="21.75" customHeight="1">
      <c r="A156" s="764"/>
      <c r="B156" s="764"/>
      <c r="C156" s="764"/>
      <c r="D156" s="764"/>
    </row>
    <row r="157" spans="1:4" ht="21.75" customHeight="1">
      <c r="A157" s="764"/>
      <c r="B157" s="764"/>
      <c r="C157" s="764"/>
      <c r="D157" s="764"/>
    </row>
    <row r="158" spans="1:4" ht="21.75" customHeight="1">
      <c r="A158" s="764"/>
      <c r="B158" s="764"/>
      <c r="C158" s="764"/>
      <c r="D158" s="764"/>
    </row>
    <row r="159" spans="1:4" ht="21.75" customHeight="1">
      <c r="A159" s="764"/>
      <c r="B159" s="764"/>
      <c r="C159" s="764"/>
      <c r="D159" s="764"/>
    </row>
    <row r="160" spans="1:4" ht="21.75" customHeight="1">
      <c r="A160" s="764"/>
      <c r="B160" s="764"/>
      <c r="C160" s="764"/>
      <c r="D160" s="764"/>
    </row>
    <row r="161" spans="1:4" ht="21.75" customHeight="1">
      <c r="A161" s="764"/>
      <c r="B161" s="764"/>
      <c r="C161" s="764"/>
      <c r="D161" s="764"/>
    </row>
    <row r="162" spans="1:4" ht="21.75" customHeight="1">
      <c r="A162" s="764"/>
      <c r="B162" s="764"/>
      <c r="C162" s="764"/>
      <c r="D162" s="764"/>
    </row>
    <row r="163" spans="1:4" ht="21.75" customHeight="1">
      <c r="A163" s="764"/>
      <c r="B163" s="764"/>
      <c r="C163" s="764"/>
      <c r="D163" s="764"/>
    </row>
    <row r="164" spans="1:4" ht="21.75" customHeight="1">
      <c r="A164" s="764"/>
      <c r="B164" s="764"/>
      <c r="C164" s="764"/>
      <c r="D164" s="764"/>
    </row>
    <row r="165" spans="1:4" ht="21.75" customHeight="1">
      <c r="A165" s="764"/>
      <c r="B165" s="764"/>
      <c r="C165" s="764"/>
      <c r="D165" s="764"/>
    </row>
    <row r="166" spans="1:4" ht="21.75" customHeight="1">
      <c r="A166" s="764"/>
      <c r="B166" s="764"/>
      <c r="C166" s="764"/>
      <c r="D166" s="764"/>
    </row>
    <row r="167" spans="1:4" ht="21.75" customHeight="1">
      <c r="A167" s="764"/>
      <c r="B167" s="764"/>
      <c r="C167" s="764"/>
      <c r="D167" s="764"/>
    </row>
    <row r="168" spans="1:4" ht="21.75" customHeight="1">
      <c r="A168" s="764"/>
      <c r="B168" s="764"/>
      <c r="C168" s="764"/>
      <c r="D168" s="764"/>
    </row>
    <row r="169" spans="1:4" ht="21.75" customHeight="1">
      <c r="A169" s="764"/>
      <c r="B169" s="764"/>
      <c r="C169" s="764"/>
      <c r="D169" s="764"/>
    </row>
    <row r="170" spans="1:4" ht="21.75" customHeight="1">
      <c r="A170" s="764"/>
      <c r="B170" s="764"/>
      <c r="C170" s="764"/>
      <c r="D170" s="764"/>
    </row>
    <row r="171" spans="1:4" ht="21.75" customHeight="1">
      <c r="A171" s="764"/>
      <c r="B171" s="764"/>
      <c r="C171" s="764"/>
      <c r="D171" s="764"/>
    </row>
    <row r="172" spans="1:4" ht="21.75" customHeight="1">
      <c r="A172" s="764"/>
      <c r="B172" s="764"/>
      <c r="C172" s="764"/>
      <c r="D172" s="764"/>
    </row>
    <row r="173" spans="1:4" ht="21.75" customHeight="1">
      <c r="A173" s="764"/>
      <c r="B173" s="764"/>
      <c r="C173" s="764"/>
      <c r="D173" s="764"/>
    </row>
    <row r="174" spans="1:4" ht="21.75" customHeight="1">
      <c r="A174" s="764"/>
      <c r="B174" s="764"/>
      <c r="C174" s="764"/>
      <c r="D174" s="764"/>
    </row>
    <row r="175" spans="1:4" ht="21.75" customHeight="1">
      <c r="A175" s="764"/>
      <c r="B175" s="764"/>
      <c r="C175" s="764"/>
      <c r="D175" s="764"/>
    </row>
    <row r="176" spans="1:4" ht="21.75" customHeight="1">
      <c r="A176" s="764"/>
      <c r="B176" s="764"/>
      <c r="C176" s="764"/>
      <c r="D176" s="764"/>
    </row>
    <row r="177" spans="1:4" ht="21.75" customHeight="1">
      <c r="A177" s="764"/>
      <c r="B177" s="764"/>
      <c r="C177" s="764"/>
      <c r="D177" s="764"/>
    </row>
    <row r="178" spans="1:4" ht="21.75" customHeight="1">
      <c r="A178" s="764"/>
      <c r="B178" s="764"/>
      <c r="C178" s="764"/>
      <c r="D178" s="764"/>
    </row>
    <row r="179" spans="1:4" ht="21.75" customHeight="1">
      <c r="A179" s="764"/>
      <c r="B179" s="764"/>
      <c r="C179" s="764"/>
      <c r="D179" s="764"/>
    </row>
    <row r="180" spans="1:4" ht="21.75" customHeight="1">
      <c r="A180" s="764"/>
      <c r="B180" s="764"/>
      <c r="C180" s="764"/>
      <c r="D180" s="764"/>
    </row>
    <row r="181" spans="1:4" ht="21.75" customHeight="1">
      <c r="A181" s="764"/>
      <c r="B181" s="764"/>
      <c r="C181" s="764"/>
      <c r="D181" s="764"/>
    </row>
    <row r="182" spans="1:4" ht="12.75">
      <c r="A182" s="764"/>
      <c r="B182" s="764"/>
      <c r="C182" s="764"/>
      <c r="D182" s="764"/>
    </row>
    <row r="183" spans="1:4" ht="12.75">
      <c r="A183" s="764"/>
      <c r="B183" s="764"/>
      <c r="C183" s="764"/>
      <c r="D183" s="764"/>
    </row>
    <row r="184" spans="1:4" ht="12.75">
      <c r="A184" s="764"/>
      <c r="B184" s="764"/>
      <c r="C184" s="764"/>
      <c r="D184" s="764"/>
    </row>
    <row r="185" spans="1:4" ht="12.75">
      <c r="A185" s="764"/>
      <c r="B185" s="764"/>
      <c r="C185" s="764"/>
      <c r="D185" s="764"/>
    </row>
    <row r="186" spans="1:4" ht="12.75">
      <c r="A186" s="764"/>
      <c r="B186" s="764"/>
      <c r="C186" s="764"/>
      <c r="D186" s="764"/>
    </row>
    <row r="187" spans="1:4" ht="12.75">
      <c r="A187" s="764"/>
      <c r="B187" s="764"/>
      <c r="C187" s="764"/>
      <c r="D187" s="764"/>
    </row>
    <row r="188" spans="1:4" ht="12.75">
      <c r="A188" s="764"/>
      <c r="B188" s="764"/>
      <c r="C188" s="764"/>
      <c r="D188" s="764"/>
    </row>
  </sheetData>
  <mergeCells count="607">
    <mergeCell ref="AF109:AJ109"/>
    <mergeCell ref="A117:S117"/>
    <mergeCell ref="T117:U117"/>
    <mergeCell ref="V117:Z117"/>
    <mergeCell ref="AA117:AE117"/>
    <mergeCell ref="AF117:AJ117"/>
    <mergeCell ref="A109:S109"/>
    <mergeCell ref="T109:U109"/>
    <mergeCell ref="V109:Z109"/>
    <mergeCell ref="AA109:AE109"/>
    <mergeCell ref="V61:Z61"/>
    <mergeCell ref="AA61:AE61"/>
    <mergeCell ref="AF61:AJ61"/>
    <mergeCell ref="A69:S69"/>
    <mergeCell ref="T69:U69"/>
    <mergeCell ref="V69:Z69"/>
    <mergeCell ref="AA69:AE69"/>
    <mergeCell ref="AF69:AJ69"/>
    <mergeCell ref="T64:U64"/>
    <mergeCell ref="T65:U65"/>
    <mergeCell ref="AF19:AJ19"/>
    <mergeCell ref="A27:S27"/>
    <mergeCell ref="T27:U27"/>
    <mergeCell ref="V27:Z27"/>
    <mergeCell ref="AA27:AE27"/>
    <mergeCell ref="AF27:AJ27"/>
    <mergeCell ref="A19:S19"/>
    <mergeCell ref="T19:U19"/>
    <mergeCell ref="V19:Z19"/>
    <mergeCell ref="AA19:AE19"/>
    <mergeCell ref="AF95:AJ95"/>
    <mergeCell ref="A95:S95"/>
    <mergeCell ref="T95:U95"/>
    <mergeCell ref="V95:Z95"/>
    <mergeCell ref="AA95:AE95"/>
    <mergeCell ref="A3:AJ3"/>
    <mergeCell ref="A4:AJ4"/>
    <mergeCell ref="A5:AJ5"/>
    <mergeCell ref="T53:U53"/>
    <mergeCell ref="AF49:AJ49"/>
    <mergeCell ref="AF38:AJ38"/>
    <mergeCell ref="AF39:AJ39"/>
    <mergeCell ref="AF41:AJ41"/>
    <mergeCell ref="AF42:AJ42"/>
    <mergeCell ref="AF43:AJ43"/>
    <mergeCell ref="T41:U41"/>
    <mergeCell ref="T43:U43"/>
    <mergeCell ref="T57:U57"/>
    <mergeCell ref="T49:U49"/>
    <mergeCell ref="T50:U50"/>
    <mergeCell ref="T51:U51"/>
    <mergeCell ref="T52:U52"/>
    <mergeCell ref="T47:U47"/>
    <mergeCell ref="T48:U48"/>
    <mergeCell ref="T42:U42"/>
    <mergeCell ref="V57:Z57"/>
    <mergeCell ref="AF134:AJ134"/>
    <mergeCell ref="A135:S135"/>
    <mergeCell ref="T135:U135"/>
    <mergeCell ref="V135:Z135"/>
    <mergeCell ref="AA135:AE135"/>
    <mergeCell ref="AF135:AJ135"/>
    <mergeCell ref="A134:S134"/>
    <mergeCell ref="T134:U134"/>
    <mergeCell ref="V134:Z134"/>
    <mergeCell ref="AA134:AE134"/>
    <mergeCell ref="AF132:AJ132"/>
    <mergeCell ref="A133:S133"/>
    <mergeCell ref="T133:U133"/>
    <mergeCell ref="V133:Z133"/>
    <mergeCell ref="AA133:AE133"/>
    <mergeCell ref="AF133:AJ133"/>
    <mergeCell ref="A132:S132"/>
    <mergeCell ref="T132:U132"/>
    <mergeCell ref="V132:Z132"/>
    <mergeCell ref="AA132:AE132"/>
    <mergeCell ref="AF130:AJ130"/>
    <mergeCell ref="A131:S131"/>
    <mergeCell ref="T131:U131"/>
    <mergeCell ref="V131:Z131"/>
    <mergeCell ref="AA131:AE131"/>
    <mergeCell ref="AF131:AJ131"/>
    <mergeCell ref="A130:S130"/>
    <mergeCell ref="T130:U130"/>
    <mergeCell ref="V130:Z130"/>
    <mergeCell ref="AA130:AE130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V128:Z128"/>
    <mergeCell ref="AA128:AE128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26:Z126"/>
    <mergeCell ref="AA126:AE126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4:Z124"/>
    <mergeCell ref="AA124:AE124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2:Z122"/>
    <mergeCell ref="AA122:AE122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0:Z120"/>
    <mergeCell ref="AA120:AE120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V118:Z118"/>
    <mergeCell ref="AA118:AE118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1:AJ111"/>
    <mergeCell ref="A112:S112"/>
    <mergeCell ref="T112:U112"/>
    <mergeCell ref="V112:Z112"/>
    <mergeCell ref="AA112:AE112"/>
    <mergeCell ref="AF112:AJ112"/>
    <mergeCell ref="A111:S111"/>
    <mergeCell ref="T111:U111"/>
    <mergeCell ref="V111:Z111"/>
    <mergeCell ref="AA111:AE111"/>
    <mergeCell ref="AF108:AJ108"/>
    <mergeCell ref="A110:S110"/>
    <mergeCell ref="T110:U110"/>
    <mergeCell ref="V110:Z110"/>
    <mergeCell ref="AA110:AE110"/>
    <mergeCell ref="AF110:AJ110"/>
    <mergeCell ref="A108:S108"/>
    <mergeCell ref="T108:U108"/>
    <mergeCell ref="V108:Z108"/>
    <mergeCell ref="AA108:AE108"/>
    <mergeCell ref="AF106:AJ106"/>
    <mergeCell ref="A107:S107"/>
    <mergeCell ref="T107:U107"/>
    <mergeCell ref="V107:Z107"/>
    <mergeCell ref="AA107:AE107"/>
    <mergeCell ref="AF107:AJ107"/>
    <mergeCell ref="A106:S106"/>
    <mergeCell ref="T106:U106"/>
    <mergeCell ref="V106:Z106"/>
    <mergeCell ref="AA106:AE106"/>
    <mergeCell ref="AF104:AJ104"/>
    <mergeCell ref="A105:S105"/>
    <mergeCell ref="T105:U105"/>
    <mergeCell ref="V105:Z105"/>
    <mergeCell ref="AA105:AE105"/>
    <mergeCell ref="AF105:AJ105"/>
    <mergeCell ref="A104:S104"/>
    <mergeCell ref="T104:U104"/>
    <mergeCell ref="V104:Z104"/>
    <mergeCell ref="AA104:AE104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2:Z102"/>
    <mergeCell ref="AA102:AE102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8:AJ98"/>
    <mergeCell ref="A99:S99"/>
    <mergeCell ref="T99:U99"/>
    <mergeCell ref="V99:Z99"/>
    <mergeCell ref="AA99:AE99"/>
    <mergeCell ref="AF99:AJ99"/>
    <mergeCell ref="A98:S98"/>
    <mergeCell ref="T98:U98"/>
    <mergeCell ref="V98:Z98"/>
    <mergeCell ref="AA98:AE98"/>
    <mergeCell ref="AF96:AJ96"/>
    <mergeCell ref="A97:S97"/>
    <mergeCell ref="T97:U97"/>
    <mergeCell ref="V97:Z97"/>
    <mergeCell ref="AA97:AE97"/>
    <mergeCell ref="AF97:AJ97"/>
    <mergeCell ref="A96:S96"/>
    <mergeCell ref="T96:U96"/>
    <mergeCell ref="V96:Z96"/>
    <mergeCell ref="AA96:AE96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77:AJ77"/>
    <mergeCell ref="A78:S78"/>
    <mergeCell ref="T78:U78"/>
    <mergeCell ref="V78:Z78"/>
    <mergeCell ref="AA78:AE78"/>
    <mergeCell ref="AF78:AJ78"/>
    <mergeCell ref="A77:S77"/>
    <mergeCell ref="T77:U77"/>
    <mergeCell ref="V77:Z77"/>
    <mergeCell ref="AA77:AE77"/>
    <mergeCell ref="AF74:AJ74"/>
    <mergeCell ref="A76:S76"/>
    <mergeCell ref="T76:U76"/>
    <mergeCell ref="V76:Z76"/>
    <mergeCell ref="AA76:AE76"/>
    <mergeCell ref="AF76:AJ76"/>
    <mergeCell ref="A74:S74"/>
    <mergeCell ref="T74:U74"/>
    <mergeCell ref="V74:Z74"/>
    <mergeCell ref="AA74:AE74"/>
    <mergeCell ref="AA57:AE57"/>
    <mergeCell ref="AF57:AJ57"/>
    <mergeCell ref="T32:U32"/>
    <mergeCell ref="V32:Z32"/>
    <mergeCell ref="AA32:AE32"/>
    <mergeCell ref="AF32:AJ32"/>
    <mergeCell ref="AF44:AJ44"/>
    <mergeCell ref="AF37:AJ37"/>
    <mergeCell ref="AF40:AJ40"/>
    <mergeCell ref="V75:Z75"/>
    <mergeCell ref="AA75:AE75"/>
    <mergeCell ref="V65:Z65"/>
    <mergeCell ref="AA65:AE65"/>
    <mergeCell ref="V72:Z72"/>
    <mergeCell ref="AA72:AE72"/>
    <mergeCell ref="V73:Z73"/>
    <mergeCell ref="AA73:AE73"/>
    <mergeCell ref="V70:Z70"/>
    <mergeCell ref="AA70:AE70"/>
    <mergeCell ref="V71:Z71"/>
    <mergeCell ref="AA71:AE71"/>
    <mergeCell ref="V66:Z66"/>
    <mergeCell ref="AA66:AE66"/>
    <mergeCell ref="V67:Z67"/>
    <mergeCell ref="AA67:AE67"/>
    <mergeCell ref="V68:Z68"/>
    <mergeCell ref="AA68:AE68"/>
    <mergeCell ref="T71:U71"/>
    <mergeCell ref="T72:U72"/>
    <mergeCell ref="T73:U73"/>
    <mergeCell ref="T75:U75"/>
    <mergeCell ref="T66:U66"/>
    <mergeCell ref="T67:U67"/>
    <mergeCell ref="T70:U70"/>
    <mergeCell ref="T68:U68"/>
    <mergeCell ref="T58:U58"/>
    <mergeCell ref="T59:U59"/>
    <mergeCell ref="T62:U62"/>
    <mergeCell ref="T63:U63"/>
    <mergeCell ref="T60:U60"/>
    <mergeCell ref="T61:U61"/>
    <mergeCell ref="V58:Z58"/>
    <mergeCell ref="AA58:AE58"/>
    <mergeCell ref="V59:Z59"/>
    <mergeCell ref="AA59:AE59"/>
    <mergeCell ref="AA54:AE54"/>
    <mergeCell ref="T56:U56"/>
    <mergeCell ref="V56:Z56"/>
    <mergeCell ref="AA56:AE56"/>
    <mergeCell ref="T54:U54"/>
    <mergeCell ref="V54:Z54"/>
    <mergeCell ref="V55:Z55"/>
    <mergeCell ref="AA55:AE55"/>
    <mergeCell ref="T55:U55"/>
    <mergeCell ref="V52:Z52"/>
    <mergeCell ref="AA52:AE52"/>
    <mergeCell ref="V49:Z49"/>
    <mergeCell ref="AA49:AE49"/>
    <mergeCell ref="V50:Z50"/>
    <mergeCell ref="AA50:AE50"/>
    <mergeCell ref="AA45:AE45"/>
    <mergeCell ref="V46:Z46"/>
    <mergeCell ref="AA46:AE46"/>
    <mergeCell ref="V51:Z51"/>
    <mergeCell ref="AA51:AE51"/>
    <mergeCell ref="V47:Z47"/>
    <mergeCell ref="AA47:AE47"/>
    <mergeCell ref="V48:Z48"/>
    <mergeCell ref="AA48:AE48"/>
    <mergeCell ref="T44:U44"/>
    <mergeCell ref="T45:U45"/>
    <mergeCell ref="T46:U46"/>
    <mergeCell ref="V42:Z42"/>
    <mergeCell ref="V45:Z45"/>
    <mergeCell ref="AA42:AE42"/>
    <mergeCell ref="V44:Z44"/>
    <mergeCell ref="AA44:AE44"/>
    <mergeCell ref="V39:Z39"/>
    <mergeCell ref="AA39:AE39"/>
    <mergeCell ref="V40:Z40"/>
    <mergeCell ref="AA40:AE40"/>
    <mergeCell ref="V37:Z37"/>
    <mergeCell ref="AA37:AE37"/>
    <mergeCell ref="V38:Z38"/>
    <mergeCell ref="AA38:AE38"/>
    <mergeCell ref="T37:U37"/>
    <mergeCell ref="T38:U38"/>
    <mergeCell ref="T39:U39"/>
    <mergeCell ref="T40:U40"/>
    <mergeCell ref="V35:Z35"/>
    <mergeCell ref="AA35:AE35"/>
    <mergeCell ref="V36:Z36"/>
    <mergeCell ref="AA36:AE36"/>
    <mergeCell ref="V33:Z33"/>
    <mergeCell ref="AA33:AE33"/>
    <mergeCell ref="V34:Z34"/>
    <mergeCell ref="AA34:AE34"/>
    <mergeCell ref="V30:Z30"/>
    <mergeCell ref="AA30:AE30"/>
    <mergeCell ref="T24:U24"/>
    <mergeCell ref="T25:U25"/>
    <mergeCell ref="T28:U28"/>
    <mergeCell ref="T29:U29"/>
    <mergeCell ref="T30:U30"/>
    <mergeCell ref="V28:Z28"/>
    <mergeCell ref="AA28:AE28"/>
    <mergeCell ref="V29:Z29"/>
    <mergeCell ref="AA24:AE24"/>
    <mergeCell ref="V24:Z24"/>
    <mergeCell ref="V25:Z25"/>
    <mergeCell ref="AA25:AE25"/>
    <mergeCell ref="V17:Z17"/>
    <mergeCell ref="T17:U17"/>
    <mergeCell ref="AA17:AE17"/>
    <mergeCell ref="V23:Z23"/>
    <mergeCell ref="T23:U23"/>
    <mergeCell ref="AA23:AE23"/>
    <mergeCell ref="T20:U20"/>
    <mergeCell ref="T21:U21"/>
    <mergeCell ref="T22:U22"/>
    <mergeCell ref="T36:U36"/>
    <mergeCell ref="V22:Z22"/>
    <mergeCell ref="AA22:AE22"/>
    <mergeCell ref="T18:U18"/>
    <mergeCell ref="T26:U26"/>
    <mergeCell ref="T31:U31"/>
    <mergeCell ref="T33:U33"/>
    <mergeCell ref="T34:U34"/>
    <mergeCell ref="T35:U35"/>
    <mergeCell ref="AA29:AE29"/>
    <mergeCell ref="V62:Z62"/>
    <mergeCell ref="AA62:AE62"/>
    <mergeCell ref="V63:Z63"/>
    <mergeCell ref="AA63:AE63"/>
    <mergeCell ref="V60:Z60"/>
    <mergeCell ref="AA60:AE60"/>
    <mergeCell ref="V18:Z18"/>
    <mergeCell ref="AA18:AE18"/>
    <mergeCell ref="V26:Z26"/>
    <mergeCell ref="AA26:AE26"/>
    <mergeCell ref="V20:Z20"/>
    <mergeCell ref="AA20:AE20"/>
    <mergeCell ref="V21:Z21"/>
    <mergeCell ref="AA21:AE21"/>
    <mergeCell ref="A6:AJ6"/>
    <mergeCell ref="A16:S16"/>
    <mergeCell ref="A17:S17"/>
    <mergeCell ref="A18:S18"/>
    <mergeCell ref="A13:S14"/>
    <mergeCell ref="T13:U14"/>
    <mergeCell ref="AF13:AJ14"/>
    <mergeCell ref="T16:U16"/>
    <mergeCell ref="V16:Z16"/>
    <mergeCell ref="AA16:AE16"/>
    <mergeCell ref="A20:S20"/>
    <mergeCell ref="A21:S21"/>
    <mergeCell ref="A22:S22"/>
    <mergeCell ref="A23:S23"/>
    <mergeCell ref="A24:S24"/>
    <mergeCell ref="A25:S25"/>
    <mergeCell ref="A26:S26"/>
    <mergeCell ref="A28:S28"/>
    <mergeCell ref="A29:S29"/>
    <mergeCell ref="A30:S30"/>
    <mergeCell ref="A31:S31"/>
    <mergeCell ref="A33:S33"/>
    <mergeCell ref="A32:S32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50:S50"/>
    <mergeCell ref="A51:S51"/>
    <mergeCell ref="A49:S49"/>
    <mergeCell ref="A52:S52"/>
    <mergeCell ref="A53:S53"/>
    <mergeCell ref="A54:S54"/>
    <mergeCell ref="A55:S55"/>
    <mergeCell ref="A56:S56"/>
    <mergeCell ref="A58:S58"/>
    <mergeCell ref="A57:S57"/>
    <mergeCell ref="A59:S59"/>
    <mergeCell ref="A60:S60"/>
    <mergeCell ref="A62:S62"/>
    <mergeCell ref="A63:S63"/>
    <mergeCell ref="A61:S61"/>
    <mergeCell ref="A64:S64"/>
    <mergeCell ref="A65:S65"/>
    <mergeCell ref="A66:S66"/>
    <mergeCell ref="A67:S67"/>
    <mergeCell ref="A68:S68"/>
    <mergeCell ref="A70:S70"/>
    <mergeCell ref="A71:S71"/>
    <mergeCell ref="A72:S72"/>
    <mergeCell ref="A73:S73"/>
    <mergeCell ref="A75:S75"/>
    <mergeCell ref="V31:Z31"/>
    <mergeCell ref="AA31:AE31"/>
    <mergeCell ref="V41:Z41"/>
    <mergeCell ref="AA41:AE41"/>
    <mergeCell ref="V43:Z43"/>
    <mergeCell ref="AA43:AE43"/>
    <mergeCell ref="V53:Z53"/>
    <mergeCell ref="AA53:AE53"/>
    <mergeCell ref="V64:Z64"/>
    <mergeCell ref="AA64:AE64"/>
    <mergeCell ref="AF16:AJ16"/>
    <mergeCell ref="AF17:AJ17"/>
    <mergeCell ref="AF18:AJ18"/>
    <mergeCell ref="AF20:AJ20"/>
    <mergeCell ref="AF21:AJ21"/>
    <mergeCell ref="AF22:AJ22"/>
    <mergeCell ref="AF24:AJ24"/>
    <mergeCell ref="AF25:AJ25"/>
    <mergeCell ref="AF26:AJ26"/>
    <mergeCell ref="AF28:AJ28"/>
    <mergeCell ref="AF29:AJ29"/>
    <mergeCell ref="AF30:AJ30"/>
    <mergeCell ref="AF33:AJ33"/>
    <mergeCell ref="AF34:AJ34"/>
    <mergeCell ref="AF35:AJ35"/>
    <mergeCell ref="AF36:AJ36"/>
    <mergeCell ref="AF45:AJ45"/>
    <mergeCell ref="AF46:AJ46"/>
    <mergeCell ref="AF47:AJ47"/>
    <mergeCell ref="AF48:AJ48"/>
    <mergeCell ref="AF50:AJ50"/>
    <mergeCell ref="AF51:AJ51"/>
    <mergeCell ref="AF53:AJ53"/>
    <mergeCell ref="AF54:AJ54"/>
    <mergeCell ref="AF52:AJ52"/>
    <mergeCell ref="AF55:AJ55"/>
    <mergeCell ref="AF58:AJ58"/>
    <mergeCell ref="AF59:AJ59"/>
    <mergeCell ref="AF60:AJ60"/>
    <mergeCell ref="AF56:AJ56"/>
    <mergeCell ref="AF62:AJ62"/>
    <mergeCell ref="AF63:AJ63"/>
    <mergeCell ref="AF64:AJ64"/>
    <mergeCell ref="AF66:AJ66"/>
    <mergeCell ref="AF31:AJ31"/>
    <mergeCell ref="AF23:AJ23"/>
    <mergeCell ref="AF72:AJ72"/>
    <mergeCell ref="AF75:AJ75"/>
    <mergeCell ref="AF73:AJ73"/>
    <mergeCell ref="AF65:AJ65"/>
    <mergeCell ref="AF67:AJ67"/>
    <mergeCell ref="AF68:AJ68"/>
    <mergeCell ref="AF70:AJ70"/>
    <mergeCell ref="AF71:AJ71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60" verticalDpi="360" orientation="portrait" paperSize="9" scale="78" r:id="rId1"/>
  <rowBreaks count="3" manualBreakCount="3">
    <brk id="44" max="255" man="1"/>
    <brk id="73" max="36" man="1"/>
    <brk id="1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2"/>
  <sheetViews>
    <sheetView showGridLines="0" zoomScaleSheetLayoutView="100" workbookViewId="0" topLeftCell="F34">
      <selection activeCell="AF43" sqref="AF43:AJ43"/>
    </sheetView>
  </sheetViews>
  <sheetFormatPr defaultColWidth="9.140625" defaultRowHeight="12.75"/>
  <cols>
    <col min="1" max="6" width="3.28125" style="765" customWidth="1"/>
    <col min="7" max="7" width="5.140625" style="765" customWidth="1"/>
    <col min="8" max="11" width="3.28125" style="765" customWidth="1"/>
    <col min="12" max="12" width="4.28125" style="765" customWidth="1"/>
    <col min="13" max="14" width="3.28125" style="765" customWidth="1"/>
    <col min="15" max="15" width="4.421875" style="765" customWidth="1"/>
    <col min="16" max="19" width="3.28125" style="765" customWidth="1"/>
    <col min="20" max="20" width="2.421875" style="765" customWidth="1"/>
    <col min="21" max="36" width="3.28125" style="765" customWidth="1"/>
    <col min="37" max="37" width="3.00390625" style="765" customWidth="1"/>
    <col min="38" max="16384" width="9.140625" style="765" customWidth="1"/>
  </cols>
  <sheetData>
    <row r="1" spans="35:36" ht="12.75">
      <c r="AI1" s="766"/>
      <c r="AJ1" s="766"/>
    </row>
    <row r="2" spans="35:36" ht="12.75">
      <c r="AI2" s="767"/>
      <c r="AJ2" s="768"/>
    </row>
    <row r="3" spans="1:36" ht="15.75">
      <c r="A3" s="769" t="s">
        <v>469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</row>
    <row r="4" spans="1:37" s="771" customFormat="1" ht="12.75">
      <c r="A4" s="770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 t="s">
        <v>977</v>
      </c>
      <c r="AC4" s="770"/>
      <c r="AD4" s="770"/>
      <c r="AE4" s="770"/>
      <c r="AF4" s="770"/>
      <c r="AG4" s="770"/>
      <c r="AH4" s="770"/>
      <c r="AI4" s="770"/>
      <c r="AJ4" s="770"/>
      <c r="AK4" s="770"/>
    </row>
    <row r="5" spans="1:37" s="771" customFormat="1" ht="12.75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2" t="s">
        <v>978</v>
      </c>
      <c r="AC5" s="772"/>
      <c r="AD5" s="772"/>
      <c r="AE5" s="772"/>
      <c r="AF5" s="772"/>
      <c r="AG5" s="772"/>
      <c r="AH5" s="772"/>
      <c r="AI5" s="772"/>
      <c r="AJ5" s="772"/>
      <c r="AK5" s="770"/>
    </row>
    <row r="6" spans="1:37" s="771" customFormat="1" ht="13.5" thickBot="1">
      <c r="A6" s="770"/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770"/>
      <c r="AH6" s="770"/>
      <c r="AI6" s="770"/>
      <c r="AJ6" s="770"/>
      <c r="AK6" s="770"/>
    </row>
    <row r="7" spans="1:37" s="771" customFormat="1" ht="15.75" customHeight="1" thickBot="1">
      <c r="A7" s="773">
        <v>5</v>
      </c>
      <c r="B7" s="774">
        <v>1</v>
      </c>
      <c r="C7" s="774">
        <v>3</v>
      </c>
      <c r="D7" s="774">
        <v>0</v>
      </c>
      <c r="E7" s="774">
        <v>0</v>
      </c>
      <c r="F7" s="775">
        <v>9</v>
      </c>
      <c r="G7" s="770"/>
      <c r="H7" s="773">
        <v>1</v>
      </c>
      <c r="I7" s="774">
        <v>2</v>
      </c>
      <c r="J7" s="774">
        <v>5</v>
      </c>
      <c r="K7" s="775">
        <v>4</v>
      </c>
      <c r="L7" s="770"/>
      <c r="M7" s="773">
        <v>0</v>
      </c>
      <c r="N7" s="775">
        <v>1</v>
      </c>
      <c r="O7" s="770"/>
      <c r="P7" s="773">
        <v>2</v>
      </c>
      <c r="Q7" s="776">
        <v>8</v>
      </c>
      <c r="R7" s="776">
        <v>0</v>
      </c>
      <c r="S7" s="777">
        <v>0</v>
      </c>
      <c r="T7" s="770"/>
      <c r="U7" s="773">
        <v>8</v>
      </c>
      <c r="V7" s="776">
        <v>4</v>
      </c>
      <c r="W7" s="774">
        <v>1</v>
      </c>
      <c r="X7" s="774">
        <v>1</v>
      </c>
      <c r="Y7" s="774">
        <v>0</v>
      </c>
      <c r="Z7" s="775">
        <v>5</v>
      </c>
      <c r="AA7" s="770"/>
      <c r="AB7" s="778">
        <v>1</v>
      </c>
      <c r="AC7" s="779">
        <v>2</v>
      </c>
      <c r="AD7" s="770"/>
      <c r="AE7" s="780">
        <v>2</v>
      </c>
      <c r="AF7" s="781">
        <v>0</v>
      </c>
      <c r="AG7" s="781">
        <v>0</v>
      </c>
      <c r="AH7" s="782">
        <v>8</v>
      </c>
      <c r="AI7" s="770"/>
      <c r="AJ7" s="783">
        <v>1</v>
      </c>
      <c r="AK7" s="770"/>
    </row>
    <row r="8" spans="1:37" s="771" customFormat="1" ht="38.25" customHeight="1">
      <c r="A8" s="784" t="s">
        <v>954</v>
      </c>
      <c r="B8" s="784"/>
      <c r="C8" s="784"/>
      <c r="D8" s="784"/>
      <c r="E8" s="784"/>
      <c r="F8" s="784"/>
      <c r="G8" s="785"/>
      <c r="H8" s="784" t="s">
        <v>955</v>
      </c>
      <c r="I8" s="784"/>
      <c r="J8" s="784"/>
      <c r="K8" s="784"/>
      <c r="L8" s="785"/>
      <c r="M8" s="786" t="s">
        <v>979</v>
      </c>
      <c r="N8" s="784"/>
      <c r="O8" s="785"/>
      <c r="P8" s="786" t="s">
        <v>980</v>
      </c>
      <c r="Q8" s="786"/>
      <c r="R8" s="786"/>
      <c r="S8" s="786"/>
      <c r="T8" s="770"/>
      <c r="U8" s="784" t="s">
        <v>958</v>
      </c>
      <c r="V8" s="787"/>
      <c r="W8" s="784"/>
      <c r="X8" s="784"/>
      <c r="Y8" s="784"/>
      <c r="Z8" s="784"/>
      <c r="AA8" s="770"/>
      <c r="AB8" s="784" t="s">
        <v>981</v>
      </c>
      <c r="AC8" s="784"/>
      <c r="AD8" s="770"/>
      <c r="AE8" s="784" t="s">
        <v>982</v>
      </c>
      <c r="AF8" s="784"/>
      <c r="AG8" s="784"/>
      <c r="AH8" s="784"/>
      <c r="AI8" s="770"/>
      <c r="AJ8" s="784" t="s">
        <v>983</v>
      </c>
      <c r="AK8" s="770"/>
    </row>
    <row r="9" ht="12.75">
      <c r="AG9" s="788" t="s">
        <v>984</v>
      </c>
    </row>
    <row r="10" spans="1:36" ht="31.5" customHeight="1">
      <c r="A10" s="789" t="s">
        <v>985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1"/>
      <c r="T10" s="792" t="s">
        <v>986</v>
      </c>
      <c r="U10" s="792"/>
      <c r="V10" s="793" t="s">
        <v>987</v>
      </c>
      <c r="W10" s="794"/>
      <c r="X10" s="794"/>
      <c r="Y10" s="794"/>
      <c r="Z10" s="795"/>
      <c r="AA10" s="793" t="s">
        <v>988</v>
      </c>
      <c r="AB10" s="794"/>
      <c r="AC10" s="794"/>
      <c r="AD10" s="794"/>
      <c r="AE10" s="795"/>
      <c r="AF10" s="794" t="s">
        <v>989</v>
      </c>
      <c r="AG10" s="794"/>
      <c r="AH10" s="794"/>
      <c r="AI10" s="794"/>
      <c r="AJ10" s="795"/>
    </row>
    <row r="11" spans="1:36" ht="12.75">
      <c r="A11" s="796"/>
      <c r="B11" s="768"/>
      <c r="C11" s="768"/>
      <c r="D11" s="768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8"/>
      <c r="S11" s="797"/>
      <c r="T11" s="798"/>
      <c r="U11" s="798"/>
      <c r="V11" s="793" t="s">
        <v>990</v>
      </c>
      <c r="W11" s="794"/>
      <c r="X11" s="794"/>
      <c r="Y11" s="794"/>
      <c r="Z11" s="794"/>
      <c r="AA11" s="793"/>
      <c r="AB11" s="794"/>
      <c r="AC11" s="794"/>
      <c r="AD11" s="794"/>
      <c r="AE11" s="795"/>
      <c r="AF11" s="799"/>
      <c r="AH11" s="800"/>
      <c r="AI11" s="800"/>
      <c r="AJ11" s="801"/>
    </row>
    <row r="12" spans="1:36" ht="12.75">
      <c r="A12" s="802">
        <v>1</v>
      </c>
      <c r="B12" s="803"/>
      <c r="C12" s="803"/>
      <c r="D12" s="803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3"/>
      <c r="S12" s="803"/>
      <c r="T12" s="804">
        <v>2</v>
      </c>
      <c r="U12" s="804"/>
      <c r="V12" s="805">
        <v>3</v>
      </c>
      <c r="W12" s="804"/>
      <c r="X12" s="804"/>
      <c r="Y12" s="804"/>
      <c r="Z12" s="804"/>
      <c r="AA12" s="805">
        <v>4</v>
      </c>
      <c r="AB12" s="804"/>
      <c r="AC12" s="804"/>
      <c r="AD12" s="804"/>
      <c r="AE12" s="804"/>
      <c r="AF12" s="805">
        <v>5</v>
      </c>
      <c r="AG12" s="804"/>
      <c r="AH12" s="804"/>
      <c r="AI12" s="804"/>
      <c r="AJ12" s="803"/>
    </row>
    <row r="13" spans="1:36" ht="24.75" customHeight="1">
      <c r="A13" s="806" t="s">
        <v>470</v>
      </c>
      <c r="B13" s="807"/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8"/>
      <c r="T13" s="809" t="s">
        <v>992</v>
      </c>
      <c r="U13" s="810"/>
      <c r="V13" s="811">
        <v>85000</v>
      </c>
      <c r="W13" s="812"/>
      <c r="X13" s="812"/>
      <c r="Y13" s="812"/>
      <c r="Z13" s="813"/>
      <c r="AA13" s="811">
        <v>85000</v>
      </c>
      <c r="AB13" s="812"/>
      <c r="AC13" s="812"/>
      <c r="AD13" s="812"/>
      <c r="AE13" s="813"/>
      <c r="AF13" s="811">
        <v>69849</v>
      </c>
      <c r="AG13" s="812"/>
      <c r="AH13" s="812"/>
      <c r="AI13" s="812"/>
      <c r="AJ13" s="813"/>
    </row>
    <row r="14" spans="1:36" ht="24.75" customHeight="1">
      <c r="A14" s="806" t="s">
        <v>471</v>
      </c>
      <c r="B14" s="807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8"/>
      <c r="T14" s="809" t="s">
        <v>994</v>
      </c>
      <c r="U14" s="810"/>
      <c r="V14" s="811">
        <v>65000</v>
      </c>
      <c r="W14" s="812"/>
      <c r="X14" s="812"/>
      <c r="Y14" s="812"/>
      <c r="Z14" s="813"/>
      <c r="AA14" s="811">
        <v>65000</v>
      </c>
      <c r="AB14" s="812"/>
      <c r="AC14" s="812"/>
      <c r="AD14" s="812"/>
      <c r="AE14" s="813"/>
      <c r="AF14" s="811">
        <v>12054</v>
      </c>
      <c r="AG14" s="812"/>
      <c r="AH14" s="812"/>
      <c r="AI14" s="812"/>
      <c r="AJ14" s="813"/>
    </row>
    <row r="15" spans="1:36" ht="19.5" customHeight="1">
      <c r="A15" s="806" t="s">
        <v>472</v>
      </c>
      <c r="B15" s="807"/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8"/>
      <c r="T15" s="809" t="s">
        <v>996</v>
      </c>
      <c r="U15" s="810"/>
      <c r="V15" s="811"/>
      <c r="W15" s="812"/>
      <c r="X15" s="812"/>
      <c r="Y15" s="812"/>
      <c r="Z15" s="813"/>
      <c r="AA15" s="811"/>
      <c r="AB15" s="812"/>
      <c r="AC15" s="812"/>
      <c r="AD15" s="812"/>
      <c r="AE15" s="813"/>
      <c r="AF15" s="811">
        <v>3029</v>
      </c>
      <c r="AG15" s="812"/>
      <c r="AH15" s="812"/>
      <c r="AI15" s="812"/>
      <c r="AJ15" s="813"/>
    </row>
    <row r="16" spans="1:36" ht="29.25" customHeight="1">
      <c r="A16" s="806" t="s">
        <v>473</v>
      </c>
      <c r="B16" s="807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8"/>
      <c r="T16" s="809" t="s">
        <v>998</v>
      </c>
      <c r="U16" s="810"/>
      <c r="V16" s="811"/>
      <c r="W16" s="812"/>
      <c r="X16" s="812"/>
      <c r="Y16" s="812"/>
      <c r="Z16" s="813"/>
      <c r="AA16" s="811"/>
      <c r="AB16" s="812"/>
      <c r="AC16" s="812"/>
      <c r="AD16" s="812"/>
      <c r="AE16" s="813"/>
      <c r="AF16" s="811"/>
      <c r="AG16" s="812"/>
      <c r="AH16" s="812"/>
      <c r="AI16" s="812"/>
      <c r="AJ16" s="813"/>
    </row>
    <row r="17" spans="1:36" ht="19.5" customHeight="1">
      <c r="A17" s="814" t="s">
        <v>474</v>
      </c>
      <c r="B17" s="815"/>
      <c r="C17" s="815"/>
      <c r="D17" s="815"/>
      <c r="E17" s="816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8"/>
      <c r="T17" s="809" t="s">
        <v>1000</v>
      </c>
      <c r="U17" s="810"/>
      <c r="V17" s="811">
        <v>10000</v>
      </c>
      <c r="W17" s="812"/>
      <c r="X17" s="812"/>
      <c r="Y17" s="812"/>
      <c r="Z17" s="813"/>
      <c r="AA17" s="811">
        <v>10000</v>
      </c>
      <c r="AB17" s="812"/>
      <c r="AC17" s="812"/>
      <c r="AD17" s="812"/>
      <c r="AE17" s="813"/>
      <c r="AF17" s="811">
        <v>3243</v>
      </c>
      <c r="AG17" s="812"/>
      <c r="AH17" s="812"/>
      <c r="AI17" s="812"/>
      <c r="AJ17" s="813"/>
    </row>
    <row r="18" spans="1:36" ht="19.5" customHeight="1">
      <c r="A18" s="806" t="s">
        <v>475</v>
      </c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8"/>
      <c r="T18" s="809" t="s">
        <v>1002</v>
      </c>
      <c r="U18" s="810"/>
      <c r="V18" s="811"/>
      <c r="W18" s="812"/>
      <c r="X18" s="812"/>
      <c r="Y18" s="812"/>
      <c r="Z18" s="813"/>
      <c r="AA18" s="811"/>
      <c r="AB18" s="812"/>
      <c r="AC18" s="812"/>
      <c r="AD18" s="812"/>
      <c r="AE18" s="813"/>
      <c r="AF18" s="811">
        <v>368</v>
      </c>
      <c r="AG18" s="812"/>
      <c r="AH18" s="812"/>
      <c r="AI18" s="812"/>
      <c r="AJ18" s="813"/>
    </row>
    <row r="19" spans="1:36" ht="24.75" customHeight="1">
      <c r="A19" s="806" t="s">
        <v>476</v>
      </c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8"/>
      <c r="T19" s="809" t="s">
        <v>1004</v>
      </c>
      <c r="U19" s="810"/>
      <c r="V19" s="811"/>
      <c r="W19" s="812"/>
      <c r="X19" s="812"/>
      <c r="Y19" s="812"/>
      <c r="Z19" s="813"/>
      <c r="AA19" s="811"/>
      <c r="AB19" s="812"/>
      <c r="AC19" s="812"/>
      <c r="AD19" s="812"/>
      <c r="AE19" s="813"/>
      <c r="AF19" s="811"/>
      <c r="AG19" s="812"/>
      <c r="AH19" s="812"/>
      <c r="AI19" s="812"/>
      <c r="AJ19" s="813"/>
    </row>
    <row r="20" spans="1:36" ht="19.5" customHeight="1">
      <c r="A20" s="806" t="s">
        <v>477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8"/>
      <c r="T20" s="809" t="s">
        <v>1006</v>
      </c>
      <c r="U20" s="810"/>
      <c r="V20" s="811"/>
      <c r="W20" s="812"/>
      <c r="X20" s="812"/>
      <c r="Y20" s="812"/>
      <c r="Z20" s="813"/>
      <c r="AA20" s="811"/>
      <c r="AB20" s="812"/>
      <c r="AC20" s="812"/>
      <c r="AD20" s="812"/>
      <c r="AE20" s="813"/>
      <c r="AF20" s="811">
        <v>790</v>
      </c>
      <c r="AG20" s="812"/>
      <c r="AH20" s="812"/>
      <c r="AI20" s="812"/>
      <c r="AJ20" s="813"/>
    </row>
    <row r="21" spans="1:36" ht="19.5" customHeight="1">
      <c r="A21" s="806" t="s">
        <v>478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8"/>
      <c r="T21" s="809" t="s">
        <v>1008</v>
      </c>
      <c r="U21" s="810"/>
      <c r="V21" s="811">
        <v>30000</v>
      </c>
      <c r="W21" s="812"/>
      <c r="X21" s="812"/>
      <c r="Y21" s="812"/>
      <c r="Z21" s="813"/>
      <c r="AA21" s="811">
        <v>30000</v>
      </c>
      <c r="AB21" s="812"/>
      <c r="AC21" s="812"/>
      <c r="AD21" s="812"/>
      <c r="AE21" s="813"/>
      <c r="AF21" s="811">
        <v>5808</v>
      </c>
      <c r="AG21" s="812"/>
      <c r="AH21" s="812"/>
      <c r="AI21" s="812"/>
      <c r="AJ21" s="813"/>
    </row>
    <row r="22" spans="1:36" ht="19.5" customHeight="1">
      <c r="A22" s="806" t="s">
        <v>479</v>
      </c>
      <c r="B22" s="807"/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8"/>
      <c r="T22" s="809" t="s">
        <v>1010</v>
      </c>
      <c r="U22" s="810"/>
      <c r="V22" s="811">
        <v>65000</v>
      </c>
      <c r="W22" s="812"/>
      <c r="X22" s="812"/>
      <c r="Y22" s="812"/>
      <c r="Z22" s="813"/>
      <c r="AA22" s="811">
        <v>65000</v>
      </c>
      <c r="AB22" s="812"/>
      <c r="AC22" s="812"/>
      <c r="AD22" s="812"/>
      <c r="AE22" s="813"/>
      <c r="AF22" s="811">
        <v>49482</v>
      </c>
      <c r="AG22" s="812"/>
      <c r="AH22" s="812"/>
      <c r="AI22" s="812"/>
      <c r="AJ22" s="813"/>
    </row>
    <row r="23" spans="1:36" ht="19.5" customHeight="1">
      <c r="A23" s="806" t="s">
        <v>480</v>
      </c>
      <c r="B23" s="807"/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8"/>
      <c r="T23" s="809" t="s">
        <v>1012</v>
      </c>
      <c r="U23" s="810"/>
      <c r="V23" s="811"/>
      <c r="W23" s="812"/>
      <c r="X23" s="812"/>
      <c r="Y23" s="812"/>
      <c r="Z23" s="813"/>
      <c r="AA23" s="811"/>
      <c r="AB23" s="812"/>
      <c r="AC23" s="812"/>
      <c r="AD23" s="812"/>
      <c r="AE23" s="813"/>
      <c r="AF23" s="811"/>
      <c r="AG23" s="812"/>
      <c r="AH23" s="812"/>
      <c r="AI23" s="812"/>
      <c r="AJ23" s="813"/>
    </row>
    <row r="24" spans="1:36" ht="19.5" customHeight="1">
      <c r="A24" s="806" t="s">
        <v>481</v>
      </c>
      <c r="B24" s="807"/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8"/>
      <c r="T24" s="809" t="s">
        <v>1014</v>
      </c>
      <c r="U24" s="810"/>
      <c r="V24" s="811">
        <v>30000</v>
      </c>
      <c r="W24" s="812"/>
      <c r="X24" s="812"/>
      <c r="Y24" s="812"/>
      <c r="Z24" s="813"/>
      <c r="AA24" s="811">
        <v>52143</v>
      </c>
      <c r="AB24" s="812"/>
      <c r="AC24" s="812"/>
      <c r="AD24" s="812"/>
      <c r="AE24" s="813"/>
      <c r="AF24" s="811">
        <v>28929</v>
      </c>
      <c r="AG24" s="812"/>
      <c r="AH24" s="812"/>
      <c r="AI24" s="812"/>
      <c r="AJ24" s="813"/>
    </row>
    <row r="25" spans="1:36" ht="19.5" customHeight="1">
      <c r="A25" s="806" t="s">
        <v>482</v>
      </c>
      <c r="B25" s="807"/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8"/>
      <c r="T25" s="809" t="s">
        <v>1016</v>
      </c>
      <c r="U25" s="810"/>
      <c r="V25" s="811">
        <v>20000</v>
      </c>
      <c r="W25" s="812"/>
      <c r="X25" s="812"/>
      <c r="Y25" s="812"/>
      <c r="Z25" s="813"/>
      <c r="AA25" s="811">
        <v>20000</v>
      </c>
      <c r="AB25" s="812"/>
      <c r="AC25" s="812"/>
      <c r="AD25" s="812"/>
      <c r="AE25" s="813"/>
      <c r="AF25" s="811">
        <v>7098</v>
      </c>
      <c r="AG25" s="812"/>
      <c r="AH25" s="812"/>
      <c r="AI25" s="812"/>
      <c r="AJ25" s="813"/>
    </row>
    <row r="26" spans="1:36" ht="24.75" customHeight="1">
      <c r="A26" s="819" t="s">
        <v>483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1"/>
      <c r="T26" s="809" t="s">
        <v>1018</v>
      </c>
      <c r="U26" s="810"/>
      <c r="V26" s="811"/>
      <c r="W26" s="812"/>
      <c r="X26" s="812"/>
      <c r="Y26" s="812"/>
      <c r="Z26" s="813"/>
      <c r="AA26" s="811"/>
      <c r="AB26" s="812"/>
      <c r="AC26" s="812"/>
      <c r="AD26" s="812"/>
      <c r="AE26" s="813"/>
      <c r="AF26" s="811">
        <v>9357</v>
      </c>
      <c r="AG26" s="812"/>
      <c r="AH26" s="812"/>
      <c r="AI26" s="812"/>
      <c r="AJ26" s="813"/>
    </row>
    <row r="27" spans="1:36" ht="24.75" customHeight="1">
      <c r="A27" s="819" t="s">
        <v>484</v>
      </c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1"/>
      <c r="T27" s="809" t="s">
        <v>1020</v>
      </c>
      <c r="U27" s="810"/>
      <c r="V27" s="811">
        <v>10000</v>
      </c>
      <c r="W27" s="812"/>
      <c r="X27" s="812"/>
      <c r="Y27" s="812"/>
      <c r="Z27" s="813"/>
      <c r="AA27" s="811">
        <v>10000</v>
      </c>
      <c r="AB27" s="812"/>
      <c r="AC27" s="812"/>
      <c r="AD27" s="812"/>
      <c r="AE27" s="813"/>
      <c r="AF27" s="811">
        <v>1115</v>
      </c>
      <c r="AG27" s="812"/>
      <c r="AH27" s="812"/>
      <c r="AI27" s="812"/>
      <c r="AJ27" s="813"/>
    </row>
    <row r="28" spans="1:36" ht="19.5" customHeight="1">
      <c r="A28" s="819" t="s">
        <v>485</v>
      </c>
      <c r="B28" s="820"/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1"/>
      <c r="T28" s="809" t="s">
        <v>1022</v>
      </c>
      <c r="U28" s="810"/>
      <c r="V28" s="811">
        <v>30000</v>
      </c>
      <c r="W28" s="812"/>
      <c r="X28" s="812"/>
      <c r="Y28" s="812"/>
      <c r="Z28" s="813"/>
      <c r="AA28" s="811"/>
      <c r="AB28" s="812"/>
      <c r="AC28" s="812"/>
      <c r="AD28" s="812"/>
      <c r="AE28" s="813"/>
      <c r="AF28" s="811">
        <v>2059</v>
      </c>
      <c r="AG28" s="812"/>
      <c r="AH28" s="812"/>
      <c r="AI28" s="812"/>
      <c r="AJ28" s="813"/>
    </row>
    <row r="29" spans="1:36" ht="19.5" customHeight="1">
      <c r="A29" s="822" t="s">
        <v>486</v>
      </c>
      <c r="B29" s="823"/>
      <c r="C29" s="823"/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4"/>
      <c r="T29" s="809" t="s">
        <v>1082</v>
      </c>
      <c r="U29" s="825"/>
      <c r="V29" s="811"/>
      <c r="W29" s="812"/>
      <c r="X29" s="812"/>
      <c r="Y29" s="812"/>
      <c r="Z29" s="813"/>
      <c r="AA29" s="811">
        <v>64000</v>
      </c>
      <c r="AB29" s="812"/>
      <c r="AC29" s="812"/>
      <c r="AD29" s="812"/>
      <c r="AE29" s="813"/>
      <c r="AF29" s="811">
        <v>15614</v>
      </c>
      <c r="AG29" s="812"/>
      <c r="AH29" s="812"/>
      <c r="AI29" s="812"/>
      <c r="AJ29" s="813"/>
    </row>
    <row r="30" spans="1:36" ht="25.5" customHeight="1">
      <c r="A30" s="826" t="s">
        <v>487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8"/>
      <c r="T30" s="809" t="s">
        <v>1084</v>
      </c>
      <c r="U30" s="810"/>
      <c r="V30" s="829">
        <f>SUM(V13:Z29)</f>
        <v>345000</v>
      </c>
      <c r="W30" s="830"/>
      <c r="X30" s="830"/>
      <c r="Y30" s="830"/>
      <c r="Z30" s="831"/>
      <c r="AA30" s="829">
        <f>SUM(AA13:AE29)</f>
        <v>401143</v>
      </c>
      <c r="AB30" s="830"/>
      <c r="AC30" s="830"/>
      <c r="AD30" s="830"/>
      <c r="AE30" s="831"/>
      <c r="AF30" s="829">
        <f>SUM(AF13:AJ29)</f>
        <v>208795</v>
      </c>
      <c r="AG30" s="830"/>
      <c r="AH30" s="830"/>
      <c r="AI30" s="830"/>
      <c r="AJ30" s="831"/>
    </row>
    <row r="31" spans="1:36" ht="19.5" customHeight="1">
      <c r="A31" s="819" t="s">
        <v>488</v>
      </c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20"/>
      <c r="Q31" s="820"/>
      <c r="R31" s="820"/>
      <c r="S31" s="821"/>
      <c r="T31" s="809" t="s">
        <v>1086</v>
      </c>
      <c r="U31" s="810"/>
      <c r="V31" s="811">
        <v>130000</v>
      </c>
      <c r="W31" s="812"/>
      <c r="X31" s="812"/>
      <c r="Y31" s="812"/>
      <c r="Z31" s="813"/>
      <c r="AA31" s="811">
        <v>130000</v>
      </c>
      <c r="AB31" s="812"/>
      <c r="AC31" s="812"/>
      <c r="AD31" s="812"/>
      <c r="AE31" s="813"/>
      <c r="AF31" s="811">
        <v>74406</v>
      </c>
      <c r="AG31" s="812"/>
      <c r="AH31" s="812"/>
      <c r="AI31" s="812"/>
      <c r="AJ31" s="813"/>
    </row>
    <row r="32" spans="1:36" ht="19.5" customHeight="1">
      <c r="A32" s="832" t="s">
        <v>489</v>
      </c>
      <c r="B32" s="833"/>
      <c r="C32" s="833"/>
      <c r="D32" s="833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3"/>
      <c r="P32" s="833"/>
      <c r="Q32" s="833"/>
      <c r="R32" s="833"/>
      <c r="S32" s="834"/>
      <c r="T32" s="809" t="s">
        <v>1088</v>
      </c>
      <c r="U32" s="810"/>
      <c r="V32" s="811"/>
      <c r="W32" s="812"/>
      <c r="X32" s="812"/>
      <c r="Y32" s="812"/>
      <c r="Z32" s="813"/>
      <c r="AA32" s="811"/>
      <c r="AB32" s="812"/>
      <c r="AC32" s="812"/>
      <c r="AD32" s="812"/>
      <c r="AE32" s="813"/>
      <c r="AF32" s="811"/>
      <c r="AG32" s="812"/>
      <c r="AH32" s="812"/>
      <c r="AI32" s="812"/>
      <c r="AJ32" s="813"/>
    </row>
    <row r="33" spans="1:36" ht="24.75" customHeight="1">
      <c r="A33" s="819" t="s">
        <v>490</v>
      </c>
      <c r="B33" s="820"/>
      <c r="C33" s="820"/>
      <c r="D33" s="820"/>
      <c r="E33" s="820"/>
      <c r="F33" s="820"/>
      <c r="G33" s="820"/>
      <c r="H33" s="820"/>
      <c r="I33" s="820"/>
      <c r="J33" s="820"/>
      <c r="K33" s="820"/>
      <c r="L33" s="820"/>
      <c r="M33" s="820"/>
      <c r="N33" s="820"/>
      <c r="O33" s="820"/>
      <c r="P33" s="820"/>
      <c r="Q33" s="820"/>
      <c r="R33" s="820"/>
      <c r="S33" s="821"/>
      <c r="T33" s="809" t="s">
        <v>1090</v>
      </c>
      <c r="U33" s="810"/>
      <c r="V33" s="811"/>
      <c r="W33" s="812"/>
      <c r="X33" s="812"/>
      <c r="Y33" s="812"/>
      <c r="Z33" s="813"/>
      <c r="AA33" s="811"/>
      <c r="AB33" s="812"/>
      <c r="AC33" s="812"/>
      <c r="AD33" s="812"/>
      <c r="AE33" s="813"/>
      <c r="AF33" s="811">
        <v>1647</v>
      </c>
      <c r="AG33" s="812"/>
      <c r="AH33" s="812"/>
      <c r="AI33" s="812"/>
      <c r="AJ33" s="813"/>
    </row>
    <row r="34" spans="1:36" ht="19.5" customHeight="1">
      <c r="A34" s="819" t="s">
        <v>491</v>
      </c>
      <c r="B34" s="820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1"/>
      <c r="T34" s="809" t="s">
        <v>1092</v>
      </c>
      <c r="U34" s="810"/>
      <c r="V34" s="811">
        <v>54000</v>
      </c>
      <c r="W34" s="812"/>
      <c r="X34" s="812"/>
      <c r="Y34" s="812"/>
      <c r="Z34" s="813"/>
      <c r="AA34" s="811"/>
      <c r="AB34" s="812"/>
      <c r="AC34" s="812"/>
      <c r="AD34" s="812"/>
      <c r="AE34" s="813"/>
      <c r="AF34" s="811">
        <v>58</v>
      </c>
      <c r="AG34" s="812"/>
      <c r="AH34" s="812"/>
      <c r="AI34" s="812"/>
      <c r="AJ34" s="813"/>
    </row>
    <row r="35" spans="1:36" ht="19.5" customHeight="1">
      <c r="A35" s="819" t="s">
        <v>492</v>
      </c>
      <c r="B35" s="820"/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1"/>
      <c r="T35" s="809" t="s">
        <v>1095</v>
      </c>
      <c r="U35" s="810"/>
      <c r="V35" s="811"/>
      <c r="W35" s="812"/>
      <c r="X35" s="812"/>
      <c r="Y35" s="812"/>
      <c r="Z35" s="813"/>
      <c r="AA35" s="811"/>
      <c r="AB35" s="812"/>
      <c r="AC35" s="812"/>
      <c r="AD35" s="812"/>
      <c r="AE35" s="813"/>
      <c r="AF35" s="811"/>
      <c r="AG35" s="812"/>
      <c r="AH35" s="812"/>
      <c r="AI35" s="812"/>
      <c r="AJ35" s="813"/>
    </row>
    <row r="36" spans="1:36" ht="19.5" customHeight="1">
      <c r="A36" s="819" t="s">
        <v>493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1"/>
      <c r="T36" s="809" t="s">
        <v>1097</v>
      </c>
      <c r="U36" s="810"/>
      <c r="V36" s="811">
        <v>13000</v>
      </c>
      <c r="W36" s="812"/>
      <c r="X36" s="812"/>
      <c r="Y36" s="812"/>
      <c r="Z36" s="813"/>
      <c r="AA36" s="811">
        <v>13000</v>
      </c>
      <c r="AB36" s="812"/>
      <c r="AC36" s="812"/>
      <c r="AD36" s="812"/>
      <c r="AE36" s="813"/>
      <c r="AF36" s="811">
        <v>2218</v>
      </c>
      <c r="AG36" s="812"/>
      <c r="AH36" s="812"/>
      <c r="AI36" s="812"/>
      <c r="AJ36" s="813"/>
    </row>
    <row r="37" spans="1:36" ht="19.5" customHeight="1">
      <c r="A37" s="819" t="s">
        <v>494</v>
      </c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  <c r="Q37" s="820"/>
      <c r="R37" s="820"/>
      <c r="S37" s="821"/>
      <c r="T37" s="809" t="s">
        <v>1099</v>
      </c>
      <c r="U37" s="810"/>
      <c r="V37" s="811">
        <v>135000</v>
      </c>
      <c r="W37" s="812"/>
      <c r="X37" s="812"/>
      <c r="Y37" s="812"/>
      <c r="Z37" s="813"/>
      <c r="AA37" s="811">
        <v>135000</v>
      </c>
      <c r="AB37" s="812"/>
      <c r="AC37" s="812"/>
      <c r="AD37" s="812"/>
      <c r="AE37" s="813"/>
      <c r="AF37" s="811">
        <v>50204</v>
      </c>
      <c r="AG37" s="812"/>
      <c r="AH37" s="812"/>
      <c r="AI37" s="812"/>
      <c r="AJ37" s="813"/>
    </row>
    <row r="38" spans="1:36" ht="24.75" customHeight="1">
      <c r="A38" s="819" t="s">
        <v>495</v>
      </c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1"/>
      <c r="T38" s="835">
        <v>26</v>
      </c>
      <c r="U38" s="836"/>
      <c r="V38" s="811"/>
      <c r="W38" s="812"/>
      <c r="X38" s="812"/>
      <c r="Y38" s="812"/>
      <c r="Z38" s="813"/>
      <c r="AA38" s="811"/>
      <c r="AB38" s="812"/>
      <c r="AC38" s="812"/>
      <c r="AD38" s="812"/>
      <c r="AE38" s="813"/>
      <c r="AF38" s="811"/>
      <c r="AG38" s="812"/>
      <c r="AH38" s="812"/>
      <c r="AI38" s="812"/>
      <c r="AJ38" s="813"/>
    </row>
    <row r="39" spans="1:36" ht="19.5" customHeight="1">
      <c r="A39" s="819" t="s">
        <v>496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1"/>
      <c r="T39" s="837">
        <v>27</v>
      </c>
      <c r="U39" s="810"/>
      <c r="V39" s="811"/>
      <c r="W39" s="812"/>
      <c r="X39" s="812"/>
      <c r="Y39" s="812"/>
      <c r="Z39" s="813"/>
      <c r="AA39" s="811">
        <v>2000</v>
      </c>
      <c r="AB39" s="812"/>
      <c r="AC39" s="812"/>
      <c r="AD39" s="812"/>
      <c r="AE39" s="813"/>
      <c r="AF39" s="811">
        <v>421</v>
      </c>
      <c r="AG39" s="812"/>
      <c r="AH39" s="812"/>
      <c r="AI39" s="812"/>
      <c r="AJ39" s="813"/>
    </row>
    <row r="40" spans="1:36" ht="19.5" customHeight="1">
      <c r="A40" s="819" t="s">
        <v>497</v>
      </c>
      <c r="B40" s="82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1"/>
      <c r="T40" s="835">
        <v>28</v>
      </c>
      <c r="U40" s="836"/>
      <c r="V40" s="811"/>
      <c r="W40" s="812"/>
      <c r="X40" s="812"/>
      <c r="Y40" s="812"/>
      <c r="Z40" s="813"/>
      <c r="AA40" s="811"/>
      <c r="AB40" s="812"/>
      <c r="AC40" s="812"/>
      <c r="AD40" s="812"/>
      <c r="AE40" s="813"/>
      <c r="AF40" s="811"/>
      <c r="AG40" s="812"/>
      <c r="AH40" s="812"/>
      <c r="AI40" s="812"/>
      <c r="AJ40" s="813"/>
    </row>
    <row r="41" spans="1:36" ht="19.5" customHeight="1">
      <c r="A41" s="819" t="s">
        <v>498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1"/>
      <c r="T41" s="835">
        <v>29</v>
      </c>
      <c r="U41" s="836"/>
      <c r="V41" s="811"/>
      <c r="W41" s="812"/>
      <c r="X41" s="812"/>
      <c r="Y41" s="812"/>
      <c r="Z41" s="813"/>
      <c r="AA41" s="811"/>
      <c r="AB41" s="812"/>
      <c r="AC41" s="812"/>
      <c r="AD41" s="812"/>
      <c r="AE41" s="813"/>
      <c r="AF41" s="811"/>
      <c r="AG41" s="812"/>
      <c r="AH41" s="812"/>
      <c r="AI41" s="812"/>
      <c r="AJ41" s="813"/>
    </row>
    <row r="42" spans="1:36" ht="19.5" customHeight="1">
      <c r="A42" s="838" t="s">
        <v>499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  <c r="O42" s="839"/>
      <c r="P42" s="839"/>
      <c r="Q42" s="839"/>
      <c r="R42" s="839"/>
      <c r="S42" s="840"/>
      <c r="T42" s="835">
        <v>30</v>
      </c>
      <c r="U42" s="836"/>
      <c r="V42" s="829">
        <f>SUM(V31:Z41)</f>
        <v>332000</v>
      </c>
      <c r="W42" s="830"/>
      <c r="X42" s="830"/>
      <c r="Y42" s="830"/>
      <c r="Z42" s="831"/>
      <c r="AA42" s="829">
        <f>SUM(AA31:AE41)</f>
        <v>280000</v>
      </c>
      <c r="AB42" s="830"/>
      <c r="AC42" s="830"/>
      <c r="AD42" s="830"/>
      <c r="AE42" s="831"/>
      <c r="AF42" s="829">
        <f>SUM(AF31:AJ41)</f>
        <v>128954</v>
      </c>
      <c r="AG42" s="830"/>
      <c r="AH42" s="830"/>
      <c r="AI42" s="830"/>
      <c r="AJ42" s="831"/>
    </row>
    <row r="43" spans="1:36" ht="30.75" customHeight="1">
      <c r="A43" s="838" t="s">
        <v>500</v>
      </c>
      <c r="B43" s="839"/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40"/>
      <c r="T43" s="835">
        <v>31</v>
      </c>
      <c r="U43" s="836"/>
      <c r="V43" s="829">
        <f>SUM(V30+V42)</f>
        <v>677000</v>
      </c>
      <c r="W43" s="830"/>
      <c r="X43" s="830"/>
      <c r="Y43" s="830"/>
      <c r="Z43" s="831"/>
      <c r="AA43" s="829">
        <f>SUM(AA30+AA42)</f>
        <v>681143</v>
      </c>
      <c r="AB43" s="830"/>
      <c r="AC43" s="830"/>
      <c r="AD43" s="830"/>
      <c r="AE43" s="831"/>
      <c r="AF43" s="829">
        <f>SUM(AF30+AF42)</f>
        <v>337749</v>
      </c>
      <c r="AG43" s="830"/>
      <c r="AH43" s="830"/>
      <c r="AI43" s="830"/>
      <c r="AJ43" s="831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spans="1:4" ht="21.75" customHeight="1">
      <c r="A110" s="841"/>
      <c r="B110" s="841"/>
      <c r="C110" s="841"/>
      <c r="D110" s="841"/>
    </row>
    <row r="111" spans="1:4" ht="21.75" customHeight="1">
      <c r="A111" s="841"/>
      <c r="B111" s="841"/>
      <c r="C111" s="841"/>
      <c r="D111" s="841"/>
    </row>
    <row r="112" spans="1:4" ht="21.75" customHeight="1">
      <c r="A112" s="841"/>
      <c r="B112" s="841"/>
      <c r="C112" s="841"/>
      <c r="D112" s="841"/>
    </row>
    <row r="113" spans="1:4" ht="21.75" customHeight="1">
      <c r="A113" s="841"/>
      <c r="B113" s="841"/>
      <c r="C113" s="841"/>
      <c r="D113" s="841"/>
    </row>
    <row r="114" spans="1:4" ht="21.75" customHeight="1">
      <c r="A114" s="841"/>
      <c r="B114" s="841"/>
      <c r="C114" s="841"/>
      <c r="D114" s="841"/>
    </row>
    <row r="115" spans="1:4" ht="21.75" customHeight="1">
      <c r="A115" s="841"/>
      <c r="B115" s="841"/>
      <c r="C115" s="841"/>
      <c r="D115" s="841"/>
    </row>
    <row r="116" spans="1:4" ht="21.75" customHeight="1">
      <c r="A116" s="841"/>
      <c r="B116" s="841"/>
      <c r="C116" s="841"/>
      <c r="D116" s="841"/>
    </row>
    <row r="117" spans="1:4" ht="21.75" customHeight="1">
      <c r="A117" s="841"/>
      <c r="B117" s="841"/>
      <c r="C117" s="841"/>
      <c r="D117" s="841"/>
    </row>
    <row r="118" spans="1:4" ht="21.75" customHeight="1">
      <c r="A118" s="841"/>
      <c r="B118" s="841"/>
      <c r="C118" s="841"/>
      <c r="D118" s="841"/>
    </row>
    <row r="119" spans="1:4" ht="21.75" customHeight="1">
      <c r="A119" s="841"/>
      <c r="B119" s="841"/>
      <c r="C119" s="841"/>
      <c r="D119" s="841"/>
    </row>
    <row r="120" spans="1:4" ht="21.75" customHeight="1">
      <c r="A120" s="841"/>
      <c r="B120" s="841"/>
      <c r="C120" s="841"/>
      <c r="D120" s="841"/>
    </row>
    <row r="121" spans="1:4" ht="21.75" customHeight="1">
      <c r="A121" s="841"/>
      <c r="B121" s="841"/>
      <c r="C121" s="841"/>
      <c r="D121" s="841"/>
    </row>
    <row r="122" spans="1:4" ht="21.75" customHeight="1">
      <c r="A122" s="841"/>
      <c r="B122" s="841"/>
      <c r="C122" s="841"/>
      <c r="D122" s="841"/>
    </row>
    <row r="123" spans="1:4" ht="21.75" customHeight="1">
      <c r="A123" s="841"/>
      <c r="B123" s="841"/>
      <c r="C123" s="841"/>
      <c r="D123" s="841"/>
    </row>
    <row r="124" spans="1:4" ht="21.75" customHeight="1">
      <c r="A124" s="841"/>
      <c r="B124" s="841"/>
      <c r="C124" s="841"/>
      <c r="D124" s="841"/>
    </row>
    <row r="125" spans="1:4" ht="21.75" customHeight="1">
      <c r="A125" s="841"/>
      <c r="B125" s="841"/>
      <c r="C125" s="841"/>
      <c r="D125" s="841"/>
    </row>
    <row r="126" spans="1:4" ht="21.75" customHeight="1">
      <c r="A126" s="841"/>
      <c r="B126" s="841"/>
      <c r="C126" s="841"/>
      <c r="D126" s="841"/>
    </row>
    <row r="127" spans="1:4" ht="21.75" customHeight="1">
      <c r="A127" s="841"/>
      <c r="B127" s="841"/>
      <c r="C127" s="841"/>
      <c r="D127" s="841"/>
    </row>
    <row r="128" spans="1:4" ht="21.75" customHeight="1">
      <c r="A128" s="841"/>
      <c r="B128" s="841"/>
      <c r="C128" s="841"/>
      <c r="D128" s="841"/>
    </row>
    <row r="129" spans="1:4" ht="21.75" customHeight="1">
      <c r="A129" s="841"/>
      <c r="B129" s="841"/>
      <c r="C129" s="841"/>
      <c r="D129" s="841"/>
    </row>
    <row r="130" spans="1:4" ht="21.75" customHeight="1">
      <c r="A130" s="841"/>
      <c r="B130" s="841"/>
      <c r="C130" s="841"/>
      <c r="D130" s="841"/>
    </row>
    <row r="131" spans="1:4" ht="21.75" customHeight="1">
      <c r="A131" s="841"/>
      <c r="B131" s="841"/>
      <c r="C131" s="841"/>
      <c r="D131" s="841"/>
    </row>
    <row r="132" spans="1:4" ht="21.75" customHeight="1">
      <c r="A132" s="841"/>
      <c r="B132" s="841"/>
      <c r="C132" s="841"/>
      <c r="D132" s="841"/>
    </row>
    <row r="133" spans="1:4" ht="21.75" customHeight="1">
      <c r="A133" s="841"/>
      <c r="B133" s="841"/>
      <c r="C133" s="841"/>
      <c r="D133" s="841"/>
    </row>
    <row r="134" spans="1:4" ht="21.75" customHeight="1">
      <c r="A134" s="841"/>
      <c r="B134" s="841"/>
      <c r="C134" s="841"/>
      <c r="D134" s="841"/>
    </row>
    <row r="135" spans="1:4" ht="21.75" customHeight="1">
      <c r="A135" s="841"/>
      <c r="B135" s="841"/>
      <c r="C135" s="841"/>
      <c r="D135" s="841"/>
    </row>
    <row r="136" spans="1:4" ht="21.75" customHeight="1">
      <c r="A136" s="841"/>
      <c r="B136" s="841"/>
      <c r="C136" s="841"/>
      <c r="D136" s="841"/>
    </row>
    <row r="137" spans="1:4" ht="21.75" customHeight="1">
      <c r="A137" s="841"/>
      <c r="B137" s="841"/>
      <c r="C137" s="841"/>
      <c r="D137" s="841"/>
    </row>
    <row r="138" spans="1:4" ht="21.75" customHeight="1">
      <c r="A138" s="841"/>
      <c r="B138" s="841"/>
      <c r="C138" s="841"/>
      <c r="D138" s="841"/>
    </row>
    <row r="139" spans="1:4" ht="21.75" customHeight="1">
      <c r="A139" s="841"/>
      <c r="B139" s="841"/>
      <c r="C139" s="841"/>
      <c r="D139" s="841"/>
    </row>
    <row r="140" spans="1:4" ht="21.75" customHeight="1">
      <c r="A140" s="841"/>
      <c r="B140" s="841"/>
      <c r="C140" s="841"/>
      <c r="D140" s="841"/>
    </row>
    <row r="141" spans="1:4" ht="21.75" customHeight="1">
      <c r="A141" s="841"/>
      <c r="B141" s="841"/>
      <c r="C141" s="841"/>
      <c r="D141" s="841"/>
    </row>
    <row r="142" spans="1:4" ht="21.75" customHeight="1">
      <c r="A142" s="841"/>
      <c r="B142" s="841"/>
      <c r="C142" s="841"/>
      <c r="D142" s="841"/>
    </row>
    <row r="143" spans="1:4" ht="21.75" customHeight="1">
      <c r="A143" s="841"/>
      <c r="B143" s="841"/>
      <c r="C143" s="841"/>
      <c r="D143" s="841"/>
    </row>
    <row r="144" spans="1:4" ht="21.75" customHeight="1">
      <c r="A144" s="841"/>
      <c r="B144" s="841"/>
      <c r="C144" s="841"/>
      <c r="D144" s="841"/>
    </row>
    <row r="145" spans="1:4" ht="21.75" customHeight="1">
      <c r="A145" s="841"/>
      <c r="B145" s="841"/>
      <c r="C145" s="841"/>
      <c r="D145" s="841"/>
    </row>
    <row r="146" spans="1:4" ht="21.75" customHeight="1">
      <c r="A146" s="841"/>
      <c r="B146" s="841"/>
      <c r="C146" s="841"/>
      <c r="D146" s="841"/>
    </row>
    <row r="147" spans="1:4" ht="21.75" customHeight="1">
      <c r="A147" s="841"/>
      <c r="B147" s="841"/>
      <c r="C147" s="841"/>
      <c r="D147" s="841"/>
    </row>
    <row r="148" spans="1:4" ht="21.75" customHeight="1">
      <c r="A148" s="841"/>
      <c r="B148" s="841"/>
      <c r="C148" s="841"/>
      <c r="D148" s="841"/>
    </row>
    <row r="149" spans="1:4" ht="21.75" customHeight="1">
      <c r="A149" s="841"/>
      <c r="B149" s="841"/>
      <c r="C149" s="841"/>
      <c r="D149" s="841"/>
    </row>
    <row r="150" spans="1:4" ht="21.75" customHeight="1">
      <c r="A150" s="841"/>
      <c r="B150" s="841"/>
      <c r="C150" s="841"/>
      <c r="D150" s="841"/>
    </row>
    <row r="151" spans="1:4" ht="21.75" customHeight="1">
      <c r="A151" s="841"/>
      <c r="B151" s="841"/>
      <c r="C151" s="841"/>
      <c r="D151" s="841"/>
    </row>
    <row r="152" spans="1:4" ht="21.75" customHeight="1">
      <c r="A152" s="841"/>
      <c r="B152" s="841"/>
      <c r="C152" s="841"/>
      <c r="D152" s="841"/>
    </row>
    <row r="153" spans="1:4" ht="21.75" customHeight="1">
      <c r="A153" s="841"/>
      <c r="B153" s="841"/>
      <c r="C153" s="841"/>
      <c r="D153" s="841"/>
    </row>
    <row r="154" spans="1:4" ht="21.75" customHeight="1">
      <c r="A154" s="841"/>
      <c r="B154" s="841"/>
      <c r="C154" s="841"/>
      <c r="D154" s="841"/>
    </row>
    <row r="155" spans="1:4" ht="21.75" customHeight="1">
      <c r="A155" s="841"/>
      <c r="B155" s="841"/>
      <c r="C155" s="841"/>
      <c r="D155" s="841"/>
    </row>
    <row r="156" spans="1:4" ht="21.75" customHeight="1">
      <c r="A156" s="841"/>
      <c r="B156" s="841"/>
      <c r="C156" s="841"/>
      <c r="D156" s="841"/>
    </row>
    <row r="157" spans="1:4" ht="21.75" customHeight="1">
      <c r="A157" s="841"/>
      <c r="B157" s="841"/>
      <c r="C157" s="841"/>
      <c r="D157" s="841"/>
    </row>
    <row r="158" spans="1:4" ht="21.75" customHeight="1">
      <c r="A158" s="841"/>
      <c r="B158" s="841"/>
      <c r="C158" s="841"/>
      <c r="D158" s="841"/>
    </row>
    <row r="159" spans="1:4" ht="21.75" customHeight="1">
      <c r="A159" s="841"/>
      <c r="B159" s="841"/>
      <c r="C159" s="841"/>
      <c r="D159" s="841"/>
    </row>
    <row r="160" spans="1:4" ht="21.75" customHeight="1">
      <c r="A160" s="841"/>
      <c r="B160" s="841"/>
      <c r="C160" s="841"/>
      <c r="D160" s="841"/>
    </row>
    <row r="161" spans="1:4" ht="21.75" customHeight="1">
      <c r="A161" s="841"/>
      <c r="B161" s="841"/>
      <c r="C161" s="841"/>
      <c r="D161" s="841"/>
    </row>
    <row r="162" spans="1:4" ht="21.75" customHeight="1">
      <c r="A162" s="841"/>
      <c r="B162" s="841"/>
      <c r="C162" s="841"/>
      <c r="D162" s="841"/>
    </row>
    <row r="163" spans="1:4" ht="21.75" customHeight="1">
      <c r="A163" s="841"/>
      <c r="B163" s="841"/>
      <c r="C163" s="841"/>
      <c r="D163" s="841"/>
    </row>
    <row r="164" spans="1:4" ht="21.75" customHeight="1">
      <c r="A164" s="841"/>
      <c r="B164" s="841"/>
      <c r="C164" s="841"/>
      <c r="D164" s="841"/>
    </row>
    <row r="165" spans="1:4" ht="21.75" customHeight="1">
      <c r="A165" s="841"/>
      <c r="B165" s="841"/>
      <c r="C165" s="841"/>
      <c r="D165" s="841"/>
    </row>
    <row r="166" spans="1:4" ht="21.75" customHeight="1">
      <c r="A166" s="841"/>
      <c r="B166" s="841"/>
      <c r="C166" s="841"/>
      <c r="D166" s="841"/>
    </row>
    <row r="167" spans="1:4" ht="21.75" customHeight="1">
      <c r="A167" s="841"/>
      <c r="B167" s="841"/>
      <c r="C167" s="841"/>
      <c r="D167" s="841"/>
    </row>
    <row r="168" spans="1:4" ht="21.75" customHeight="1">
      <c r="A168" s="841"/>
      <c r="B168" s="841"/>
      <c r="C168" s="841"/>
      <c r="D168" s="841"/>
    </row>
    <row r="169" spans="1:4" ht="21.75" customHeight="1">
      <c r="A169" s="841"/>
      <c r="B169" s="841"/>
      <c r="C169" s="841"/>
      <c r="D169" s="841"/>
    </row>
    <row r="170" spans="1:4" ht="21.75" customHeight="1">
      <c r="A170" s="841"/>
      <c r="B170" s="841"/>
      <c r="C170" s="841"/>
      <c r="D170" s="841"/>
    </row>
    <row r="171" spans="1:4" ht="21.75" customHeight="1">
      <c r="A171" s="841"/>
      <c r="B171" s="841"/>
      <c r="C171" s="841"/>
      <c r="D171" s="841"/>
    </row>
    <row r="172" spans="1:4" ht="21.75" customHeight="1">
      <c r="A172" s="841"/>
      <c r="B172" s="841"/>
      <c r="C172" s="841"/>
      <c r="D172" s="841"/>
    </row>
    <row r="173" spans="1:4" ht="21.75" customHeight="1">
      <c r="A173" s="841"/>
      <c r="B173" s="841"/>
      <c r="C173" s="841"/>
      <c r="D173" s="841"/>
    </row>
    <row r="174" spans="1:4" ht="21.75" customHeight="1">
      <c r="A174" s="841"/>
      <c r="B174" s="841"/>
      <c r="C174" s="841"/>
      <c r="D174" s="841"/>
    </row>
    <row r="175" spans="1:4" ht="21.75" customHeight="1">
      <c r="A175" s="841"/>
      <c r="B175" s="841"/>
      <c r="C175" s="841"/>
      <c r="D175" s="841"/>
    </row>
    <row r="176" spans="1:4" ht="21.75" customHeight="1">
      <c r="A176" s="841"/>
      <c r="B176" s="841"/>
      <c r="C176" s="841"/>
      <c r="D176" s="841"/>
    </row>
    <row r="177" spans="1:4" ht="21.75" customHeight="1">
      <c r="A177" s="841"/>
      <c r="B177" s="841"/>
      <c r="C177" s="841"/>
      <c r="D177" s="841"/>
    </row>
    <row r="178" spans="1:4" ht="21.75" customHeight="1">
      <c r="A178" s="841"/>
      <c r="B178" s="841"/>
      <c r="C178" s="841"/>
      <c r="D178" s="841"/>
    </row>
    <row r="179" spans="1:4" ht="21.75" customHeight="1">
      <c r="A179" s="841"/>
      <c r="B179" s="841"/>
      <c r="C179" s="841"/>
      <c r="D179" s="841"/>
    </row>
    <row r="180" spans="1:4" ht="21.75" customHeight="1">
      <c r="A180" s="841"/>
      <c r="B180" s="841"/>
      <c r="C180" s="841"/>
      <c r="D180" s="841"/>
    </row>
    <row r="181" spans="1:4" ht="21.75" customHeight="1">
      <c r="A181" s="841"/>
      <c r="B181" s="841"/>
      <c r="C181" s="841"/>
      <c r="D181" s="841"/>
    </row>
    <row r="182" spans="1:4" ht="21.75" customHeight="1">
      <c r="A182" s="841"/>
      <c r="B182" s="841"/>
      <c r="C182" s="841"/>
      <c r="D182" s="841"/>
    </row>
    <row r="183" spans="1:4" ht="21.75" customHeight="1">
      <c r="A183" s="841"/>
      <c r="B183" s="841"/>
      <c r="C183" s="841"/>
      <c r="D183" s="841"/>
    </row>
    <row r="184" spans="1:4" ht="21.75" customHeight="1">
      <c r="A184" s="841"/>
      <c r="B184" s="841"/>
      <c r="C184" s="841"/>
      <c r="D184" s="841"/>
    </row>
    <row r="185" spans="1:4" ht="21.75" customHeight="1">
      <c r="A185" s="841"/>
      <c r="B185" s="841"/>
      <c r="C185" s="841"/>
      <c r="D185" s="841"/>
    </row>
    <row r="186" spans="1:4" ht="12.75">
      <c r="A186" s="841"/>
      <c r="B186" s="841"/>
      <c r="C186" s="841"/>
      <c r="D186" s="841"/>
    </row>
    <row r="187" spans="1:4" ht="12.75">
      <c r="A187" s="841"/>
      <c r="B187" s="841"/>
      <c r="C187" s="841"/>
      <c r="D187" s="841"/>
    </row>
    <row r="188" spans="1:4" ht="12.75">
      <c r="A188" s="841"/>
      <c r="B188" s="841"/>
      <c r="C188" s="841"/>
      <c r="D188" s="841"/>
    </row>
    <row r="189" spans="1:4" ht="12.75">
      <c r="A189" s="841"/>
      <c r="B189" s="841"/>
      <c r="C189" s="841"/>
      <c r="D189" s="841"/>
    </row>
    <row r="190" spans="1:4" ht="12.75">
      <c r="A190" s="841"/>
      <c r="B190" s="841"/>
      <c r="C190" s="841"/>
      <c r="D190" s="841"/>
    </row>
    <row r="191" spans="1:4" ht="12.75">
      <c r="A191" s="841"/>
      <c r="B191" s="841"/>
      <c r="C191" s="841"/>
      <c r="D191" s="841"/>
    </row>
    <row r="192" spans="1:4" ht="12.75">
      <c r="A192" s="841"/>
      <c r="B192" s="841"/>
      <c r="C192" s="841"/>
      <c r="D192" s="841"/>
    </row>
  </sheetData>
  <mergeCells count="130">
    <mergeCell ref="V32:Z32"/>
    <mergeCell ref="AA32:AE32"/>
    <mergeCell ref="AA16:AE16"/>
    <mergeCell ref="AF16:AJ16"/>
    <mergeCell ref="AF32:AJ32"/>
    <mergeCell ref="AF29:AJ29"/>
    <mergeCell ref="V26:Z26"/>
    <mergeCell ref="AA26:AE26"/>
    <mergeCell ref="AF26:AJ26"/>
    <mergeCell ref="V27:Z27"/>
    <mergeCell ref="V42:Z42"/>
    <mergeCell ref="AA42:AE42"/>
    <mergeCell ref="AF42:AJ42"/>
    <mergeCell ref="V43:Z43"/>
    <mergeCell ref="AA43:AE43"/>
    <mergeCell ref="AF43:AJ43"/>
    <mergeCell ref="V41:Z41"/>
    <mergeCell ref="AA41:AE41"/>
    <mergeCell ref="AF41:AJ41"/>
    <mergeCell ref="V30:Z30"/>
    <mergeCell ref="AA30:AE30"/>
    <mergeCell ref="AF30:AJ30"/>
    <mergeCell ref="V39:Z39"/>
    <mergeCell ref="AA39:AE39"/>
    <mergeCell ref="AF39:AJ39"/>
    <mergeCell ref="V40:Z40"/>
    <mergeCell ref="AF40:AJ40"/>
    <mergeCell ref="V37:Z37"/>
    <mergeCell ref="AA37:AE37"/>
    <mergeCell ref="AF37:AJ37"/>
    <mergeCell ref="AF38:AJ38"/>
    <mergeCell ref="AA38:AE38"/>
    <mergeCell ref="V38:Z38"/>
    <mergeCell ref="V35:Z35"/>
    <mergeCell ref="AA35:AE35"/>
    <mergeCell ref="AF35:AJ35"/>
    <mergeCell ref="V36:Z36"/>
    <mergeCell ref="AA36:AE36"/>
    <mergeCell ref="AF36:AJ36"/>
    <mergeCell ref="AF33:AJ33"/>
    <mergeCell ref="V34:Z34"/>
    <mergeCell ref="AA34:AE34"/>
    <mergeCell ref="AF34:AJ34"/>
    <mergeCell ref="AA13:AE13"/>
    <mergeCell ref="AF13:AJ13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A27:AE27"/>
    <mergeCell ref="AF27:AJ27"/>
    <mergeCell ref="V25:Z25"/>
    <mergeCell ref="AA25:AE25"/>
    <mergeCell ref="AF25:AJ25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A42:S42"/>
    <mergeCell ref="V13:Z13"/>
    <mergeCell ref="V14:Z14"/>
    <mergeCell ref="A23:S23"/>
    <mergeCell ref="A24:S24"/>
    <mergeCell ref="A25:S25"/>
    <mergeCell ref="A28:S28"/>
    <mergeCell ref="A13:S13"/>
    <mergeCell ref="A20:S20"/>
    <mergeCell ref="A30:S30"/>
    <mergeCell ref="AA14:AE14"/>
    <mergeCell ref="V15:Z15"/>
    <mergeCell ref="AA15:AE15"/>
    <mergeCell ref="V17:Z17"/>
    <mergeCell ref="AA17:AE17"/>
    <mergeCell ref="V16:Z16"/>
    <mergeCell ref="A3:AJ3"/>
    <mergeCell ref="A10:S10"/>
    <mergeCell ref="A21:S21"/>
    <mergeCell ref="A22:S22"/>
    <mergeCell ref="AF14:AJ14"/>
    <mergeCell ref="AF15:AJ15"/>
    <mergeCell ref="AF17:AJ17"/>
    <mergeCell ref="V18:Z18"/>
    <mergeCell ref="AA18:AE18"/>
    <mergeCell ref="AF18:AJ18"/>
    <mergeCell ref="A29:S29"/>
    <mergeCell ref="A26:S26"/>
    <mergeCell ref="A14:S14"/>
    <mergeCell ref="A15:S15"/>
    <mergeCell ref="A19:S19"/>
    <mergeCell ref="A18:S18"/>
    <mergeCell ref="A27:S27"/>
    <mergeCell ref="A16:S16"/>
    <mergeCell ref="T42:U42"/>
    <mergeCell ref="A43:S43"/>
    <mergeCell ref="A38:S38"/>
    <mergeCell ref="T43:U43"/>
    <mergeCell ref="A41:S41"/>
    <mergeCell ref="T38:U38"/>
    <mergeCell ref="T41:U41"/>
    <mergeCell ref="A39:S39"/>
    <mergeCell ref="A40:S40"/>
    <mergeCell ref="T40:U40"/>
    <mergeCell ref="A37:S37"/>
    <mergeCell ref="AA40:AE40"/>
    <mergeCell ref="A31:S31"/>
    <mergeCell ref="A34:S34"/>
    <mergeCell ref="A35:S35"/>
    <mergeCell ref="A36:S36"/>
    <mergeCell ref="A33:S33"/>
    <mergeCell ref="A32:S32"/>
    <mergeCell ref="V33:Z33"/>
    <mergeCell ref="AA33:AE33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0"/>
  <sheetViews>
    <sheetView showGridLines="0" zoomScaleSheetLayoutView="100" workbookViewId="0" topLeftCell="A55">
      <selection activeCell="AK16" sqref="AK16:AO16"/>
    </sheetView>
  </sheetViews>
  <sheetFormatPr defaultColWidth="9.140625" defaultRowHeight="12.75"/>
  <cols>
    <col min="1" max="6" width="3.28125" style="842" customWidth="1"/>
    <col min="7" max="7" width="3.00390625" style="842" customWidth="1"/>
    <col min="8" max="11" width="3.28125" style="842" customWidth="1"/>
    <col min="12" max="12" width="3.00390625" style="842" customWidth="1"/>
    <col min="13" max="14" width="3.28125" style="842" customWidth="1"/>
    <col min="15" max="15" width="3.00390625" style="842" customWidth="1"/>
    <col min="16" max="19" width="3.28125" style="842" customWidth="1"/>
    <col min="20" max="20" width="2.57421875" style="843" customWidth="1"/>
    <col min="21" max="21" width="2.7109375" style="842" customWidth="1"/>
    <col min="22" max="22" width="2.8515625" style="842" customWidth="1"/>
    <col min="23" max="28" width="3.28125" style="842" customWidth="1"/>
    <col min="29" max="29" width="2.8515625" style="842" customWidth="1"/>
    <col min="30" max="32" width="3.28125" style="842" customWidth="1"/>
    <col min="33" max="33" width="2.8515625" style="842" customWidth="1"/>
    <col min="34" max="38" width="3.28125" style="842" customWidth="1"/>
    <col min="39" max="39" width="2.8515625" style="842" customWidth="1"/>
    <col min="40" max="41" width="3.28125" style="842" customWidth="1"/>
    <col min="42" max="42" width="1.8515625" style="842" customWidth="1"/>
    <col min="43" max="16384" width="9.140625" style="842" customWidth="1"/>
  </cols>
  <sheetData>
    <row r="1" spans="31:41" ht="18" customHeight="1" thickBot="1">
      <c r="AE1" s="843"/>
      <c r="AF1" s="843"/>
      <c r="AG1" s="843"/>
      <c r="AH1" s="843"/>
      <c r="AI1" s="844"/>
      <c r="AJ1" s="844"/>
      <c r="AK1" s="843"/>
      <c r="AL1" s="843"/>
      <c r="AN1" s="845">
        <v>0</v>
      </c>
      <c r="AO1" s="846"/>
    </row>
    <row r="2" spans="31:41" ht="12.75">
      <c r="AE2" s="843"/>
      <c r="AF2" s="843"/>
      <c r="AG2" s="843"/>
      <c r="AH2" s="843"/>
      <c r="AI2" s="847"/>
      <c r="AJ2" s="847"/>
      <c r="AK2" s="843"/>
      <c r="AL2" s="843"/>
      <c r="AN2" s="848" t="s">
        <v>974</v>
      </c>
      <c r="AO2" s="847"/>
    </row>
    <row r="3" spans="1:41" ht="15.75">
      <c r="A3" s="849" t="s">
        <v>501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</row>
    <row r="4" spans="1:37" s="851" customFormat="1" ht="12.75">
      <c r="A4" s="850"/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0"/>
      <c r="R4" s="850"/>
      <c r="S4" s="850"/>
      <c r="T4" s="850"/>
      <c r="U4" s="850"/>
      <c r="V4" s="850"/>
      <c r="W4" s="850"/>
      <c r="X4" s="850"/>
      <c r="Y4" s="850"/>
      <c r="Z4" s="850"/>
      <c r="AA4" s="850"/>
      <c r="AB4" s="850" t="s">
        <v>977</v>
      </c>
      <c r="AC4" s="850"/>
      <c r="AD4" s="850"/>
      <c r="AE4" s="850"/>
      <c r="AF4" s="850"/>
      <c r="AG4" s="850"/>
      <c r="AH4" s="850"/>
      <c r="AI4" s="850"/>
      <c r="AJ4" s="850"/>
      <c r="AK4" s="850"/>
    </row>
    <row r="5" spans="1:37" s="851" customFormat="1" ht="12.75">
      <c r="A5" s="850"/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2" t="s">
        <v>978</v>
      </c>
      <c r="AC5" s="852"/>
      <c r="AD5" s="852"/>
      <c r="AE5" s="852"/>
      <c r="AF5" s="852"/>
      <c r="AG5" s="852"/>
      <c r="AH5" s="852"/>
      <c r="AI5" s="852"/>
      <c r="AJ5" s="852"/>
      <c r="AK5" s="850"/>
    </row>
    <row r="6" spans="1:37" s="851" customFormat="1" ht="13.5" thickBot="1">
      <c r="A6" s="850"/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</row>
    <row r="7" spans="1:37" s="851" customFormat="1" ht="15.75" customHeight="1" thickBot="1">
      <c r="A7" s="853">
        <v>5</v>
      </c>
      <c r="B7" s="854">
        <v>1</v>
      </c>
      <c r="C7" s="854">
        <v>3</v>
      </c>
      <c r="D7" s="854">
        <v>0</v>
      </c>
      <c r="E7" s="854">
        <v>0</v>
      </c>
      <c r="F7" s="855">
        <v>9</v>
      </c>
      <c r="G7" s="850"/>
      <c r="H7" s="853">
        <v>1</v>
      </c>
      <c r="I7" s="854">
        <v>2</v>
      </c>
      <c r="J7" s="854">
        <v>5</v>
      </c>
      <c r="K7" s="855">
        <v>4</v>
      </c>
      <c r="L7" s="850"/>
      <c r="M7" s="853">
        <v>0</v>
      </c>
      <c r="N7" s="855">
        <v>1</v>
      </c>
      <c r="O7" s="850"/>
      <c r="P7" s="853">
        <v>2</v>
      </c>
      <c r="Q7" s="856">
        <v>8</v>
      </c>
      <c r="R7" s="856">
        <v>0</v>
      </c>
      <c r="S7" s="857">
        <v>0</v>
      </c>
      <c r="T7" s="850"/>
      <c r="U7" s="853">
        <v>8</v>
      </c>
      <c r="V7" s="856">
        <v>4</v>
      </c>
      <c r="W7" s="854">
        <v>1</v>
      </c>
      <c r="X7" s="854">
        <v>1</v>
      </c>
      <c r="Y7" s="854">
        <v>0</v>
      </c>
      <c r="Z7" s="855">
        <v>5</v>
      </c>
      <c r="AA7" s="850"/>
      <c r="AB7" s="858">
        <v>1</v>
      </c>
      <c r="AC7" s="859">
        <v>6</v>
      </c>
      <c r="AD7" s="850"/>
      <c r="AE7" s="860">
        <v>2</v>
      </c>
      <c r="AF7" s="861">
        <v>0</v>
      </c>
      <c r="AG7" s="861">
        <v>0</v>
      </c>
      <c r="AH7" s="862">
        <v>8</v>
      </c>
      <c r="AI7" s="850"/>
      <c r="AJ7" s="863">
        <v>1</v>
      </c>
      <c r="AK7" s="850"/>
    </row>
    <row r="8" spans="1:37" s="851" customFormat="1" ht="38.25" customHeight="1">
      <c r="A8" s="864" t="s">
        <v>954</v>
      </c>
      <c r="B8" s="864"/>
      <c r="C8" s="864"/>
      <c r="D8" s="864"/>
      <c r="E8" s="864"/>
      <c r="F8" s="864"/>
      <c r="G8" s="865"/>
      <c r="H8" s="864" t="s">
        <v>955</v>
      </c>
      <c r="I8" s="864"/>
      <c r="J8" s="864"/>
      <c r="K8" s="864"/>
      <c r="L8" s="865"/>
      <c r="M8" s="866" t="s">
        <v>979</v>
      </c>
      <c r="N8" s="864"/>
      <c r="O8" s="865"/>
      <c r="P8" s="866" t="s">
        <v>980</v>
      </c>
      <c r="Q8" s="866"/>
      <c r="R8" s="866"/>
      <c r="S8" s="866"/>
      <c r="T8" s="850"/>
      <c r="U8" s="864" t="s">
        <v>958</v>
      </c>
      <c r="V8" s="867"/>
      <c r="W8" s="864"/>
      <c r="X8" s="864"/>
      <c r="Y8" s="864"/>
      <c r="Z8" s="864"/>
      <c r="AA8" s="850"/>
      <c r="AB8" s="864" t="s">
        <v>981</v>
      </c>
      <c r="AC8" s="864"/>
      <c r="AD8" s="850"/>
      <c r="AE8" s="864" t="s">
        <v>982</v>
      </c>
      <c r="AF8" s="864"/>
      <c r="AG8" s="864"/>
      <c r="AH8" s="864"/>
      <c r="AI8" s="850"/>
      <c r="AJ8" s="864" t="s">
        <v>983</v>
      </c>
      <c r="AK8" s="850"/>
    </row>
    <row r="9" spans="33:38" ht="12.75">
      <c r="AG9" s="868"/>
      <c r="AL9" s="868" t="s">
        <v>984</v>
      </c>
    </row>
    <row r="10" spans="1:41" ht="38.25" customHeight="1">
      <c r="A10" s="869" t="s">
        <v>985</v>
      </c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1"/>
      <c r="T10" s="872" t="s">
        <v>986</v>
      </c>
      <c r="U10" s="872"/>
      <c r="V10" s="873" t="s">
        <v>987</v>
      </c>
      <c r="W10" s="874"/>
      <c r="X10" s="874"/>
      <c r="Y10" s="874"/>
      <c r="Z10" s="875"/>
      <c r="AA10" s="873" t="s">
        <v>988</v>
      </c>
      <c r="AB10" s="874"/>
      <c r="AC10" s="874"/>
      <c r="AD10" s="874"/>
      <c r="AE10" s="875"/>
      <c r="AF10" s="869" t="s">
        <v>989</v>
      </c>
      <c r="AG10" s="870"/>
      <c r="AH10" s="870"/>
      <c r="AI10" s="870"/>
      <c r="AJ10" s="871"/>
      <c r="AK10" s="876" t="s">
        <v>1388</v>
      </c>
      <c r="AL10" s="877"/>
      <c r="AM10" s="877"/>
      <c r="AN10" s="877"/>
      <c r="AO10" s="878"/>
    </row>
    <row r="11" spans="1:41" ht="12.75">
      <c r="A11" s="879"/>
      <c r="B11" s="847"/>
      <c r="C11" s="847"/>
      <c r="D11" s="847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7"/>
      <c r="S11" s="880"/>
      <c r="T11" s="844"/>
      <c r="U11" s="881"/>
      <c r="V11" s="873" t="s">
        <v>990</v>
      </c>
      <c r="W11" s="874"/>
      <c r="X11" s="874"/>
      <c r="Y11" s="874"/>
      <c r="Z11" s="874"/>
      <c r="AA11" s="873"/>
      <c r="AB11" s="874"/>
      <c r="AC11" s="874"/>
      <c r="AD11" s="874"/>
      <c r="AE11" s="875"/>
      <c r="AF11" s="882"/>
      <c r="AG11" s="883"/>
      <c r="AH11" s="883"/>
      <c r="AI11" s="883"/>
      <c r="AJ11" s="884"/>
      <c r="AK11" s="885"/>
      <c r="AL11" s="886"/>
      <c r="AM11" s="886"/>
      <c r="AN11" s="886"/>
      <c r="AO11" s="887"/>
    </row>
    <row r="12" spans="1:41" ht="12.75">
      <c r="A12" s="888">
        <v>1</v>
      </c>
      <c r="B12" s="889"/>
      <c r="C12" s="889"/>
      <c r="D12" s="889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90"/>
      <c r="P12" s="890"/>
      <c r="Q12" s="890"/>
      <c r="R12" s="889"/>
      <c r="S12" s="889"/>
      <c r="T12" s="890">
        <v>2</v>
      </c>
      <c r="U12" s="890"/>
      <c r="V12" s="891">
        <v>3</v>
      </c>
      <c r="W12" s="890"/>
      <c r="X12" s="890"/>
      <c r="Y12" s="890"/>
      <c r="Z12" s="890"/>
      <c r="AA12" s="891">
        <v>4</v>
      </c>
      <c r="AB12" s="890"/>
      <c r="AC12" s="890"/>
      <c r="AD12" s="890"/>
      <c r="AE12" s="890"/>
      <c r="AF12" s="891">
        <v>5</v>
      </c>
      <c r="AG12" s="890"/>
      <c r="AH12" s="890"/>
      <c r="AI12" s="890"/>
      <c r="AJ12" s="889"/>
      <c r="AK12" s="892">
        <v>6</v>
      </c>
      <c r="AL12" s="893"/>
      <c r="AM12" s="893"/>
      <c r="AN12" s="893"/>
      <c r="AO12" s="894"/>
    </row>
    <row r="13" spans="1:41" ht="21.75" customHeight="1">
      <c r="A13" s="895" t="s">
        <v>502</v>
      </c>
      <c r="B13" s="896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7"/>
      <c r="T13" s="898" t="s">
        <v>992</v>
      </c>
      <c r="U13" s="890"/>
      <c r="V13" s="899"/>
      <c r="W13" s="899"/>
      <c r="X13" s="899"/>
      <c r="Y13" s="899"/>
      <c r="Z13" s="899"/>
      <c r="AA13" s="899"/>
      <c r="AB13" s="899"/>
      <c r="AC13" s="899"/>
      <c r="AD13" s="899"/>
      <c r="AE13" s="899"/>
      <c r="AF13" s="899"/>
      <c r="AG13" s="899"/>
      <c r="AH13" s="899"/>
      <c r="AI13" s="899"/>
      <c r="AJ13" s="899"/>
      <c r="AK13" s="899"/>
      <c r="AL13" s="899"/>
      <c r="AM13" s="899"/>
      <c r="AN13" s="899"/>
      <c r="AO13" s="899"/>
    </row>
    <row r="14" spans="1:41" ht="21.75" customHeight="1">
      <c r="A14" s="895" t="s">
        <v>503</v>
      </c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7"/>
      <c r="T14" s="898" t="s">
        <v>994</v>
      </c>
      <c r="U14" s="890"/>
      <c r="V14" s="899">
        <v>2700000</v>
      </c>
      <c r="W14" s="899"/>
      <c r="X14" s="899"/>
      <c r="Y14" s="899"/>
      <c r="Z14" s="899"/>
      <c r="AA14" s="899">
        <v>2700000</v>
      </c>
      <c r="AB14" s="899"/>
      <c r="AC14" s="899"/>
      <c r="AD14" s="899"/>
      <c r="AE14" s="899"/>
      <c r="AF14" s="899">
        <v>1202471</v>
      </c>
      <c r="AG14" s="899"/>
      <c r="AH14" s="899"/>
      <c r="AI14" s="899"/>
      <c r="AJ14" s="899"/>
      <c r="AK14" s="899">
        <v>31655</v>
      </c>
      <c r="AL14" s="899"/>
      <c r="AM14" s="899"/>
      <c r="AN14" s="899"/>
      <c r="AO14" s="899"/>
    </row>
    <row r="15" spans="1:41" ht="21.75" customHeight="1">
      <c r="A15" s="895" t="s">
        <v>504</v>
      </c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7"/>
      <c r="T15" s="898" t="s">
        <v>996</v>
      </c>
      <c r="U15" s="890"/>
      <c r="V15" s="899">
        <v>100000</v>
      </c>
      <c r="W15" s="899"/>
      <c r="X15" s="899"/>
      <c r="Y15" s="899"/>
      <c r="Z15" s="899"/>
      <c r="AA15" s="899">
        <v>100000</v>
      </c>
      <c r="AB15" s="899"/>
      <c r="AC15" s="899"/>
      <c r="AD15" s="899"/>
      <c r="AE15" s="899"/>
      <c r="AF15" s="899">
        <v>33184</v>
      </c>
      <c r="AG15" s="899"/>
      <c r="AH15" s="899"/>
      <c r="AI15" s="899"/>
      <c r="AJ15" s="899"/>
      <c r="AK15" s="899">
        <v>19</v>
      </c>
      <c r="AL15" s="899"/>
      <c r="AM15" s="899"/>
      <c r="AN15" s="899"/>
      <c r="AO15" s="899"/>
    </row>
    <row r="16" spans="1:41" ht="21.75" customHeight="1">
      <c r="A16" s="895" t="s">
        <v>505</v>
      </c>
      <c r="B16" s="896"/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7"/>
      <c r="T16" s="898" t="s">
        <v>998</v>
      </c>
      <c r="U16" s="890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899"/>
      <c r="AH16" s="899"/>
      <c r="AI16" s="899"/>
      <c r="AJ16" s="899"/>
      <c r="AK16" s="899"/>
      <c r="AL16" s="899"/>
      <c r="AM16" s="899"/>
      <c r="AN16" s="899"/>
      <c r="AO16" s="899"/>
    </row>
    <row r="17" spans="1:41" ht="21.75" customHeight="1">
      <c r="A17" s="895" t="s">
        <v>506</v>
      </c>
      <c r="B17" s="896"/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7"/>
      <c r="T17" s="898" t="s">
        <v>1000</v>
      </c>
      <c r="U17" s="890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899"/>
      <c r="AH17" s="899"/>
      <c r="AI17" s="899"/>
      <c r="AJ17" s="899"/>
      <c r="AK17" s="899"/>
      <c r="AL17" s="899"/>
      <c r="AM17" s="899"/>
      <c r="AN17" s="899"/>
      <c r="AO17" s="899"/>
    </row>
    <row r="18" spans="1:41" ht="21.75" customHeight="1">
      <c r="A18" s="900"/>
      <c r="B18" s="896" t="s">
        <v>507</v>
      </c>
      <c r="C18" s="901"/>
      <c r="D18" s="901"/>
      <c r="E18" s="901"/>
      <c r="F18" s="901"/>
      <c r="G18" s="901"/>
      <c r="H18" s="901"/>
      <c r="I18" s="901"/>
      <c r="J18" s="901"/>
      <c r="K18" s="902"/>
      <c r="L18" s="902"/>
      <c r="M18" s="902"/>
      <c r="N18" s="902"/>
      <c r="O18" s="902"/>
      <c r="P18" s="902"/>
      <c r="Q18" s="902"/>
      <c r="R18" s="902"/>
      <c r="S18" s="903"/>
      <c r="T18" s="898" t="s">
        <v>1002</v>
      </c>
      <c r="U18" s="890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9"/>
      <c r="AN18" s="899"/>
      <c r="AO18" s="899"/>
    </row>
    <row r="19" spans="1:41" ht="21.75" customHeight="1">
      <c r="A19" s="895" t="s">
        <v>508</v>
      </c>
      <c r="B19" s="896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7"/>
      <c r="T19" s="898" t="s">
        <v>1004</v>
      </c>
      <c r="U19" s="890"/>
      <c r="V19" s="899"/>
      <c r="W19" s="899"/>
      <c r="X19" s="899"/>
      <c r="Y19" s="899"/>
      <c r="Z19" s="899"/>
      <c r="AA19" s="899"/>
      <c r="AB19" s="899"/>
      <c r="AC19" s="899"/>
      <c r="AD19" s="899"/>
      <c r="AE19" s="899"/>
      <c r="AF19" s="899"/>
      <c r="AG19" s="899"/>
      <c r="AH19" s="899"/>
      <c r="AI19" s="899"/>
      <c r="AJ19" s="899"/>
      <c r="AK19" s="899"/>
      <c r="AL19" s="899"/>
      <c r="AM19" s="899"/>
      <c r="AN19" s="899"/>
      <c r="AO19" s="899"/>
    </row>
    <row r="20" spans="1:41" ht="21.75" customHeight="1">
      <c r="A20" s="895" t="s">
        <v>509</v>
      </c>
      <c r="B20" s="896"/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  <c r="N20" s="896"/>
      <c r="O20" s="896"/>
      <c r="P20" s="896"/>
      <c r="Q20" s="896"/>
      <c r="R20" s="896"/>
      <c r="S20" s="897"/>
      <c r="T20" s="898" t="s">
        <v>1006</v>
      </c>
      <c r="U20" s="890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9"/>
      <c r="AJ20" s="899"/>
      <c r="AK20" s="899"/>
      <c r="AL20" s="899"/>
      <c r="AM20" s="899"/>
      <c r="AN20" s="899"/>
      <c r="AO20" s="899"/>
    </row>
    <row r="21" spans="1:41" ht="21.75" customHeight="1">
      <c r="A21" s="895" t="s">
        <v>510</v>
      </c>
      <c r="B21" s="896"/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7"/>
      <c r="T21" s="898" t="s">
        <v>1008</v>
      </c>
      <c r="U21" s="890"/>
      <c r="V21" s="899">
        <v>5526000</v>
      </c>
      <c r="W21" s="899"/>
      <c r="X21" s="899"/>
      <c r="Y21" s="899"/>
      <c r="Z21" s="899"/>
      <c r="AA21" s="899">
        <v>5526000</v>
      </c>
      <c r="AB21" s="899"/>
      <c r="AC21" s="899"/>
      <c r="AD21" s="899"/>
      <c r="AE21" s="899"/>
      <c r="AF21" s="899">
        <v>2689230</v>
      </c>
      <c r="AG21" s="899"/>
      <c r="AH21" s="899"/>
      <c r="AI21" s="899"/>
      <c r="AJ21" s="899"/>
      <c r="AK21" s="899"/>
      <c r="AL21" s="899"/>
      <c r="AM21" s="899"/>
      <c r="AN21" s="899"/>
      <c r="AO21" s="899"/>
    </row>
    <row r="22" spans="1:41" ht="28.5" customHeight="1">
      <c r="A22" s="895" t="s">
        <v>511</v>
      </c>
      <c r="B22" s="896"/>
      <c r="C22" s="896"/>
      <c r="D22" s="896"/>
      <c r="E22" s="896"/>
      <c r="F22" s="896"/>
      <c r="G22" s="896"/>
      <c r="H22" s="896"/>
      <c r="I22" s="896"/>
      <c r="J22" s="896"/>
      <c r="K22" s="896"/>
      <c r="L22" s="896"/>
      <c r="M22" s="896"/>
      <c r="N22" s="896"/>
      <c r="O22" s="896"/>
      <c r="P22" s="896"/>
      <c r="Q22" s="896"/>
      <c r="R22" s="896"/>
      <c r="S22" s="897"/>
      <c r="T22" s="898" t="s">
        <v>1010</v>
      </c>
      <c r="U22" s="890"/>
      <c r="V22" s="899"/>
      <c r="W22" s="899"/>
      <c r="X22" s="899"/>
      <c r="Y22" s="899"/>
      <c r="Z22" s="899"/>
      <c r="AA22" s="899"/>
      <c r="AB22" s="899"/>
      <c r="AC22" s="899"/>
      <c r="AD22" s="899"/>
      <c r="AE22" s="899"/>
      <c r="AF22" s="899"/>
      <c r="AG22" s="899"/>
      <c r="AH22" s="899"/>
      <c r="AI22" s="899"/>
      <c r="AJ22" s="899"/>
      <c r="AK22" s="899"/>
      <c r="AL22" s="899"/>
      <c r="AM22" s="899"/>
      <c r="AN22" s="899"/>
      <c r="AO22" s="899"/>
    </row>
    <row r="23" spans="1:41" ht="21.75" customHeight="1">
      <c r="A23" s="904" t="s">
        <v>512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6"/>
      <c r="T23" s="907" t="s">
        <v>1012</v>
      </c>
      <c r="U23" s="890"/>
      <c r="V23" s="908">
        <f>SUM(V14:Z22)</f>
        <v>8326000</v>
      </c>
      <c r="W23" s="908"/>
      <c r="X23" s="908"/>
      <c r="Y23" s="908"/>
      <c r="Z23" s="908"/>
      <c r="AA23" s="908">
        <f>SUM(AA14:AE22)</f>
        <v>8326000</v>
      </c>
      <c r="AB23" s="908"/>
      <c r="AC23" s="908"/>
      <c r="AD23" s="908"/>
      <c r="AE23" s="908"/>
      <c r="AF23" s="908">
        <f>SUM(AF14:AJ22)</f>
        <v>3924885</v>
      </c>
      <c r="AG23" s="908"/>
      <c r="AH23" s="908"/>
      <c r="AI23" s="908"/>
      <c r="AJ23" s="908"/>
      <c r="AK23" s="908">
        <f>SUM(AK14:AO22)</f>
        <v>31674</v>
      </c>
      <c r="AL23" s="908"/>
      <c r="AM23" s="908"/>
      <c r="AN23" s="908"/>
      <c r="AO23" s="908"/>
    </row>
    <row r="24" spans="1:41" ht="21.75" customHeight="1">
      <c r="A24" s="895" t="s">
        <v>513</v>
      </c>
      <c r="B24" s="896"/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7"/>
      <c r="T24" s="898" t="s">
        <v>1014</v>
      </c>
      <c r="U24" s="890"/>
      <c r="V24" s="909">
        <v>80000</v>
      </c>
      <c r="W24" s="909"/>
      <c r="X24" s="909"/>
      <c r="Y24" s="909"/>
      <c r="Z24" s="909"/>
      <c r="AA24" s="909">
        <v>80000</v>
      </c>
      <c r="AB24" s="909"/>
      <c r="AC24" s="909"/>
      <c r="AD24" s="909"/>
      <c r="AE24" s="909"/>
      <c r="AF24" s="909">
        <v>21730</v>
      </c>
      <c r="AG24" s="909"/>
      <c r="AH24" s="909"/>
      <c r="AI24" s="909"/>
      <c r="AJ24" s="909"/>
      <c r="AK24" s="909"/>
      <c r="AL24" s="909"/>
      <c r="AM24" s="909"/>
      <c r="AN24" s="909"/>
      <c r="AO24" s="909"/>
    </row>
    <row r="25" spans="1:41" ht="27" customHeight="1">
      <c r="A25" s="895" t="s">
        <v>555</v>
      </c>
      <c r="B25" s="896"/>
      <c r="C25" s="896"/>
      <c r="D25" s="896"/>
      <c r="E25" s="896"/>
      <c r="F25" s="896"/>
      <c r="G25" s="896"/>
      <c r="H25" s="896"/>
      <c r="I25" s="896"/>
      <c r="J25" s="896"/>
      <c r="K25" s="896"/>
      <c r="L25" s="896"/>
      <c r="M25" s="896"/>
      <c r="N25" s="896"/>
      <c r="O25" s="896"/>
      <c r="P25" s="896"/>
      <c r="Q25" s="896"/>
      <c r="R25" s="896"/>
      <c r="S25" s="897"/>
      <c r="T25" s="898" t="s">
        <v>1016</v>
      </c>
      <c r="U25" s="890"/>
      <c r="V25" s="909">
        <v>426447</v>
      </c>
      <c r="W25" s="909"/>
      <c r="X25" s="909"/>
      <c r="Y25" s="909"/>
      <c r="Z25" s="909"/>
      <c r="AA25" s="909">
        <v>426447</v>
      </c>
      <c r="AB25" s="909"/>
      <c r="AC25" s="909"/>
      <c r="AD25" s="909"/>
      <c r="AE25" s="909"/>
      <c r="AF25" s="909">
        <v>226444</v>
      </c>
      <c r="AG25" s="909"/>
      <c r="AH25" s="909"/>
      <c r="AI25" s="909"/>
      <c r="AJ25" s="909"/>
      <c r="AK25" s="909" t="s">
        <v>1482</v>
      </c>
      <c r="AL25" s="909"/>
      <c r="AM25" s="909"/>
      <c r="AN25" s="909"/>
      <c r="AO25" s="909"/>
    </row>
    <row r="26" spans="1:41" ht="21.75" customHeight="1">
      <c r="A26" s="895" t="s">
        <v>514</v>
      </c>
      <c r="B26" s="896"/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7"/>
      <c r="T26" s="898" t="s">
        <v>1018</v>
      </c>
      <c r="U26" s="890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 t="s">
        <v>1482</v>
      </c>
      <c r="AL26" s="909"/>
      <c r="AM26" s="909"/>
      <c r="AN26" s="909"/>
      <c r="AO26" s="909"/>
    </row>
    <row r="27" spans="1:41" ht="21.75" customHeight="1">
      <c r="A27" s="895" t="s">
        <v>515</v>
      </c>
      <c r="B27" s="896"/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7"/>
      <c r="T27" s="910" t="s">
        <v>1020</v>
      </c>
      <c r="U27" s="911"/>
      <c r="V27" s="909">
        <v>880000</v>
      </c>
      <c r="W27" s="909"/>
      <c r="X27" s="909"/>
      <c r="Y27" s="909"/>
      <c r="Z27" s="909"/>
      <c r="AA27" s="909">
        <v>880000</v>
      </c>
      <c r="AB27" s="909"/>
      <c r="AC27" s="909"/>
      <c r="AD27" s="909"/>
      <c r="AE27" s="909"/>
      <c r="AF27" s="909">
        <v>460039</v>
      </c>
      <c r="AG27" s="909"/>
      <c r="AH27" s="909"/>
      <c r="AI27" s="909"/>
      <c r="AJ27" s="909"/>
      <c r="AK27" s="909">
        <v>205492</v>
      </c>
      <c r="AL27" s="909"/>
      <c r="AM27" s="909"/>
      <c r="AN27" s="909"/>
      <c r="AO27" s="909"/>
    </row>
    <row r="28" spans="1:41" ht="21.75" customHeight="1">
      <c r="A28" s="895" t="s">
        <v>516</v>
      </c>
      <c r="B28" s="896"/>
      <c r="C28" s="896"/>
      <c r="D28" s="896"/>
      <c r="E28" s="896"/>
      <c r="F28" s="896"/>
      <c r="G28" s="896"/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7"/>
      <c r="T28" s="910" t="s">
        <v>1022</v>
      </c>
      <c r="U28" s="911"/>
      <c r="V28" s="909">
        <v>3500</v>
      </c>
      <c r="W28" s="909"/>
      <c r="X28" s="909"/>
      <c r="Y28" s="909"/>
      <c r="Z28" s="909"/>
      <c r="AA28" s="909">
        <v>3500</v>
      </c>
      <c r="AB28" s="909"/>
      <c r="AC28" s="909"/>
      <c r="AD28" s="909"/>
      <c r="AE28" s="909"/>
      <c r="AF28" s="909">
        <v>2618</v>
      </c>
      <c r="AG28" s="909"/>
      <c r="AH28" s="909"/>
      <c r="AI28" s="909"/>
      <c r="AJ28" s="909"/>
      <c r="AK28" s="909"/>
      <c r="AL28" s="909"/>
      <c r="AM28" s="909"/>
      <c r="AN28" s="909"/>
      <c r="AO28" s="909"/>
    </row>
    <row r="29" spans="1:41" ht="21.75" customHeight="1">
      <c r="A29" s="895" t="s">
        <v>517</v>
      </c>
      <c r="B29" s="896"/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7"/>
      <c r="T29" s="910" t="s">
        <v>1082</v>
      </c>
      <c r="U29" s="911"/>
      <c r="V29" s="909"/>
      <c r="W29" s="909"/>
      <c r="X29" s="909"/>
      <c r="Y29" s="909"/>
      <c r="Z29" s="909"/>
      <c r="AA29" s="909"/>
      <c r="AB29" s="909"/>
      <c r="AC29" s="909"/>
      <c r="AD29" s="909"/>
      <c r="AE29" s="909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</row>
    <row r="30" spans="1:41" ht="21.75" customHeight="1">
      <c r="A30" s="895" t="s">
        <v>518</v>
      </c>
      <c r="B30" s="896"/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7"/>
      <c r="T30" s="910" t="s">
        <v>1084</v>
      </c>
      <c r="U30" s="911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 t="s">
        <v>1482</v>
      </c>
      <c r="AL30" s="909"/>
      <c r="AM30" s="909"/>
      <c r="AN30" s="909"/>
      <c r="AO30" s="909"/>
    </row>
    <row r="31" spans="1:41" ht="19.5" customHeight="1">
      <c r="A31" s="904" t="s">
        <v>556</v>
      </c>
      <c r="B31" s="905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6"/>
      <c r="T31" s="912" t="s">
        <v>1086</v>
      </c>
      <c r="U31" s="913"/>
      <c r="V31" s="908">
        <f>SUM(V25:Z30)</f>
        <v>1309947</v>
      </c>
      <c r="W31" s="908"/>
      <c r="X31" s="908"/>
      <c r="Y31" s="908"/>
      <c r="Z31" s="908"/>
      <c r="AA31" s="908">
        <f>SUM(AA25:AE30)</f>
        <v>1309947</v>
      </c>
      <c r="AB31" s="908"/>
      <c r="AC31" s="908"/>
      <c r="AD31" s="908"/>
      <c r="AE31" s="908"/>
      <c r="AF31" s="908">
        <f>SUM(AF25:AJ30)</f>
        <v>689101</v>
      </c>
      <c r="AG31" s="908"/>
      <c r="AH31" s="908"/>
      <c r="AI31" s="908"/>
      <c r="AJ31" s="908"/>
      <c r="AK31" s="908">
        <f>SUM(AK25:AO30)</f>
        <v>205492</v>
      </c>
      <c r="AL31" s="908"/>
      <c r="AM31" s="908"/>
      <c r="AN31" s="908"/>
      <c r="AO31" s="908"/>
    </row>
    <row r="32" spans="1:41" ht="21.75" customHeight="1">
      <c r="A32" s="895" t="s">
        <v>519</v>
      </c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7"/>
      <c r="T32" s="910" t="s">
        <v>1088</v>
      </c>
      <c r="U32" s="911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>
        <v>477</v>
      </c>
      <c r="AG32" s="909"/>
      <c r="AH32" s="909"/>
      <c r="AI32" s="909"/>
      <c r="AJ32" s="909"/>
      <c r="AK32" s="909"/>
      <c r="AL32" s="909"/>
      <c r="AM32" s="909"/>
      <c r="AN32" s="909"/>
      <c r="AO32" s="909"/>
    </row>
    <row r="33" spans="1:41" ht="21.75" customHeight="1">
      <c r="A33" s="895" t="s">
        <v>520</v>
      </c>
      <c r="B33" s="896"/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7"/>
      <c r="T33" s="910" t="s">
        <v>1090</v>
      </c>
      <c r="U33" s="911"/>
      <c r="V33" s="909"/>
      <c r="W33" s="909"/>
      <c r="X33" s="909"/>
      <c r="Y33" s="909"/>
      <c r="Z33" s="909"/>
      <c r="AA33" s="909"/>
      <c r="AB33" s="909"/>
      <c r="AC33" s="909"/>
      <c r="AD33" s="909"/>
      <c r="AE33" s="909"/>
      <c r="AF33" s="909"/>
      <c r="AG33" s="909"/>
      <c r="AH33" s="909"/>
      <c r="AI33" s="909"/>
      <c r="AJ33" s="909"/>
      <c r="AK33" s="909"/>
      <c r="AL33" s="909"/>
      <c r="AM33" s="909"/>
      <c r="AN33" s="909"/>
      <c r="AO33" s="909"/>
    </row>
    <row r="34" spans="1:41" ht="21.75" customHeight="1">
      <c r="A34" s="895" t="s">
        <v>521</v>
      </c>
      <c r="B34" s="896"/>
      <c r="C34" s="896"/>
      <c r="D34" s="896"/>
      <c r="E34" s="896"/>
      <c r="F34" s="896"/>
      <c r="G34" s="896"/>
      <c r="H34" s="896"/>
      <c r="I34" s="896"/>
      <c r="J34" s="896"/>
      <c r="K34" s="896"/>
      <c r="L34" s="896"/>
      <c r="M34" s="896"/>
      <c r="N34" s="896"/>
      <c r="O34" s="896"/>
      <c r="P34" s="896"/>
      <c r="Q34" s="896"/>
      <c r="R34" s="896"/>
      <c r="S34" s="897"/>
      <c r="T34" s="910" t="s">
        <v>1092</v>
      </c>
      <c r="U34" s="911"/>
      <c r="V34" s="909"/>
      <c r="W34" s="909"/>
      <c r="X34" s="909"/>
      <c r="Y34" s="909"/>
      <c r="Z34" s="909"/>
      <c r="AA34" s="909"/>
      <c r="AB34" s="909"/>
      <c r="AC34" s="909"/>
      <c r="AD34" s="909"/>
      <c r="AE34" s="909"/>
      <c r="AF34" s="909"/>
      <c r="AG34" s="909"/>
      <c r="AH34" s="909"/>
      <c r="AI34" s="909"/>
      <c r="AJ34" s="909"/>
      <c r="AK34" s="909"/>
      <c r="AL34" s="909"/>
      <c r="AM34" s="909"/>
      <c r="AN34" s="909"/>
      <c r="AO34" s="909"/>
    </row>
    <row r="35" spans="1:41" ht="21.75" customHeight="1">
      <c r="A35" s="895" t="s">
        <v>522</v>
      </c>
      <c r="B35" s="896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7"/>
      <c r="T35" s="910" t="s">
        <v>1095</v>
      </c>
      <c r="U35" s="911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  <c r="AF35" s="909">
        <v>8805</v>
      </c>
      <c r="AG35" s="909"/>
      <c r="AH35" s="909"/>
      <c r="AI35" s="909"/>
      <c r="AJ35" s="909"/>
      <c r="AK35" s="909"/>
      <c r="AL35" s="909"/>
      <c r="AM35" s="909"/>
      <c r="AN35" s="909"/>
      <c r="AO35" s="909"/>
    </row>
    <row r="36" spans="1:41" ht="21.75" customHeight="1">
      <c r="A36" s="895" t="s">
        <v>523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7"/>
      <c r="T36" s="910" t="s">
        <v>1097</v>
      </c>
      <c r="U36" s="911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</row>
    <row r="37" spans="1:41" ht="21.75" customHeight="1">
      <c r="A37" s="895" t="s">
        <v>524</v>
      </c>
      <c r="B37" s="896"/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7"/>
      <c r="T37" s="910" t="s">
        <v>1099</v>
      </c>
      <c r="U37" s="911"/>
      <c r="V37" s="909">
        <v>2256519</v>
      </c>
      <c r="W37" s="909"/>
      <c r="X37" s="909"/>
      <c r="Y37" s="909"/>
      <c r="Z37" s="909"/>
      <c r="AA37" s="909">
        <v>2256519</v>
      </c>
      <c r="AB37" s="909"/>
      <c r="AC37" s="909"/>
      <c r="AD37" s="909"/>
      <c r="AE37" s="909"/>
      <c r="AF37" s="909">
        <v>1121016</v>
      </c>
      <c r="AG37" s="909"/>
      <c r="AH37" s="909"/>
      <c r="AI37" s="909"/>
      <c r="AJ37" s="909"/>
      <c r="AK37" s="909"/>
      <c r="AL37" s="909"/>
      <c r="AM37" s="909"/>
      <c r="AN37" s="909"/>
      <c r="AO37" s="909"/>
    </row>
    <row r="38" spans="1:41" ht="27" customHeight="1">
      <c r="A38" s="904" t="s">
        <v>557</v>
      </c>
      <c r="B38" s="905"/>
      <c r="C38" s="905"/>
      <c r="D38" s="905"/>
      <c r="E38" s="905"/>
      <c r="F38" s="905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5"/>
      <c r="S38" s="906"/>
      <c r="T38" s="912" t="s">
        <v>1101</v>
      </c>
      <c r="U38" s="913"/>
      <c r="V38" s="908">
        <f>SUM(V13+V23+V24+V31+Z32+V33+V34+V35+V36+V37)</f>
        <v>11972466</v>
      </c>
      <c r="W38" s="908"/>
      <c r="X38" s="908"/>
      <c r="Y38" s="908"/>
      <c r="Z38" s="908"/>
      <c r="AA38" s="908">
        <f>SUM(AA13+AA23+AA24+AA31+AE32+AA33+AA34+AA35+AA36+AA37)</f>
        <v>11972466</v>
      </c>
      <c r="AB38" s="908"/>
      <c r="AC38" s="908"/>
      <c r="AD38" s="908"/>
      <c r="AE38" s="908"/>
      <c r="AF38" s="908">
        <v>5766014</v>
      </c>
      <c r="AG38" s="908"/>
      <c r="AH38" s="908"/>
      <c r="AI38" s="908"/>
      <c r="AJ38" s="908"/>
      <c r="AK38" s="908">
        <f>SUM(AK13+AK23+AK24+AK31+AO32+AK33+AK34+AK35+AK36+AK37)</f>
        <v>237166</v>
      </c>
      <c r="AL38" s="908"/>
      <c r="AM38" s="908"/>
      <c r="AN38" s="908"/>
      <c r="AO38" s="908"/>
    </row>
    <row r="39" spans="1:41" ht="21.75" customHeight="1">
      <c r="A39" s="895" t="s">
        <v>525</v>
      </c>
      <c r="B39" s="896"/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6"/>
      <c r="R39" s="896"/>
      <c r="S39" s="897"/>
      <c r="T39" s="910" t="s">
        <v>1103</v>
      </c>
      <c r="U39" s="911"/>
      <c r="V39" s="909">
        <v>70000</v>
      </c>
      <c r="W39" s="909"/>
      <c r="X39" s="909"/>
      <c r="Y39" s="909"/>
      <c r="Z39" s="909"/>
      <c r="AA39" s="909">
        <v>70000</v>
      </c>
      <c r="AB39" s="909"/>
      <c r="AC39" s="909"/>
      <c r="AD39" s="909"/>
      <c r="AE39" s="909"/>
      <c r="AF39" s="909">
        <v>80287</v>
      </c>
      <c r="AG39" s="909"/>
      <c r="AH39" s="909"/>
      <c r="AI39" s="909"/>
      <c r="AJ39" s="909"/>
      <c r="AK39" s="909" t="s">
        <v>1482</v>
      </c>
      <c r="AL39" s="909"/>
      <c r="AM39" s="909"/>
      <c r="AN39" s="909"/>
      <c r="AO39" s="909"/>
    </row>
    <row r="40" spans="1:41" ht="21.75" customHeight="1">
      <c r="A40" s="895" t="s">
        <v>526</v>
      </c>
      <c r="B40" s="896"/>
      <c r="C40" s="896"/>
      <c r="D40" s="896"/>
      <c r="E40" s="896"/>
      <c r="F40" s="896"/>
      <c r="G40" s="896"/>
      <c r="H40" s="896"/>
      <c r="I40" s="896"/>
      <c r="J40" s="896"/>
      <c r="K40" s="896"/>
      <c r="L40" s="896"/>
      <c r="M40" s="896"/>
      <c r="N40" s="896"/>
      <c r="O40" s="896"/>
      <c r="P40" s="896"/>
      <c r="Q40" s="896"/>
      <c r="R40" s="896"/>
      <c r="S40" s="897"/>
      <c r="T40" s="910" t="s">
        <v>1105</v>
      </c>
      <c r="U40" s="911"/>
      <c r="V40" s="909"/>
      <c r="W40" s="909"/>
      <c r="X40" s="909"/>
      <c r="Y40" s="909"/>
      <c r="Z40" s="909"/>
      <c r="AA40" s="909"/>
      <c r="AB40" s="909"/>
      <c r="AC40" s="909"/>
      <c r="AD40" s="909"/>
      <c r="AE40" s="909"/>
      <c r="AF40" s="909"/>
      <c r="AG40" s="909"/>
      <c r="AH40" s="909"/>
      <c r="AI40" s="909"/>
      <c r="AJ40" s="909"/>
      <c r="AK40" s="909" t="s">
        <v>1482</v>
      </c>
      <c r="AL40" s="909"/>
      <c r="AM40" s="909"/>
      <c r="AN40" s="909"/>
      <c r="AO40" s="909"/>
    </row>
    <row r="41" spans="1:41" ht="21.75" customHeight="1">
      <c r="A41" s="895" t="s">
        <v>527</v>
      </c>
      <c r="B41" s="896"/>
      <c r="C41" s="896"/>
      <c r="D41" s="896"/>
      <c r="E41" s="896"/>
      <c r="F41" s="896"/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7"/>
      <c r="T41" s="910" t="s">
        <v>1107</v>
      </c>
      <c r="U41" s="911"/>
      <c r="V41" s="909"/>
      <c r="W41" s="909"/>
      <c r="X41" s="909"/>
      <c r="Y41" s="909"/>
      <c r="Z41" s="909"/>
      <c r="AA41" s="909"/>
      <c r="AB41" s="909"/>
      <c r="AC41" s="909"/>
      <c r="AD41" s="909"/>
      <c r="AE41" s="909"/>
      <c r="AF41" s="909">
        <v>35</v>
      </c>
      <c r="AG41" s="909"/>
      <c r="AH41" s="909"/>
      <c r="AI41" s="909"/>
      <c r="AJ41" s="909"/>
      <c r="AK41" s="909" t="s">
        <v>1482</v>
      </c>
      <c r="AL41" s="909"/>
      <c r="AM41" s="909"/>
      <c r="AN41" s="909"/>
      <c r="AO41" s="909"/>
    </row>
    <row r="42" spans="1:41" ht="21.75" customHeight="1">
      <c r="A42" s="895" t="s">
        <v>528</v>
      </c>
      <c r="B42" s="896"/>
      <c r="C42" s="896"/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7"/>
      <c r="T42" s="910" t="s">
        <v>1109</v>
      </c>
      <c r="U42" s="911"/>
      <c r="V42" s="909"/>
      <c r="W42" s="909"/>
      <c r="X42" s="909"/>
      <c r="Y42" s="909"/>
      <c r="Z42" s="909"/>
      <c r="AA42" s="909"/>
      <c r="AB42" s="909"/>
      <c r="AC42" s="909"/>
      <c r="AD42" s="909"/>
      <c r="AE42" s="909"/>
      <c r="AF42" s="909"/>
      <c r="AG42" s="909"/>
      <c r="AH42" s="909"/>
      <c r="AI42" s="909"/>
      <c r="AJ42" s="909"/>
      <c r="AK42" s="909" t="s">
        <v>1482</v>
      </c>
      <c r="AL42" s="909"/>
      <c r="AM42" s="909"/>
      <c r="AN42" s="909"/>
      <c r="AO42" s="909"/>
    </row>
    <row r="43" spans="1:41" ht="21.75" customHeight="1">
      <c r="A43" s="895" t="s">
        <v>529</v>
      </c>
      <c r="B43" s="896"/>
      <c r="C43" s="896"/>
      <c r="D43" s="896"/>
      <c r="E43" s="896"/>
      <c r="F43" s="896"/>
      <c r="G43" s="896"/>
      <c r="H43" s="896"/>
      <c r="I43" s="896"/>
      <c r="J43" s="896"/>
      <c r="K43" s="896"/>
      <c r="L43" s="896"/>
      <c r="M43" s="896"/>
      <c r="N43" s="896"/>
      <c r="O43" s="896"/>
      <c r="P43" s="896"/>
      <c r="Q43" s="896"/>
      <c r="R43" s="896"/>
      <c r="S43" s="897"/>
      <c r="T43" s="910" t="s">
        <v>1111</v>
      </c>
      <c r="U43" s="911"/>
      <c r="V43" s="909"/>
      <c r="W43" s="909"/>
      <c r="X43" s="909"/>
      <c r="Y43" s="909"/>
      <c r="Z43" s="909"/>
      <c r="AA43" s="909"/>
      <c r="AB43" s="909"/>
      <c r="AC43" s="909"/>
      <c r="AD43" s="909"/>
      <c r="AE43" s="909"/>
      <c r="AF43" s="909"/>
      <c r="AG43" s="909"/>
      <c r="AH43" s="909"/>
      <c r="AI43" s="909"/>
      <c r="AJ43" s="909"/>
      <c r="AK43" s="909" t="s">
        <v>1482</v>
      </c>
      <c r="AL43" s="909"/>
      <c r="AM43" s="909"/>
      <c r="AN43" s="909"/>
      <c r="AO43" s="909"/>
    </row>
    <row r="44" spans="1:41" ht="21.75" customHeight="1">
      <c r="A44" s="895" t="s">
        <v>530</v>
      </c>
      <c r="B44" s="896"/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7"/>
      <c r="T44" s="910" t="s">
        <v>1113</v>
      </c>
      <c r="U44" s="911"/>
      <c r="V44" s="909"/>
      <c r="W44" s="909"/>
      <c r="X44" s="909"/>
      <c r="Y44" s="909"/>
      <c r="Z44" s="909"/>
      <c r="AA44" s="909"/>
      <c r="AB44" s="909"/>
      <c r="AC44" s="909"/>
      <c r="AD44" s="909"/>
      <c r="AE44" s="909"/>
      <c r="AF44" s="909"/>
      <c r="AG44" s="909"/>
      <c r="AH44" s="909"/>
      <c r="AI44" s="909"/>
      <c r="AJ44" s="909"/>
      <c r="AK44" s="909" t="s">
        <v>1482</v>
      </c>
      <c r="AL44" s="909"/>
      <c r="AM44" s="909"/>
      <c r="AN44" s="909"/>
      <c r="AO44" s="909"/>
    </row>
    <row r="45" spans="1:41" ht="21.75" customHeight="1">
      <c r="A45" s="895" t="s">
        <v>531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7"/>
      <c r="T45" s="910" t="s">
        <v>1115</v>
      </c>
      <c r="U45" s="911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  <c r="AG45" s="909"/>
      <c r="AH45" s="909"/>
      <c r="AI45" s="909"/>
      <c r="AJ45" s="909"/>
      <c r="AK45" s="909" t="s">
        <v>1482</v>
      </c>
      <c r="AL45" s="909"/>
      <c r="AM45" s="909"/>
      <c r="AN45" s="909"/>
      <c r="AO45" s="909"/>
    </row>
    <row r="46" spans="1:41" ht="27.75" customHeight="1">
      <c r="A46" s="895" t="s">
        <v>532</v>
      </c>
      <c r="B46" s="896"/>
      <c r="C46" s="896"/>
      <c r="D46" s="896"/>
      <c r="E46" s="896"/>
      <c r="F46" s="896"/>
      <c r="G46" s="896"/>
      <c r="H46" s="896"/>
      <c r="I46" s="896"/>
      <c r="J46" s="896"/>
      <c r="K46" s="896"/>
      <c r="L46" s="896"/>
      <c r="M46" s="896"/>
      <c r="N46" s="896"/>
      <c r="O46" s="896"/>
      <c r="P46" s="896"/>
      <c r="Q46" s="896"/>
      <c r="R46" s="896"/>
      <c r="S46" s="897"/>
      <c r="T46" s="910" t="s">
        <v>1117</v>
      </c>
      <c r="U46" s="911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09"/>
      <c r="AJ46" s="909"/>
      <c r="AK46" s="909" t="s">
        <v>1482</v>
      </c>
      <c r="AL46" s="909"/>
      <c r="AM46" s="909"/>
      <c r="AN46" s="909"/>
      <c r="AO46" s="909"/>
    </row>
    <row r="47" spans="1:41" ht="27.75" customHeight="1">
      <c r="A47" s="914" t="s">
        <v>533</v>
      </c>
      <c r="B47" s="915"/>
      <c r="C47" s="915"/>
      <c r="D47" s="915"/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6"/>
      <c r="T47" s="910" t="s">
        <v>1119</v>
      </c>
      <c r="U47" s="911"/>
      <c r="V47" s="917"/>
      <c r="W47" s="918"/>
      <c r="X47" s="918"/>
      <c r="Y47" s="918"/>
      <c r="Z47" s="919"/>
      <c r="AA47" s="917"/>
      <c r="AB47" s="918"/>
      <c r="AC47" s="918"/>
      <c r="AD47" s="918"/>
      <c r="AE47" s="919"/>
      <c r="AF47" s="917"/>
      <c r="AG47" s="918"/>
      <c r="AH47" s="918"/>
      <c r="AI47" s="918"/>
      <c r="AJ47" s="919"/>
      <c r="AK47" s="909" t="s">
        <v>1482</v>
      </c>
      <c r="AL47" s="909"/>
      <c r="AM47" s="909"/>
      <c r="AN47" s="909"/>
      <c r="AO47" s="909"/>
    </row>
    <row r="48" spans="1:41" ht="27" customHeight="1">
      <c r="A48" s="904" t="s">
        <v>558</v>
      </c>
      <c r="B48" s="905"/>
      <c r="C48" s="905"/>
      <c r="D48" s="905"/>
      <c r="E48" s="905"/>
      <c r="F48" s="905"/>
      <c r="G48" s="905"/>
      <c r="H48" s="905"/>
      <c r="I48" s="905"/>
      <c r="J48" s="905"/>
      <c r="K48" s="905"/>
      <c r="L48" s="905"/>
      <c r="M48" s="905"/>
      <c r="N48" s="905"/>
      <c r="O48" s="905"/>
      <c r="P48" s="905"/>
      <c r="Q48" s="905"/>
      <c r="R48" s="905"/>
      <c r="S48" s="906"/>
      <c r="T48" s="912">
        <v>36</v>
      </c>
      <c r="U48" s="913"/>
      <c r="V48" s="908">
        <f>SUM(V39:Z47)</f>
        <v>70000</v>
      </c>
      <c r="W48" s="908"/>
      <c r="X48" s="908"/>
      <c r="Y48" s="908"/>
      <c r="Z48" s="908"/>
      <c r="AA48" s="908">
        <f>SUM(AA39:AE47)</f>
        <v>70000</v>
      </c>
      <c r="AB48" s="908"/>
      <c r="AC48" s="908"/>
      <c r="AD48" s="908"/>
      <c r="AE48" s="908"/>
      <c r="AF48" s="908">
        <f>SUM(AF39:AJ47)</f>
        <v>80322</v>
      </c>
      <c r="AG48" s="908"/>
      <c r="AH48" s="908"/>
      <c r="AI48" s="908"/>
      <c r="AJ48" s="908"/>
      <c r="AK48" s="920" t="s">
        <v>1482</v>
      </c>
      <c r="AL48" s="920"/>
      <c r="AM48" s="920"/>
      <c r="AN48" s="920"/>
      <c r="AO48" s="920"/>
    </row>
    <row r="49" spans="1:41" ht="29.25" customHeight="1">
      <c r="A49" s="895" t="s">
        <v>534</v>
      </c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6"/>
      <c r="M49" s="896"/>
      <c r="N49" s="896"/>
      <c r="O49" s="896"/>
      <c r="P49" s="896"/>
      <c r="Q49" s="896"/>
      <c r="R49" s="896"/>
      <c r="S49" s="897"/>
      <c r="T49" s="910">
        <v>37</v>
      </c>
      <c r="U49" s="911"/>
      <c r="V49" s="909">
        <v>269748</v>
      </c>
      <c r="W49" s="909"/>
      <c r="X49" s="909"/>
      <c r="Y49" s="909"/>
      <c r="Z49" s="909"/>
      <c r="AA49" s="909">
        <v>269748</v>
      </c>
      <c r="AB49" s="909"/>
      <c r="AC49" s="909"/>
      <c r="AD49" s="909"/>
      <c r="AE49" s="909"/>
      <c r="AF49" s="909">
        <v>143236</v>
      </c>
      <c r="AG49" s="909"/>
      <c r="AH49" s="909"/>
      <c r="AI49" s="909"/>
      <c r="AJ49" s="909"/>
      <c r="AK49" s="909" t="s">
        <v>1482</v>
      </c>
      <c r="AL49" s="909"/>
      <c r="AM49" s="909"/>
      <c r="AN49" s="909"/>
      <c r="AO49" s="909"/>
    </row>
    <row r="50" spans="1:41" ht="25.5" customHeight="1">
      <c r="A50" s="895" t="s">
        <v>535</v>
      </c>
      <c r="B50" s="896"/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7"/>
      <c r="T50" s="910">
        <v>38</v>
      </c>
      <c r="U50" s="911"/>
      <c r="V50" s="909">
        <v>3599958</v>
      </c>
      <c r="W50" s="909"/>
      <c r="X50" s="909"/>
      <c r="Y50" s="909"/>
      <c r="Z50" s="909"/>
      <c r="AA50" s="909">
        <v>3611304</v>
      </c>
      <c r="AB50" s="909"/>
      <c r="AC50" s="909"/>
      <c r="AD50" s="909"/>
      <c r="AE50" s="909"/>
      <c r="AF50" s="909">
        <v>1902645</v>
      </c>
      <c r="AG50" s="909"/>
      <c r="AH50" s="909"/>
      <c r="AI50" s="909"/>
      <c r="AJ50" s="909"/>
      <c r="AK50" s="909" t="s">
        <v>1482</v>
      </c>
      <c r="AL50" s="909"/>
      <c r="AM50" s="909"/>
      <c r="AN50" s="909"/>
      <c r="AO50" s="909"/>
    </row>
    <row r="51" spans="1:41" ht="21.75" customHeight="1">
      <c r="A51" s="904" t="s">
        <v>536</v>
      </c>
      <c r="B51" s="905"/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6"/>
      <c r="T51" s="912">
        <v>39</v>
      </c>
      <c r="U51" s="913"/>
      <c r="V51" s="908">
        <f>SUM(V49:Z50)</f>
        <v>3869706</v>
      </c>
      <c r="W51" s="908"/>
      <c r="X51" s="908"/>
      <c r="Y51" s="908"/>
      <c r="Z51" s="908"/>
      <c r="AA51" s="908">
        <f>SUM(AA49:AE50)</f>
        <v>3881052</v>
      </c>
      <c r="AB51" s="908"/>
      <c r="AC51" s="908"/>
      <c r="AD51" s="908"/>
      <c r="AE51" s="908"/>
      <c r="AF51" s="908">
        <f>SUM(AF49:AJ50)</f>
        <v>2045881</v>
      </c>
      <c r="AG51" s="908"/>
      <c r="AH51" s="908"/>
      <c r="AI51" s="908"/>
      <c r="AJ51" s="908"/>
      <c r="AK51" s="920" t="s">
        <v>1482</v>
      </c>
      <c r="AL51" s="920"/>
      <c r="AM51" s="920"/>
      <c r="AN51" s="920"/>
      <c r="AO51" s="920"/>
    </row>
    <row r="52" spans="1:41" ht="21.75" customHeight="1">
      <c r="A52" s="895" t="s">
        <v>537</v>
      </c>
      <c r="B52" s="896"/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7"/>
      <c r="T52" s="910">
        <v>40</v>
      </c>
      <c r="U52" s="911"/>
      <c r="V52" s="909">
        <v>203452</v>
      </c>
      <c r="W52" s="909"/>
      <c r="X52" s="909"/>
      <c r="Y52" s="909"/>
      <c r="Z52" s="909"/>
      <c r="AA52" s="909">
        <v>367318</v>
      </c>
      <c r="AB52" s="909"/>
      <c r="AC52" s="909"/>
      <c r="AD52" s="909"/>
      <c r="AE52" s="909"/>
      <c r="AF52" s="909">
        <v>233233</v>
      </c>
      <c r="AG52" s="909"/>
      <c r="AH52" s="909"/>
      <c r="AI52" s="909"/>
      <c r="AJ52" s="909"/>
      <c r="AK52" s="909" t="s">
        <v>1482</v>
      </c>
      <c r="AL52" s="909"/>
      <c r="AM52" s="909"/>
      <c r="AN52" s="909"/>
      <c r="AO52" s="909"/>
    </row>
    <row r="53" spans="1:41" ht="25.5" customHeight="1">
      <c r="A53" s="895" t="s">
        <v>538</v>
      </c>
      <c r="B53" s="896"/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7"/>
      <c r="T53" s="910">
        <v>41</v>
      </c>
      <c r="U53" s="911"/>
      <c r="V53" s="909" t="s">
        <v>1482</v>
      </c>
      <c r="W53" s="909"/>
      <c r="X53" s="909"/>
      <c r="Y53" s="909"/>
      <c r="Z53" s="909"/>
      <c r="AA53" s="909"/>
      <c r="AB53" s="909"/>
      <c r="AC53" s="909"/>
      <c r="AD53" s="909"/>
      <c r="AE53" s="909"/>
      <c r="AF53" s="909"/>
      <c r="AG53" s="909"/>
      <c r="AH53" s="909"/>
      <c r="AI53" s="909"/>
      <c r="AJ53" s="909"/>
      <c r="AK53" s="909" t="s">
        <v>1482</v>
      </c>
      <c r="AL53" s="909"/>
      <c r="AM53" s="909"/>
      <c r="AN53" s="909"/>
      <c r="AO53" s="909"/>
    </row>
    <row r="54" spans="1:41" s="921" customFormat="1" ht="55.5" customHeight="1">
      <c r="A54" s="895" t="s">
        <v>539</v>
      </c>
      <c r="B54" s="896"/>
      <c r="C54" s="896"/>
      <c r="D54" s="896"/>
      <c r="E54" s="896"/>
      <c r="F54" s="896"/>
      <c r="G54" s="896"/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7"/>
      <c r="T54" s="910">
        <v>42</v>
      </c>
      <c r="U54" s="911"/>
      <c r="V54" s="909" t="s">
        <v>1482</v>
      </c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  <c r="AJ54" s="909"/>
      <c r="AK54" s="909" t="s">
        <v>1482</v>
      </c>
      <c r="AL54" s="909"/>
      <c r="AM54" s="909"/>
      <c r="AN54" s="909"/>
      <c r="AO54" s="909"/>
    </row>
    <row r="55" spans="1:41" s="921" customFormat="1" ht="21.75" customHeight="1">
      <c r="A55" s="895" t="s">
        <v>540</v>
      </c>
      <c r="B55" s="896"/>
      <c r="C55" s="896"/>
      <c r="D55" s="896"/>
      <c r="E55" s="896"/>
      <c r="F55" s="896"/>
      <c r="G55" s="896"/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7"/>
      <c r="T55" s="910">
        <v>43</v>
      </c>
      <c r="U55" s="911"/>
      <c r="V55" s="909" t="s">
        <v>1482</v>
      </c>
      <c r="W55" s="909"/>
      <c r="X55" s="909"/>
      <c r="Y55" s="909"/>
      <c r="Z55" s="909"/>
      <c r="AA55" s="909"/>
      <c r="AB55" s="909"/>
      <c r="AC55" s="909"/>
      <c r="AD55" s="909"/>
      <c r="AE55" s="909"/>
      <c r="AF55" s="909"/>
      <c r="AG55" s="909"/>
      <c r="AH55" s="909"/>
      <c r="AI55" s="909"/>
      <c r="AJ55" s="909"/>
      <c r="AK55" s="909" t="s">
        <v>1482</v>
      </c>
      <c r="AL55" s="909"/>
      <c r="AM55" s="909"/>
      <c r="AN55" s="909"/>
      <c r="AO55" s="909"/>
    </row>
    <row r="56" spans="1:41" s="921" customFormat="1" ht="24.75" customHeight="1">
      <c r="A56" s="922" t="s">
        <v>541</v>
      </c>
      <c r="B56" s="923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4"/>
      <c r="T56" s="912">
        <v>44</v>
      </c>
      <c r="U56" s="913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908" t="s">
        <v>1482</v>
      </c>
      <c r="AL56" s="908"/>
      <c r="AM56" s="908"/>
      <c r="AN56" s="908"/>
      <c r="AO56" s="908"/>
    </row>
    <row r="57" spans="1:41" s="921" customFormat="1" ht="21.75" customHeight="1">
      <c r="A57" s="895" t="s">
        <v>542</v>
      </c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7"/>
      <c r="T57" s="910">
        <v>45</v>
      </c>
      <c r="U57" s="911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 t="s">
        <v>1482</v>
      </c>
      <c r="AL57" s="909"/>
      <c r="AM57" s="909"/>
      <c r="AN57" s="909"/>
      <c r="AO57" s="909"/>
    </row>
    <row r="58" spans="1:41" s="921" customFormat="1" ht="21.75" customHeight="1">
      <c r="A58" s="895" t="s">
        <v>543</v>
      </c>
      <c r="B58" s="896"/>
      <c r="C58" s="896"/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7"/>
      <c r="T58" s="910">
        <v>46</v>
      </c>
      <c r="U58" s="911"/>
      <c r="V58" s="909">
        <v>50128</v>
      </c>
      <c r="W58" s="909"/>
      <c r="X58" s="909"/>
      <c r="Y58" s="909"/>
      <c r="Z58" s="909"/>
      <c r="AA58" s="909">
        <v>50128</v>
      </c>
      <c r="AB58" s="909"/>
      <c r="AC58" s="909"/>
      <c r="AD58" s="909"/>
      <c r="AE58" s="909"/>
      <c r="AF58" s="909">
        <v>26618</v>
      </c>
      <c r="AG58" s="909"/>
      <c r="AH58" s="909"/>
      <c r="AI58" s="909"/>
      <c r="AJ58" s="909"/>
      <c r="AK58" s="909" t="s">
        <v>1482</v>
      </c>
      <c r="AL58" s="909"/>
      <c r="AM58" s="909"/>
      <c r="AN58" s="909"/>
      <c r="AO58" s="909"/>
    </row>
    <row r="59" spans="1:41" s="921" customFormat="1" ht="21.75" customHeight="1">
      <c r="A59" s="914" t="s">
        <v>544</v>
      </c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  <c r="P59" s="915"/>
      <c r="Q59" s="915"/>
      <c r="R59" s="915"/>
      <c r="S59" s="916"/>
      <c r="T59" s="910">
        <v>47</v>
      </c>
      <c r="U59" s="911"/>
      <c r="V59" s="917">
        <v>279442</v>
      </c>
      <c r="W59" s="918"/>
      <c r="X59" s="918"/>
      <c r="Y59" s="918"/>
      <c r="Z59" s="919"/>
      <c r="AA59" s="917">
        <v>279442</v>
      </c>
      <c r="AB59" s="918"/>
      <c r="AC59" s="918"/>
      <c r="AD59" s="918"/>
      <c r="AE59" s="919"/>
      <c r="AF59" s="917">
        <v>210325</v>
      </c>
      <c r="AG59" s="918"/>
      <c r="AH59" s="918"/>
      <c r="AI59" s="918"/>
      <c r="AJ59" s="919"/>
      <c r="AK59" s="917"/>
      <c r="AL59" s="918"/>
      <c r="AM59" s="918"/>
      <c r="AN59" s="918"/>
      <c r="AO59" s="919"/>
    </row>
    <row r="60" spans="1:41" s="921" customFormat="1" ht="21.75" customHeight="1">
      <c r="A60" s="914" t="s">
        <v>545</v>
      </c>
      <c r="B60" s="915"/>
      <c r="C60" s="915"/>
      <c r="D60" s="915"/>
      <c r="E60" s="915"/>
      <c r="F60" s="915"/>
      <c r="G60" s="915"/>
      <c r="H60" s="915"/>
      <c r="I60" s="915"/>
      <c r="J60" s="915"/>
      <c r="K60" s="915"/>
      <c r="L60" s="915"/>
      <c r="M60" s="915"/>
      <c r="N60" s="915"/>
      <c r="O60" s="915"/>
      <c r="P60" s="915"/>
      <c r="Q60" s="915"/>
      <c r="R60" s="915"/>
      <c r="S60" s="916"/>
      <c r="T60" s="910">
        <v>48</v>
      </c>
      <c r="U60" s="911"/>
      <c r="V60" s="917"/>
      <c r="W60" s="918"/>
      <c r="X60" s="918"/>
      <c r="Y60" s="918"/>
      <c r="Z60" s="919"/>
      <c r="AA60" s="917"/>
      <c r="AB60" s="918"/>
      <c r="AC60" s="918"/>
      <c r="AD60" s="918"/>
      <c r="AE60" s="919"/>
      <c r="AF60" s="917"/>
      <c r="AG60" s="918"/>
      <c r="AH60" s="918"/>
      <c r="AI60" s="918"/>
      <c r="AJ60" s="919"/>
      <c r="AK60" s="917"/>
      <c r="AL60" s="918"/>
      <c r="AM60" s="918"/>
      <c r="AN60" s="918"/>
      <c r="AO60" s="919"/>
    </row>
    <row r="61" spans="1:41" s="921" customFormat="1" ht="21.75" customHeight="1">
      <c r="A61" s="922" t="s">
        <v>546</v>
      </c>
      <c r="B61" s="923"/>
      <c r="C61" s="923"/>
      <c r="D61" s="923"/>
      <c r="E61" s="923"/>
      <c r="F61" s="923"/>
      <c r="G61" s="923"/>
      <c r="H61" s="923"/>
      <c r="I61" s="923"/>
      <c r="J61" s="923"/>
      <c r="K61" s="923"/>
      <c r="L61" s="923"/>
      <c r="M61" s="923"/>
      <c r="N61" s="923"/>
      <c r="O61" s="923"/>
      <c r="P61" s="923"/>
      <c r="Q61" s="923"/>
      <c r="R61" s="923"/>
      <c r="S61" s="924"/>
      <c r="T61" s="910">
        <v>49</v>
      </c>
      <c r="U61" s="913"/>
      <c r="V61" s="908">
        <f>SUM(V58:Z60)</f>
        <v>329570</v>
      </c>
      <c r="W61" s="908"/>
      <c r="X61" s="908"/>
      <c r="Y61" s="908"/>
      <c r="Z61" s="908"/>
      <c r="AA61" s="908">
        <f>SUM(AA58:AE60)</f>
        <v>329570</v>
      </c>
      <c r="AB61" s="908"/>
      <c r="AC61" s="908"/>
      <c r="AD61" s="908"/>
      <c r="AE61" s="908"/>
      <c r="AF61" s="908">
        <f>SUM(AF58:AJ60)</f>
        <v>236943</v>
      </c>
      <c r="AG61" s="908"/>
      <c r="AH61" s="908"/>
      <c r="AI61" s="908"/>
      <c r="AJ61" s="908"/>
      <c r="AK61" s="908" t="s">
        <v>1482</v>
      </c>
      <c r="AL61" s="908"/>
      <c r="AM61" s="908"/>
      <c r="AN61" s="908"/>
      <c r="AO61" s="908"/>
    </row>
    <row r="62" spans="1:41" s="921" customFormat="1" ht="21.75" customHeight="1">
      <c r="A62" s="895" t="s">
        <v>547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7"/>
      <c r="T62" s="910">
        <v>50</v>
      </c>
      <c r="U62" s="911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  <c r="AG62" s="909"/>
      <c r="AH62" s="909"/>
      <c r="AI62" s="909"/>
      <c r="AJ62" s="909"/>
      <c r="AK62" s="909" t="s">
        <v>1482</v>
      </c>
      <c r="AL62" s="909"/>
      <c r="AM62" s="909"/>
      <c r="AN62" s="909"/>
      <c r="AO62" s="909"/>
    </row>
    <row r="63" spans="1:41" s="921" customFormat="1" ht="21.75" customHeight="1">
      <c r="A63" s="895" t="s">
        <v>548</v>
      </c>
      <c r="B63" s="896"/>
      <c r="C63" s="896"/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7"/>
      <c r="T63" s="910">
        <v>51</v>
      </c>
      <c r="U63" s="911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09" t="s">
        <v>1482</v>
      </c>
      <c r="AL63" s="909"/>
      <c r="AM63" s="909"/>
      <c r="AN63" s="909"/>
      <c r="AO63" s="909"/>
    </row>
    <row r="64" spans="1:41" ht="27.75" customHeight="1">
      <c r="A64" s="895" t="s">
        <v>549</v>
      </c>
      <c r="B64" s="896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7"/>
      <c r="T64" s="910">
        <v>52</v>
      </c>
      <c r="U64" s="911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09"/>
      <c r="AJ64" s="909"/>
      <c r="AK64" s="909" t="s">
        <v>1482</v>
      </c>
      <c r="AL64" s="909"/>
      <c r="AM64" s="909"/>
      <c r="AN64" s="909"/>
      <c r="AO64" s="909"/>
    </row>
    <row r="65" spans="1:41" ht="21.75" customHeight="1">
      <c r="A65" s="895" t="s">
        <v>550</v>
      </c>
      <c r="B65" s="896"/>
      <c r="C65" s="896"/>
      <c r="D65" s="896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R65" s="896"/>
      <c r="S65" s="897"/>
      <c r="T65" s="910">
        <v>53</v>
      </c>
      <c r="U65" s="911"/>
      <c r="V65" s="909" t="s">
        <v>1482</v>
      </c>
      <c r="W65" s="909"/>
      <c r="X65" s="909"/>
      <c r="Y65" s="909"/>
      <c r="Z65" s="909"/>
      <c r="AA65" s="909"/>
      <c r="AB65" s="909"/>
      <c r="AC65" s="909"/>
      <c r="AD65" s="909"/>
      <c r="AE65" s="909"/>
      <c r="AF65" s="909"/>
      <c r="AG65" s="909"/>
      <c r="AH65" s="909"/>
      <c r="AI65" s="909"/>
      <c r="AJ65" s="909"/>
      <c r="AK65" s="909" t="s">
        <v>1482</v>
      </c>
      <c r="AL65" s="909"/>
      <c r="AM65" s="909"/>
      <c r="AN65" s="909"/>
      <c r="AO65" s="909"/>
    </row>
    <row r="66" spans="1:41" ht="21.75" customHeight="1">
      <c r="A66" s="895" t="s">
        <v>551</v>
      </c>
      <c r="B66" s="896"/>
      <c r="C66" s="896"/>
      <c r="D66" s="896"/>
      <c r="E66" s="896"/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6"/>
      <c r="R66" s="896"/>
      <c r="S66" s="897"/>
      <c r="T66" s="910">
        <v>54</v>
      </c>
      <c r="U66" s="911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  <c r="AG66" s="909"/>
      <c r="AH66" s="909"/>
      <c r="AI66" s="909"/>
      <c r="AJ66" s="909"/>
      <c r="AK66" s="909" t="s">
        <v>1482</v>
      </c>
      <c r="AL66" s="909"/>
      <c r="AM66" s="909"/>
      <c r="AN66" s="909"/>
      <c r="AO66" s="909"/>
    </row>
    <row r="67" spans="1:41" ht="28.5" customHeight="1">
      <c r="A67" s="895" t="s">
        <v>552</v>
      </c>
      <c r="B67" s="896"/>
      <c r="C67" s="896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896"/>
      <c r="P67" s="896"/>
      <c r="Q67" s="896"/>
      <c r="R67" s="896"/>
      <c r="S67" s="897"/>
      <c r="T67" s="910">
        <v>55</v>
      </c>
      <c r="U67" s="911"/>
      <c r="V67" s="909" t="s">
        <v>1482</v>
      </c>
      <c r="W67" s="909"/>
      <c r="X67" s="909"/>
      <c r="Y67" s="909"/>
      <c r="Z67" s="909"/>
      <c r="AA67" s="909"/>
      <c r="AB67" s="909"/>
      <c r="AC67" s="909"/>
      <c r="AD67" s="909"/>
      <c r="AE67" s="909"/>
      <c r="AF67" s="909"/>
      <c r="AG67" s="909"/>
      <c r="AH67" s="909"/>
      <c r="AI67" s="909"/>
      <c r="AJ67" s="909"/>
      <c r="AK67" s="909" t="s">
        <v>1482</v>
      </c>
      <c r="AL67" s="909"/>
      <c r="AM67" s="909"/>
      <c r="AN67" s="909"/>
      <c r="AO67" s="909"/>
    </row>
    <row r="68" spans="1:41" ht="21.75" customHeight="1">
      <c r="A68" s="895" t="s">
        <v>553</v>
      </c>
      <c r="B68" s="896"/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7"/>
      <c r="T68" s="910">
        <v>56</v>
      </c>
      <c r="U68" s="911"/>
      <c r="V68" s="909" t="s">
        <v>1482</v>
      </c>
      <c r="W68" s="909"/>
      <c r="X68" s="909"/>
      <c r="Y68" s="909"/>
      <c r="Z68" s="909"/>
      <c r="AA68" s="909">
        <v>239532</v>
      </c>
      <c r="AB68" s="909"/>
      <c r="AC68" s="909"/>
      <c r="AD68" s="909"/>
      <c r="AE68" s="909"/>
      <c r="AF68" s="909">
        <v>239532</v>
      </c>
      <c r="AG68" s="909"/>
      <c r="AH68" s="909"/>
      <c r="AI68" s="909"/>
      <c r="AJ68" s="909"/>
      <c r="AK68" s="909" t="s">
        <v>1482</v>
      </c>
      <c r="AL68" s="909"/>
      <c r="AM68" s="909"/>
      <c r="AN68" s="909"/>
      <c r="AO68" s="909"/>
    </row>
    <row r="69" spans="1:41" ht="31.5" customHeight="1">
      <c r="A69" s="922" t="s">
        <v>554</v>
      </c>
      <c r="B69" s="923"/>
      <c r="C69" s="923"/>
      <c r="D69" s="923"/>
      <c r="E69" s="923"/>
      <c r="F69" s="923"/>
      <c r="G69" s="923"/>
      <c r="H69" s="923"/>
      <c r="I69" s="923"/>
      <c r="J69" s="923"/>
      <c r="K69" s="923"/>
      <c r="L69" s="923"/>
      <c r="M69" s="923"/>
      <c r="N69" s="923"/>
      <c r="O69" s="923"/>
      <c r="P69" s="923"/>
      <c r="Q69" s="923"/>
      <c r="R69" s="923"/>
      <c r="S69" s="924"/>
      <c r="T69" s="910">
        <v>57</v>
      </c>
      <c r="U69" s="913"/>
      <c r="V69" s="908">
        <f>SUM(V51+V52+V56+V57+V61+V62+V63+V64+V66)</f>
        <v>4402728</v>
      </c>
      <c r="W69" s="908"/>
      <c r="X69" s="908"/>
      <c r="Y69" s="908"/>
      <c r="Z69" s="908"/>
      <c r="AA69" s="908">
        <f>SUM(AA51+AA52+AA56+AA57+AA61+AA62+AA63+AA64+AA66+AA65+AA67+AA68)</f>
        <v>4817472</v>
      </c>
      <c r="AB69" s="908"/>
      <c r="AC69" s="908"/>
      <c r="AD69" s="908"/>
      <c r="AE69" s="908"/>
      <c r="AF69" s="908">
        <f>SUM(AF51+AF52+AF56+AF57+AF61+AF62+AF63+AF64+AF66+AF65+AF67+AF68)</f>
        <v>2755589</v>
      </c>
      <c r="AG69" s="908"/>
      <c r="AH69" s="908"/>
      <c r="AI69" s="908"/>
      <c r="AJ69" s="908"/>
      <c r="AK69" s="908"/>
      <c r="AL69" s="908"/>
      <c r="AM69" s="908"/>
      <c r="AN69" s="908"/>
      <c r="AO69" s="908"/>
    </row>
    <row r="70" spans="16:22" ht="21.75" customHeight="1">
      <c r="P70" s="842" t="s">
        <v>959</v>
      </c>
      <c r="T70" s="925"/>
      <c r="U70" s="844"/>
      <c r="V70" s="843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spans="1:4" ht="21.75" customHeight="1">
      <c r="A138" s="926"/>
      <c r="B138" s="926"/>
      <c r="C138" s="926"/>
      <c r="D138" s="926"/>
    </row>
    <row r="139" spans="1:4" ht="21.75" customHeight="1">
      <c r="A139" s="926"/>
      <c r="B139" s="926"/>
      <c r="C139" s="926"/>
      <c r="D139" s="926"/>
    </row>
    <row r="140" spans="1:4" ht="21.75" customHeight="1">
      <c r="A140" s="926"/>
      <c r="B140" s="926"/>
      <c r="C140" s="926"/>
      <c r="D140" s="926"/>
    </row>
    <row r="141" spans="1:4" ht="21.75" customHeight="1">
      <c r="A141" s="926"/>
      <c r="B141" s="926"/>
      <c r="C141" s="926"/>
      <c r="D141" s="926"/>
    </row>
    <row r="142" spans="1:4" ht="21.75" customHeight="1">
      <c r="A142" s="926"/>
      <c r="B142" s="926"/>
      <c r="C142" s="926"/>
      <c r="D142" s="926"/>
    </row>
    <row r="143" spans="1:4" ht="21.75" customHeight="1">
      <c r="A143" s="926"/>
      <c r="B143" s="926"/>
      <c r="C143" s="926"/>
      <c r="D143" s="926"/>
    </row>
    <row r="144" spans="1:4" ht="21.75" customHeight="1">
      <c r="A144" s="926"/>
      <c r="B144" s="926"/>
      <c r="C144" s="926"/>
      <c r="D144" s="926"/>
    </row>
    <row r="145" spans="1:4" ht="21.75" customHeight="1">
      <c r="A145" s="926"/>
      <c r="B145" s="926"/>
      <c r="C145" s="926"/>
      <c r="D145" s="926"/>
    </row>
    <row r="146" spans="1:4" ht="21.75" customHeight="1">
      <c r="A146" s="926"/>
      <c r="B146" s="926"/>
      <c r="C146" s="926"/>
      <c r="D146" s="926"/>
    </row>
    <row r="147" spans="1:4" ht="21.75" customHeight="1">
      <c r="A147" s="926"/>
      <c r="B147" s="926"/>
      <c r="C147" s="926"/>
      <c r="D147" s="926"/>
    </row>
    <row r="148" spans="1:4" ht="21.75" customHeight="1">
      <c r="A148" s="926"/>
      <c r="B148" s="926"/>
      <c r="C148" s="926"/>
      <c r="D148" s="926"/>
    </row>
    <row r="149" spans="1:4" ht="21.75" customHeight="1">
      <c r="A149" s="926"/>
      <c r="B149" s="926"/>
      <c r="C149" s="926"/>
      <c r="D149" s="926"/>
    </row>
    <row r="150" spans="1:4" ht="21.75" customHeight="1">
      <c r="A150" s="926"/>
      <c r="B150" s="926"/>
      <c r="C150" s="926"/>
      <c r="D150" s="926"/>
    </row>
    <row r="151" spans="1:4" ht="21.75" customHeight="1">
      <c r="A151" s="926"/>
      <c r="B151" s="926"/>
      <c r="C151" s="926"/>
      <c r="D151" s="926"/>
    </row>
    <row r="152" spans="1:4" ht="21.75" customHeight="1">
      <c r="A152" s="926"/>
      <c r="B152" s="926"/>
      <c r="C152" s="926"/>
      <c r="D152" s="926"/>
    </row>
    <row r="153" spans="1:4" ht="21.75" customHeight="1">
      <c r="A153" s="926"/>
      <c r="B153" s="926"/>
      <c r="C153" s="926"/>
      <c r="D153" s="926"/>
    </row>
    <row r="154" spans="1:4" ht="21.75" customHeight="1">
      <c r="A154" s="926"/>
      <c r="B154" s="926"/>
      <c r="C154" s="926"/>
      <c r="D154" s="926"/>
    </row>
    <row r="155" spans="1:4" ht="21.75" customHeight="1">
      <c r="A155" s="926"/>
      <c r="B155" s="926"/>
      <c r="C155" s="926"/>
      <c r="D155" s="926"/>
    </row>
    <row r="156" spans="1:4" ht="21.75" customHeight="1">
      <c r="A156" s="926"/>
      <c r="B156" s="926"/>
      <c r="C156" s="926"/>
      <c r="D156" s="926"/>
    </row>
    <row r="157" spans="1:4" ht="21.75" customHeight="1">
      <c r="A157" s="926"/>
      <c r="B157" s="926"/>
      <c r="C157" s="926"/>
      <c r="D157" s="926"/>
    </row>
    <row r="158" spans="1:4" ht="21.75" customHeight="1">
      <c r="A158" s="926"/>
      <c r="B158" s="926"/>
      <c r="C158" s="926"/>
      <c r="D158" s="926"/>
    </row>
    <row r="159" spans="1:4" ht="21.75" customHeight="1">
      <c r="A159" s="926"/>
      <c r="B159" s="926"/>
      <c r="C159" s="926"/>
      <c r="D159" s="926"/>
    </row>
    <row r="160" spans="1:4" ht="21.75" customHeight="1">
      <c r="A160" s="926"/>
      <c r="B160" s="926"/>
      <c r="C160" s="926"/>
      <c r="D160" s="926"/>
    </row>
    <row r="161" spans="1:4" ht="21.75" customHeight="1">
      <c r="A161" s="926"/>
      <c r="B161" s="926"/>
      <c r="C161" s="926"/>
      <c r="D161" s="926"/>
    </row>
    <row r="162" spans="1:4" ht="21.75" customHeight="1">
      <c r="A162" s="926"/>
      <c r="B162" s="926"/>
      <c r="C162" s="926"/>
      <c r="D162" s="926"/>
    </row>
    <row r="163" spans="1:4" ht="21.75" customHeight="1">
      <c r="A163" s="926"/>
      <c r="B163" s="926"/>
      <c r="C163" s="926"/>
      <c r="D163" s="926"/>
    </row>
    <row r="164" spans="1:4" ht="21.75" customHeight="1">
      <c r="A164" s="926"/>
      <c r="B164" s="926"/>
      <c r="C164" s="926"/>
      <c r="D164" s="926"/>
    </row>
    <row r="165" spans="1:4" ht="21.75" customHeight="1">
      <c r="A165" s="926"/>
      <c r="B165" s="926"/>
      <c r="C165" s="926"/>
      <c r="D165" s="926"/>
    </row>
    <row r="166" spans="1:4" ht="21.75" customHeight="1">
      <c r="A166" s="926"/>
      <c r="B166" s="926"/>
      <c r="C166" s="926"/>
      <c r="D166" s="926"/>
    </row>
    <row r="167" spans="1:4" ht="21.75" customHeight="1">
      <c r="A167" s="926"/>
      <c r="B167" s="926"/>
      <c r="C167" s="926"/>
      <c r="D167" s="926"/>
    </row>
    <row r="168" spans="1:4" ht="21.75" customHeight="1">
      <c r="A168" s="926"/>
      <c r="B168" s="926"/>
      <c r="C168" s="926"/>
      <c r="D168" s="926"/>
    </row>
    <row r="169" spans="1:4" ht="21.75" customHeight="1">
      <c r="A169" s="926"/>
      <c r="B169" s="926"/>
      <c r="C169" s="926"/>
      <c r="D169" s="926"/>
    </row>
    <row r="170" spans="1:4" ht="21.75" customHeight="1">
      <c r="A170" s="926"/>
      <c r="B170" s="926"/>
      <c r="C170" s="926"/>
      <c r="D170" s="926"/>
    </row>
    <row r="171" spans="1:4" ht="21.75" customHeight="1">
      <c r="A171" s="926"/>
      <c r="B171" s="926"/>
      <c r="C171" s="926"/>
      <c r="D171" s="926"/>
    </row>
    <row r="172" spans="1:4" ht="21.75" customHeight="1">
      <c r="A172" s="926"/>
      <c r="B172" s="926"/>
      <c r="C172" s="926"/>
      <c r="D172" s="926"/>
    </row>
    <row r="173" spans="1:4" ht="21.75" customHeight="1">
      <c r="A173" s="926"/>
      <c r="B173" s="926"/>
      <c r="C173" s="926"/>
      <c r="D173" s="926"/>
    </row>
    <row r="174" spans="1:4" ht="21.75" customHeight="1">
      <c r="A174" s="926"/>
      <c r="B174" s="926"/>
      <c r="C174" s="926"/>
      <c r="D174" s="926"/>
    </row>
    <row r="175" spans="1:4" ht="21.75" customHeight="1">
      <c r="A175" s="926"/>
      <c r="B175" s="926"/>
      <c r="C175" s="926"/>
      <c r="D175" s="926"/>
    </row>
    <row r="176" spans="1:4" ht="21.75" customHeight="1">
      <c r="A176" s="926"/>
      <c r="B176" s="926"/>
      <c r="C176" s="926"/>
      <c r="D176" s="926"/>
    </row>
    <row r="177" spans="1:4" ht="21.75" customHeight="1">
      <c r="A177" s="926"/>
      <c r="B177" s="926"/>
      <c r="C177" s="926"/>
      <c r="D177" s="926"/>
    </row>
    <row r="178" spans="1:4" ht="21.75" customHeight="1">
      <c r="A178" s="926"/>
      <c r="B178" s="926"/>
      <c r="C178" s="926"/>
      <c r="D178" s="926"/>
    </row>
    <row r="179" spans="1:4" ht="21.75" customHeight="1">
      <c r="A179" s="926"/>
      <c r="B179" s="926"/>
      <c r="C179" s="926"/>
      <c r="D179" s="926"/>
    </row>
    <row r="180" spans="1:4" ht="21.75" customHeight="1">
      <c r="A180" s="926"/>
      <c r="B180" s="926"/>
      <c r="C180" s="926"/>
      <c r="D180" s="926"/>
    </row>
    <row r="181" spans="1:4" ht="21.75" customHeight="1">
      <c r="A181" s="926"/>
      <c r="B181" s="926"/>
      <c r="C181" s="926"/>
      <c r="D181" s="926"/>
    </row>
    <row r="182" spans="1:4" ht="21.75" customHeight="1">
      <c r="A182" s="926"/>
      <c r="B182" s="926"/>
      <c r="C182" s="926"/>
      <c r="D182" s="926"/>
    </row>
    <row r="183" spans="1:4" ht="21.75" customHeight="1">
      <c r="A183" s="926"/>
      <c r="B183" s="926"/>
      <c r="C183" s="926"/>
      <c r="D183" s="926"/>
    </row>
    <row r="184" spans="1:4" ht="21.75" customHeight="1">
      <c r="A184" s="926"/>
      <c r="B184" s="926"/>
      <c r="C184" s="926"/>
      <c r="D184" s="926"/>
    </row>
    <row r="185" spans="1:4" ht="21.75" customHeight="1">
      <c r="A185" s="926"/>
      <c r="B185" s="926"/>
      <c r="C185" s="926"/>
      <c r="D185" s="926"/>
    </row>
    <row r="186" spans="1:4" ht="21.75" customHeight="1">
      <c r="A186" s="926"/>
      <c r="B186" s="926"/>
      <c r="C186" s="926"/>
      <c r="D186" s="926"/>
    </row>
    <row r="187" spans="1:4" ht="21.75" customHeight="1">
      <c r="A187" s="926"/>
      <c r="B187" s="926"/>
      <c r="C187" s="926"/>
      <c r="D187" s="926"/>
    </row>
    <row r="188" spans="1:4" ht="21.75" customHeight="1">
      <c r="A188" s="926"/>
      <c r="B188" s="926"/>
      <c r="C188" s="926"/>
      <c r="D188" s="926"/>
    </row>
    <row r="189" spans="1:4" ht="21.75" customHeight="1">
      <c r="A189" s="926"/>
      <c r="B189" s="926"/>
      <c r="C189" s="926"/>
      <c r="D189" s="926"/>
    </row>
    <row r="190" spans="1:4" ht="21.75" customHeight="1">
      <c r="A190" s="926"/>
      <c r="B190" s="926"/>
      <c r="C190" s="926"/>
      <c r="D190" s="926"/>
    </row>
    <row r="191" spans="1:4" ht="21.75" customHeight="1">
      <c r="A191" s="926"/>
      <c r="B191" s="926"/>
      <c r="C191" s="926"/>
      <c r="D191" s="926"/>
    </row>
    <row r="192" spans="1:4" ht="21.75" customHeight="1">
      <c r="A192" s="926"/>
      <c r="B192" s="926"/>
      <c r="C192" s="926"/>
      <c r="D192" s="926"/>
    </row>
    <row r="193" spans="1:4" ht="21.75" customHeight="1">
      <c r="A193" s="926"/>
      <c r="B193" s="926"/>
      <c r="C193" s="926"/>
      <c r="D193" s="926"/>
    </row>
    <row r="194" spans="1:4" ht="21.75" customHeight="1">
      <c r="A194" s="926"/>
      <c r="B194" s="926"/>
      <c r="C194" s="926"/>
      <c r="D194" s="926"/>
    </row>
    <row r="195" spans="1:4" ht="21.75" customHeight="1">
      <c r="A195" s="926"/>
      <c r="B195" s="926"/>
      <c r="C195" s="926"/>
      <c r="D195" s="926"/>
    </row>
    <row r="196" spans="1:4" ht="21.75" customHeight="1">
      <c r="A196" s="926"/>
      <c r="B196" s="926"/>
      <c r="C196" s="926"/>
      <c r="D196" s="926"/>
    </row>
    <row r="197" spans="1:4" ht="21.75" customHeight="1">
      <c r="A197" s="926"/>
      <c r="B197" s="926"/>
      <c r="C197" s="926"/>
      <c r="D197" s="926"/>
    </row>
    <row r="198" spans="1:4" ht="21.75" customHeight="1">
      <c r="A198" s="926"/>
      <c r="B198" s="926"/>
      <c r="C198" s="926"/>
      <c r="D198" s="926"/>
    </row>
    <row r="199" spans="1:4" ht="21.75" customHeight="1">
      <c r="A199" s="926"/>
      <c r="B199" s="926"/>
      <c r="C199" s="926"/>
      <c r="D199" s="926"/>
    </row>
    <row r="200" spans="1:4" ht="21.75" customHeight="1">
      <c r="A200" s="926"/>
      <c r="B200" s="926"/>
      <c r="C200" s="926"/>
      <c r="D200" s="926"/>
    </row>
    <row r="201" spans="1:4" ht="21.75" customHeight="1">
      <c r="A201" s="926"/>
      <c r="B201" s="926"/>
      <c r="C201" s="926"/>
      <c r="D201" s="926"/>
    </row>
    <row r="202" spans="1:4" ht="21.75" customHeight="1">
      <c r="A202" s="926"/>
      <c r="B202" s="926"/>
      <c r="C202" s="926"/>
      <c r="D202" s="926"/>
    </row>
    <row r="203" spans="1:4" ht="21.75" customHeight="1">
      <c r="A203" s="926"/>
      <c r="B203" s="926"/>
      <c r="C203" s="926"/>
      <c r="D203" s="926"/>
    </row>
    <row r="204" spans="1:4" ht="21.75" customHeight="1">
      <c r="A204" s="926"/>
      <c r="B204" s="926"/>
      <c r="C204" s="926"/>
      <c r="D204" s="926"/>
    </row>
    <row r="205" spans="1:4" ht="21.75" customHeight="1">
      <c r="A205" s="926"/>
      <c r="B205" s="926"/>
      <c r="C205" s="926"/>
      <c r="D205" s="926"/>
    </row>
    <row r="206" spans="1:4" ht="21.75" customHeight="1">
      <c r="A206" s="926"/>
      <c r="B206" s="926"/>
      <c r="C206" s="926"/>
      <c r="D206" s="926"/>
    </row>
    <row r="207" spans="1:4" ht="21.75" customHeight="1">
      <c r="A207" s="926"/>
      <c r="B207" s="926"/>
      <c r="C207" s="926"/>
      <c r="D207" s="926"/>
    </row>
    <row r="208" spans="1:4" ht="21.75" customHeight="1">
      <c r="A208" s="926"/>
      <c r="B208" s="926"/>
      <c r="C208" s="926"/>
      <c r="D208" s="926"/>
    </row>
    <row r="209" spans="1:4" ht="21.75" customHeight="1">
      <c r="A209" s="926"/>
      <c r="B209" s="926"/>
      <c r="C209" s="926"/>
      <c r="D209" s="926"/>
    </row>
    <row r="210" spans="1:4" ht="21.75" customHeight="1">
      <c r="A210" s="926"/>
      <c r="B210" s="926"/>
      <c r="C210" s="926"/>
      <c r="D210" s="926"/>
    </row>
    <row r="211" spans="1:4" ht="21.75" customHeight="1">
      <c r="A211" s="926"/>
      <c r="B211" s="926"/>
      <c r="C211" s="926"/>
      <c r="D211" s="926"/>
    </row>
    <row r="212" spans="1:4" ht="21.75" customHeight="1">
      <c r="A212" s="926"/>
      <c r="B212" s="926"/>
      <c r="C212" s="926"/>
      <c r="D212" s="926"/>
    </row>
    <row r="213" spans="1:4" ht="21.75" customHeight="1">
      <c r="A213" s="926"/>
      <c r="B213" s="926"/>
      <c r="C213" s="926"/>
      <c r="D213" s="926"/>
    </row>
    <row r="214" spans="1:4" ht="21.75" customHeight="1">
      <c r="A214" s="926"/>
      <c r="B214" s="926"/>
      <c r="C214" s="926"/>
      <c r="D214" s="926"/>
    </row>
    <row r="215" spans="1:4" ht="21.75" customHeight="1">
      <c r="A215" s="926"/>
      <c r="B215" s="926"/>
      <c r="C215" s="926"/>
      <c r="D215" s="926"/>
    </row>
    <row r="216" spans="1:4" ht="12.75">
      <c r="A216" s="926"/>
      <c r="B216" s="926"/>
      <c r="C216" s="926"/>
      <c r="D216" s="926"/>
    </row>
    <row r="217" spans="1:4" ht="12.75">
      <c r="A217" s="926"/>
      <c r="B217" s="926"/>
      <c r="C217" s="926"/>
      <c r="D217" s="926"/>
    </row>
    <row r="218" spans="1:4" ht="12.75">
      <c r="A218" s="926"/>
      <c r="B218" s="926"/>
      <c r="C218" s="926"/>
      <c r="D218" s="926"/>
    </row>
    <row r="219" spans="1:4" ht="12.75">
      <c r="A219" s="926"/>
      <c r="B219" s="926"/>
      <c r="C219" s="926"/>
      <c r="D219" s="926"/>
    </row>
    <row r="220" spans="1:4" ht="12.75">
      <c r="A220" s="926"/>
      <c r="B220" s="926"/>
      <c r="C220" s="926"/>
      <c r="D220" s="926"/>
    </row>
  </sheetData>
  <mergeCells count="290">
    <mergeCell ref="V60:Z60"/>
    <mergeCell ref="AA60:AE60"/>
    <mergeCell ref="AF60:AJ60"/>
    <mergeCell ref="AK63:AO63"/>
    <mergeCell ref="V62:Z62"/>
    <mergeCell ref="AA62:AE62"/>
    <mergeCell ref="AF62:AJ62"/>
    <mergeCell ref="V63:Z63"/>
    <mergeCell ref="AA63:AE63"/>
    <mergeCell ref="AF63:AJ63"/>
    <mergeCell ref="AK69:AO69"/>
    <mergeCell ref="AA68:AE68"/>
    <mergeCell ref="AF68:AJ68"/>
    <mergeCell ref="AK66:AO66"/>
    <mergeCell ref="AK68:AO68"/>
    <mergeCell ref="AK67:AO67"/>
    <mergeCell ref="AA69:AE69"/>
    <mergeCell ref="AF69:AJ69"/>
    <mergeCell ref="AA66:AE66"/>
    <mergeCell ref="AF66:AJ66"/>
    <mergeCell ref="AA67:AE67"/>
    <mergeCell ref="AF67:AJ67"/>
    <mergeCell ref="V64:Z64"/>
    <mergeCell ref="AA64:AE64"/>
    <mergeCell ref="AF64:AJ64"/>
    <mergeCell ref="AA65:AE65"/>
    <mergeCell ref="AF65:AJ65"/>
    <mergeCell ref="AF56:AJ56"/>
    <mergeCell ref="V57:Z57"/>
    <mergeCell ref="AA57:AE57"/>
    <mergeCell ref="AF57:AJ57"/>
    <mergeCell ref="AA50:AE50"/>
    <mergeCell ref="AF50:AJ50"/>
    <mergeCell ref="V58:Z58"/>
    <mergeCell ref="AA58:AE58"/>
    <mergeCell ref="AF58:AJ58"/>
    <mergeCell ref="V52:Z52"/>
    <mergeCell ref="AA52:AE52"/>
    <mergeCell ref="AF52:AJ52"/>
    <mergeCell ref="AA53:AE53"/>
    <mergeCell ref="AF53:AJ53"/>
    <mergeCell ref="V48:Z48"/>
    <mergeCell ref="AA48:AE48"/>
    <mergeCell ref="AF48:AJ48"/>
    <mergeCell ref="V49:Z49"/>
    <mergeCell ref="AA49:AE49"/>
    <mergeCell ref="AF49:AJ49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V34:Z34"/>
    <mergeCell ref="AA34:AE34"/>
    <mergeCell ref="AF34:AJ34"/>
    <mergeCell ref="AK34:AO34"/>
    <mergeCell ref="AK32:AO32"/>
    <mergeCell ref="V33:Z33"/>
    <mergeCell ref="AA33:AE33"/>
    <mergeCell ref="AF33:AJ33"/>
    <mergeCell ref="AK33:AO33"/>
    <mergeCell ref="V30:Z30"/>
    <mergeCell ref="AA30:AE30"/>
    <mergeCell ref="AF30:AJ30"/>
    <mergeCell ref="V32:Z32"/>
    <mergeCell ref="AA32:AE32"/>
    <mergeCell ref="AF32:AJ32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V27:Z27"/>
    <mergeCell ref="AA27:AE27"/>
    <mergeCell ref="AF27:AJ27"/>
    <mergeCell ref="AA25:AE25"/>
    <mergeCell ref="AF25:AJ25"/>
    <mergeCell ref="V26:Z26"/>
    <mergeCell ref="AA26:AE26"/>
    <mergeCell ref="AF26:AJ26"/>
    <mergeCell ref="V24:Z24"/>
    <mergeCell ref="AA24:AE24"/>
    <mergeCell ref="AF24:AJ24"/>
    <mergeCell ref="V23:Z23"/>
    <mergeCell ref="AA23:AE23"/>
    <mergeCell ref="AF23:AJ23"/>
    <mergeCell ref="V22:Z22"/>
    <mergeCell ref="AA22:AE22"/>
    <mergeCell ref="AF22:AJ22"/>
    <mergeCell ref="AK22:AO22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9:Z19"/>
    <mergeCell ref="AA19:AE19"/>
    <mergeCell ref="AF19:AJ19"/>
    <mergeCell ref="AK19:AO19"/>
    <mergeCell ref="V17:Z17"/>
    <mergeCell ref="AA17:AE17"/>
    <mergeCell ref="AF17:AJ17"/>
    <mergeCell ref="AK17:AO17"/>
    <mergeCell ref="V16:Z16"/>
    <mergeCell ref="AA16:AE16"/>
    <mergeCell ref="AF16:AJ16"/>
    <mergeCell ref="AK16:AO16"/>
    <mergeCell ref="V15:Z15"/>
    <mergeCell ref="AA15:AE15"/>
    <mergeCell ref="AF15:AJ15"/>
    <mergeCell ref="AK15:AO15"/>
    <mergeCell ref="V14:Z14"/>
    <mergeCell ref="AA14:AE14"/>
    <mergeCell ref="AF14:AJ14"/>
    <mergeCell ref="AK14:AO14"/>
    <mergeCell ref="V13:Z13"/>
    <mergeCell ref="AA13:AE13"/>
    <mergeCell ref="AF13:AJ13"/>
    <mergeCell ref="V68:Z68"/>
    <mergeCell ref="V31:Z31"/>
    <mergeCell ref="AA31:AE31"/>
    <mergeCell ref="AF31:AJ31"/>
    <mergeCell ref="AA51:AE51"/>
    <mergeCell ref="AF51:AJ51"/>
    <mergeCell ref="V54:Z54"/>
    <mergeCell ref="AK30:AO30"/>
    <mergeCell ref="AK25:AO25"/>
    <mergeCell ref="AK26:AO26"/>
    <mergeCell ref="AK27:AO27"/>
    <mergeCell ref="AK31:AO31"/>
    <mergeCell ref="V25:Z25"/>
    <mergeCell ref="AK64:AO64"/>
    <mergeCell ref="AK65:AO65"/>
    <mergeCell ref="AK46:AO46"/>
    <mergeCell ref="AK39:AO39"/>
    <mergeCell ref="AK40:AO40"/>
    <mergeCell ref="AK41:AO41"/>
    <mergeCell ref="AK42:AO42"/>
    <mergeCell ref="AK43:AO43"/>
    <mergeCell ref="A61:S61"/>
    <mergeCell ref="A62:S62"/>
    <mergeCell ref="A63:S63"/>
    <mergeCell ref="A65:S65"/>
    <mergeCell ref="A64:S64"/>
    <mergeCell ref="V61:Z61"/>
    <mergeCell ref="AA61:AE61"/>
    <mergeCell ref="AF61:AJ61"/>
    <mergeCell ref="AK44:AO44"/>
    <mergeCell ref="AK45:AO45"/>
    <mergeCell ref="V56:Z56"/>
    <mergeCell ref="AK51:AO51"/>
    <mergeCell ref="AK50:AO50"/>
    <mergeCell ref="AK49:AO49"/>
    <mergeCell ref="V50:Z50"/>
    <mergeCell ref="V51:Z51"/>
    <mergeCell ref="AA55:AE55"/>
    <mergeCell ref="AF55:AJ55"/>
    <mergeCell ref="A58:S58"/>
    <mergeCell ref="A57:S57"/>
    <mergeCell ref="AA54:AE54"/>
    <mergeCell ref="AF54:AJ54"/>
    <mergeCell ref="V53:Z53"/>
    <mergeCell ref="V55:Z55"/>
    <mergeCell ref="AA56:AE56"/>
    <mergeCell ref="A43:S43"/>
    <mergeCell ref="A44:S44"/>
    <mergeCell ref="A45:S45"/>
    <mergeCell ref="A48:S48"/>
    <mergeCell ref="A46:S46"/>
    <mergeCell ref="A49:S49"/>
    <mergeCell ref="A56:S56"/>
    <mergeCell ref="A41:S41"/>
    <mergeCell ref="A42:S42"/>
    <mergeCell ref="A55:S55"/>
    <mergeCell ref="A50:S50"/>
    <mergeCell ref="A51:S51"/>
    <mergeCell ref="A52:S52"/>
    <mergeCell ref="A54:S54"/>
    <mergeCell ref="A47:S47"/>
    <mergeCell ref="A37:S37"/>
    <mergeCell ref="A38:S38"/>
    <mergeCell ref="A39:S39"/>
    <mergeCell ref="A40:S40"/>
    <mergeCell ref="A33:S33"/>
    <mergeCell ref="A34:S34"/>
    <mergeCell ref="A35:S35"/>
    <mergeCell ref="A36:S36"/>
    <mergeCell ref="A16:S16"/>
    <mergeCell ref="A17:S17"/>
    <mergeCell ref="A19:S19"/>
    <mergeCell ref="A20:S20"/>
    <mergeCell ref="A10:S10"/>
    <mergeCell ref="A13:S13"/>
    <mergeCell ref="A14:S14"/>
    <mergeCell ref="A15:S15"/>
    <mergeCell ref="A69:S69"/>
    <mergeCell ref="V65:Z65"/>
    <mergeCell ref="A66:S66"/>
    <mergeCell ref="A67:S67"/>
    <mergeCell ref="V67:Z67"/>
    <mergeCell ref="A68:S68"/>
    <mergeCell ref="V66:Z66"/>
    <mergeCell ref="V69:Z69"/>
    <mergeCell ref="AK12:AO12"/>
    <mergeCell ref="AF10:AJ11"/>
    <mergeCell ref="AK13:AO13"/>
    <mergeCell ref="AK23:AO23"/>
    <mergeCell ref="AF18:AJ18"/>
    <mergeCell ref="AK18:AO18"/>
    <mergeCell ref="A3:AO3"/>
    <mergeCell ref="A28:S28"/>
    <mergeCell ref="A26:S26"/>
    <mergeCell ref="A27:S27"/>
    <mergeCell ref="A21:S21"/>
    <mergeCell ref="A23:S23"/>
    <mergeCell ref="A24:S24"/>
    <mergeCell ref="A25:S25"/>
    <mergeCell ref="AK10:AO11"/>
    <mergeCell ref="AK24:AO24"/>
    <mergeCell ref="A59:S59"/>
    <mergeCell ref="A53:S53"/>
    <mergeCell ref="V18:Z18"/>
    <mergeCell ref="AA18:AE18"/>
    <mergeCell ref="A29:S29"/>
    <mergeCell ref="A30:S30"/>
    <mergeCell ref="B18:J18"/>
    <mergeCell ref="A22:S22"/>
    <mergeCell ref="A31:S31"/>
    <mergeCell ref="A32:S32"/>
    <mergeCell ref="AK62:AO62"/>
    <mergeCell ref="AK55:AO55"/>
    <mergeCell ref="AK54:AO54"/>
    <mergeCell ref="AK53:AO53"/>
    <mergeCell ref="AK59:AO59"/>
    <mergeCell ref="AK60:AO60"/>
    <mergeCell ref="AK48:AO48"/>
    <mergeCell ref="AK56:AO56"/>
    <mergeCell ref="AK61:AO61"/>
    <mergeCell ref="A60:S60"/>
    <mergeCell ref="V59:Z59"/>
    <mergeCell ref="AA59:AE59"/>
    <mergeCell ref="AF59:AJ59"/>
    <mergeCell ref="AK52:AO52"/>
    <mergeCell ref="AK57:AO57"/>
    <mergeCell ref="AK58:AO58"/>
    <mergeCell ref="V47:Z47"/>
    <mergeCell ref="AA47:AE47"/>
    <mergeCell ref="AF47:AJ47"/>
    <mergeCell ref="AK47:AO47"/>
  </mergeCells>
  <printOptions horizontalCentered="1"/>
  <pageMargins left="0.15748031496062992" right="0.07874015748031496" top="0.3937007874015748" bottom="0.2362204724409449" header="0.31496062992125984" footer="0.15748031496062992"/>
  <pageSetup fitToHeight="0" horizontalDpi="360" verticalDpi="360" orientation="portrait" paperSize="9" scale="75" r:id="rId2"/>
  <rowBreaks count="1" manualBreakCount="1">
    <brk id="48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25"/>
  <sheetViews>
    <sheetView showGridLines="0" view="pageBreakPreview" zoomScaleSheetLayoutView="100" workbookViewId="0" topLeftCell="E28">
      <selection activeCell="AF62" sqref="AF62"/>
    </sheetView>
  </sheetViews>
  <sheetFormatPr defaultColWidth="9.140625" defaultRowHeight="12.75"/>
  <cols>
    <col min="1" max="6" width="3.28125" style="927" customWidth="1"/>
    <col min="7" max="7" width="3.8515625" style="927" customWidth="1"/>
    <col min="8" max="11" width="3.28125" style="927" customWidth="1"/>
    <col min="12" max="12" width="3.8515625" style="927" customWidth="1"/>
    <col min="13" max="14" width="3.28125" style="927" customWidth="1"/>
    <col min="15" max="15" width="3.8515625" style="927" customWidth="1"/>
    <col min="16" max="18" width="3.28125" style="927" customWidth="1"/>
    <col min="19" max="19" width="3.421875" style="927" customWidth="1"/>
    <col min="20" max="20" width="1.7109375" style="927" customWidth="1"/>
    <col min="21" max="36" width="3.28125" style="927" customWidth="1"/>
    <col min="37" max="37" width="2.00390625" style="927" customWidth="1"/>
    <col min="38" max="16384" width="9.140625" style="927" customWidth="1"/>
  </cols>
  <sheetData>
    <row r="1" spans="35:36" ht="12.75">
      <c r="AI1" s="928"/>
      <c r="AJ1" s="929"/>
    </row>
    <row r="2" spans="1:36" ht="18">
      <c r="A2" s="930" t="s">
        <v>559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</row>
    <row r="3" spans="1:36" ht="18">
      <c r="A3" s="930"/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</row>
    <row r="4" spans="1:37" s="933" customFormat="1" ht="12.75">
      <c r="A4" s="932"/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2" t="s">
        <v>977</v>
      </c>
      <c r="AC4" s="932"/>
      <c r="AD4" s="932"/>
      <c r="AE4" s="932"/>
      <c r="AF4" s="932"/>
      <c r="AG4" s="932"/>
      <c r="AH4" s="932"/>
      <c r="AI4" s="932"/>
      <c r="AJ4" s="932"/>
      <c r="AK4" s="932"/>
    </row>
    <row r="5" spans="1:37" s="933" customFormat="1" ht="12.75">
      <c r="A5" s="932"/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4" t="s">
        <v>978</v>
      </c>
      <c r="AC5" s="934"/>
      <c r="AD5" s="934"/>
      <c r="AE5" s="934"/>
      <c r="AF5" s="934"/>
      <c r="AG5" s="934"/>
      <c r="AH5" s="934"/>
      <c r="AI5" s="934"/>
      <c r="AJ5" s="934"/>
      <c r="AK5" s="932"/>
    </row>
    <row r="6" spans="1:37" s="933" customFormat="1" ht="13.5" thickBot="1">
      <c r="A6" s="932"/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2"/>
      <c r="AK6" s="932"/>
    </row>
    <row r="7" spans="1:37" s="933" customFormat="1" ht="15.75" customHeight="1" thickBot="1">
      <c r="A7" s="935">
        <v>5</v>
      </c>
      <c r="B7" s="936">
        <v>1</v>
      </c>
      <c r="C7" s="936">
        <v>3</v>
      </c>
      <c r="D7" s="936">
        <v>0</v>
      </c>
      <c r="E7" s="936">
        <v>0</v>
      </c>
      <c r="F7" s="937">
        <v>9</v>
      </c>
      <c r="G7" s="932"/>
      <c r="H7" s="935">
        <v>1</v>
      </c>
      <c r="I7" s="936">
        <v>2</v>
      </c>
      <c r="J7" s="936">
        <v>5</v>
      </c>
      <c r="K7" s="937">
        <v>4</v>
      </c>
      <c r="L7" s="932"/>
      <c r="M7" s="935">
        <v>0</v>
      </c>
      <c r="N7" s="937">
        <v>1</v>
      </c>
      <c r="O7" s="932"/>
      <c r="P7" s="935">
        <v>2</v>
      </c>
      <c r="Q7" s="938">
        <v>8</v>
      </c>
      <c r="R7" s="938">
        <v>0</v>
      </c>
      <c r="S7" s="939">
        <v>0</v>
      </c>
      <c r="T7" s="932"/>
      <c r="U7" s="935">
        <v>8</v>
      </c>
      <c r="V7" s="938">
        <v>4</v>
      </c>
      <c r="W7" s="936">
        <v>1</v>
      </c>
      <c r="X7" s="936">
        <v>1</v>
      </c>
      <c r="Y7" s="936">
        <v>0</v>
      </c>
      <c r="Z7" s="937">
        <v>5</v>
      </c>
      <c r="AA7" s="932"/>
      <c r="AB7" s="940">
        <v>1</v>
      </c>
      <c r="AC7" s="941">
        <v>7</v>
      </c>
      <c r="AD7" s="932"/>
      <c r="AE7" s="942">
        <v>2</v>
      </c>
      <c r="AF7" s="943">
        <v>0</v>
      </c>
      <c r="AG7" s="943">
        <v>0</v>
      </c>
      <c r="AH7" s="944">
        <v>8</v>
      </c>
      <c r="AI7" s="932"/>
      <c r="AJ7" s="945">
        <v>1</v>
      </c>
      <c r="AK7" s="932"/>
    </row>
    <row r="8" spans="1:37" s="933" customFormat="1" ht="38.25" customHeight="1">
      <c r="A8" s="946" t="s">
        <v>954</v>
      </c>
      <c r="B8" s="946"/>
      <c r="C8" s="946"/>
      <c r="D8" s="946"/>
      <c r="E8" s="946"/>
      <c r="F8" s="946"/>
      <c r="G8" s="947"/>
      <c r="H8" s="946" t="s">
        <v>955</v>
      </c>
      <c r="I8" s="946"/>
      <c r="J8" s="946"/>
      <c r="K8" s="946"/>
      <c r="L8" s="947"/>
      <c r="M8" s="948" t="s">
        <v>979</v>
      </c>
      <c r="N8" s="946"/>
      <c r="O8" s="947"/>
      <c r="P8" s="948" t="s">
        <v>980</v>
      </c>
      <c r="Q8" s="948"/>
      <c r="R8" s="948"/>
      <c r="S8" s="948"/>
      <c r="T8" s="932"/>
      <c r="U8" s="946" t="s">
        <v>958</v>
      </c>
      <c r="V8" s="949"/>
      <c r="W8" s="946"/>
      <c r="X8" s="946"/>
      <c r="Y8" s="946"/>
      <c r="Z8" s="946"/>
      <c r="AA8" s="932"/>
      <c r="AB8" s="946" t="s">
        <v>981</v>
      </c>
      <c r="AC8" s="946"/>
      <c r="AD8" s="932"/>
      <c r="AE8" s="946" t="s">
        <v>982</v>
      </c>
      <c r="AF8" s="946"/>
      <c r="AG8" s="946"/>
      <c r="AH8" s="946"/>
      <c r="AI8" s="932"/>
      <c r="AJ8" s="946" t="s">
        <v>983</v>
      </c>
      <c r="AK8" s="932"/>
    </row>
    <row r="9" ht="12.75">
      <c r="AG9" s="950" t="s">
        <v>984</v>
      </c>
    </row>
    <row r="10" spans="1:45" ht="38.25" customHeight="1">
      <c r="A10" s="951" t="s">
        <v>1480</v>
      </c>
      <c r="B10" s="952"/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2"/>
      <c r="P10" s="952"/>
      <c r="Q10" s="952"/>
      <c r="R10" s="953"/>
      <c r="S10" s="953"/>
      <c r="T10" s="954" t="s">
        <v>986</v>
      </c>
      <c r="U10" s="954"/>
      <c r="V10" s="951" t="s">
        <v>987</v>
      </c>
      <c r="W10" s="952"/>
      <c r="X10" s="952"/>
      <c r="Y10" s="952"/>
      <c r="Z10" s="953"/>
      <c r="AA10" s="951" t="s">
        <v>988</v>
      </c>
      <c r="AB10" s="952"/>
      <c r="AC10" s="952"/>
      <c r="AD10" s="952"/>
      <c r="AE10" s="953"/>
      <c r="AF10" s="952" t="s">
        <v>989</v>
      </c>
      <c r="AG10" s="952"/>
      <c r="AH10" s="952"/>
      <c r="AI10" s="952"/>
      <c r="AJ10" s="953"/>
      <c r="AO10" s="955"/>
      <c r="AP10" s="956"/>
      <c r="AQ10" s="956"/>
      <c r="AR10" s="956"/>
      <c r="AS10" s="957"/>
    </row>
    <row r="11" spans="1:36" ht="12.75">
      <c r="A11" s="958"/>
      <c r="B11" s="929"/>
      <c r="C11" s="929"/>
      <c r="D11" s="929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9"/>
      <c r="S11" s="959"/>
      <c r="T11" s="931"/>
      <c r="U11" s="931"/>
      <c r="V11" s="951" t="s">
        <v>990</v>
      </c>
      <c r="W11" s="952"/>
      <c r="X11" s="952"/>
      <c r="Y11" s="952"/>
      <c r="Z11" s="952"/>
      <c r="AA11" s="951"/>
      <c r="AB11" s="952"/>
      <c r="AC11" s="952"/>
      <c r="AD11" s="952"/>
      <c r="AE11" s="953"/>
      <c r="AF11" s="960"/>
      <c r="AG11" s="961"/>
      <c r="AH11" s="961"/>
      <c r="AI11" s="961"/>
      <c r="AJ11" s="962"/>
    </row>
    <row r="12" spans="1:36" ht="12.75">
      <c r="A12" s="963">
        <v>1</v>
      </c>
      <c r="B12" s="964"/>
      <c r="C12" s="964"/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4"/>
      <c r="S12" s="964"/>
      <c r="T12" s="965">
        <v>2</v>
      </c>
      <c r="U12" s="965"/>
      <c r="V12" s="966">
        <v>3</v>
      </c>
      <c r="W12" s="965"/>
      <c r="X12" s="965"/>
      <c r="Y12" s="965"/>
      <c r="Z12" s="965"/>
      <c r="AA12" s="966">
        <v>4</v>
      </c>
      <c r="AB12" s="965"/>
      <c r="AC12" s="965"/>
      <c r="AD12" s="965"/>
      <c r="AE12" s="965"/>
      <c r="AF12" s="966">
        <v>5</v>
      </c>
      <c r="AG12" s="965"/>
      <c r="AH12" s="965"/>
      <c r="AI12" s="965"/>
      <c r="AJ12" s="964"/>
    </row>
    <row r="13" spans="1:36" ht="21.75" customHeight="1">
      <c r="A13" s="967" t="s">
        <v>560</v>
      </c>
      <c r="B13" s="968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9"/>
      <c r="T13" s="970" t="s">
        <v>992</v>
      </c>
      <c r="U13" s="971"/>
      <c r="V13" s="955"/>
      <c r="W13" s="956"/>
      <c r="X13" s="956"/>
      <c r="Y13" s="956"/>
      <c r="Z13" s="957"/>
      <c r="AA13" s="955"/>
      <c r="AB13" s="956"/>
      <c r="AC13" s="956"/>
      <c r="AD13" s="956"/>
      <c r="AE13" s="957"/>
      <c r="AF13" s="955"/>
      <c r="AG13" s="956"/>
      <c r="AH13" s="956"/>
      <c r="AI13" s="956"/>
      <c r="AJ13" s="957"/>
    </row>
    <row r="14" spans="1:36" ht="21.75" customHeight="1">
      <c r="A14" s="967" t="s">
        <v>561</v>
      </c>
      <c r="B14" s="968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8"/>
      <c r="S14" s="969"/>
      <c r="T14" s="970" t="s">
        <v>994</v>
      </c>
      <c r="U14" s="971"/>
      <c r="V14" s="955"/>
      <c r="W14" s="956"/>
      <c r="X14" s="956"/>
      <c r="Y14" s="956"/>
      <c r="Z14" s="957"/>
      <c r="AA14" s="955"/>
      <c r="AB14" s="956"/>
      <c r="AC14" s="956"/>
      <c r="AD14" s="956"/>
      <c r="AE14" s="957"/>
      <c r="AF14" s="955"/>
      <c r="AG14" s="956"/>
      <c r="AH14" s="956"/>
      <c r="AI14" s="956"/>
      <c r="AJ14" s="957"/>
    </row>
    <row r="15" spans="1:36" ht="21.75" customHeight="1">
      <c r="A15" s="967" t="s">
        <v>562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8"/>
      <c r="R15" s="968"/>
      <c r="S15" s="969"/>
      <c r="T15" s="970" t="s">
        <v>996</v>
      </c>
      <c r="U15" s="971"/>
      <c r="V15" s="955">
        <v>27062</v>
      </c>
      <c r="W15" s="956"/>
      <c r="X15" s="956"/>
      <c r="Y15" s="956"/>
      <c r="Z15" s="957"/>
      <c r="AA15" s="955">
        <v>25762</v>
      </c>
      <c r="AB15" s="956"/>
      <c r="AC15" s="956"/>
      <c r="AD15" s="956"/>
      <c r="AE15" s="957"/>
      <c r="AF15" s="955">
        <v>13463</v>
      </c>
      <c r="AG15" s="956"/>
      <c r="AH15" s="956"/>
      <c r="AI15" s="956"/>
      <c r="AJ15" s="957"/>
    </row>
    <row r="16" spans="1:36" ht="21.75" customHeight="1">
      <c r="A16" s="972" t="s">
        <v>563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9"/>
      <c r="T16" s="973" t="s">
        <v>998</v>
      </c>
      <c r="U16" s="974"/>
      <c r="V16" s="975">
        <f>SUM(V13:Z15)</f>
        <v>27062</v>
      </c>
      <c r="W16" s="976"/>
      <c r="X16" s="976"/>
      <c r="Y16" s="976"/>
      <c r="Z16" s="977"/>
      <c r="AA16" s="975">
        <f>SUM(AA13:AE15)</f>
        <v>25762</v>
      </c>
      <c r="AB16" s="976"/>
      <c r="AC16" s="976"/>
      <c r="AD16" s="976"/>
      <c r="AE16" s="977"/>
      <c r="AF16" s="975">
        <f>SUM(AF13:AJ15)</f>
        <v>13463</v>
      </c>
      <c r="AG16" s="976"/>
      <c r="AH16" s="976"/>
      <c r="AI16" s="976"/>
      <c r="AJ16" s="977"/>
    </row>
    <row r="17" spans="1:36" ht="21.75" customHeight="1">
      <c r="A17" s="972" t="s">
        <v>564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9"/>
      <c r="T17" s="973" t="s">
        <v>1000</v>
      </c>
      <c r="U17" s="974"/>
      <c r="V17" s="955">
        <v>6491</v>
      </c>
      <c r="W17" s="956"/>
      <c r="X17" s="956"/>
      <c r="Y17" s="956"/>
      <c r="Z17" s="957"/>
      <c r="AA17" s="955">
        <v>6141</v>
      </c>
      <c r="AB17" s="956"/>
      <c r="AC17" s="956"/>
      <c r="AD17" s="956"/>
      <c r="AE17" s="957"/>
      <c r="AF17" s="955">
        <v>2829</v>
      </c>
      <c r="AG17" s="956"/>
      <c r="AH17" s="956"/>
      <c r="AI17" s="956"/>
      <c r="AJ17" s="957"/>
    </row>
    <row r="18" spans="1:36" ht="21.75" customHeight="1">
      <c r="A18" s="967" t="s">
        <v>565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968"/>
      <c r="Q18" s="968"/>
      <c r="R18" s="968"/>
      <c r="S18" s="969"/>
      <c r="T18" s="970" t="s">
        <v>1002</v>
      </c>
      <c r="U18" s="971"/>
      <c r="V18" s="955">
        <v>14025</v>
      </c>
      <c r="W18" s="956"/>
      <c r="X18" s="956"/>
      <c r="Y18" s="956"/>
      <c r="Z18" s="957"/>
      <c r="AA18" s="955">
        <v>20021</v>
      </c>
      <c r="AB18" s="956"/>
      <c r="AC18" s="956"/>
      <c r="AD18" s="956"/>
      <c r="AE18" s="957"/>
      <c r="AF18" s="955">
        <v>8339</v>
      </c>
      <c r="AG18" s="956"/>
      <c r="AH18" s="956"/>
      <c r="AI18" s="956"/>
      <c r="AJ18" s="957"/>
    </row>
    <row r="19" spans="1:36" ht="21.75" customHeight="1">
      <c r="A19" s="967" t="s">
        <v>566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9"/>
      <c r="T19" s="970" t="s">
        <v>1004</v>
      </c>
      <c r="U19" s="971"/>
      <c r="V19" s="955">
        <v>52</v>
      </c>
      <c r="W19" s="956"/>
      <c r="X19" s="956"/>
      <c r="Y19" s="956"/>
      <c r="Z19" s="957"/>
      <c r="AA19" s="955"/>
      <c r="AB19" s="956"/>
      <c r="AC19" s="956"/>
      <c r="AD19" s="956"/>
      <c r="AE19" s="957"/>
      <c r="AF19" s="955">
        <v>2</v>
      </c>
      <c r="AG19" s="956"/>
      <c r="AH19" s="956"/>
      <c r="AI19" s="956"/>
      <c r="AJ19" s="957"/>
    </row>
    <row r="20" spans="1:36" ht="21.75" customHeight="1">
      <c r="A20" s="972" t="s">
        <v>567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9"/>
      <c r="T20" s="973" t="s">
        <v>1006</v>
      </c>
      <c r="U20" s="974"/>
      <c r="V20" s="980">
        <f>SUM(V18:Z19)</f>
        <v>14077</v>
      </c>
      <c r="W20" s="981"/>
      <c r="X20" s="981"/>
      <c r="Y20" s="981"/>
      <c r="Z20" s="982"/>
      <c r="AA20" s="980">
        <f>SUM(AA18:AE19)</f>
        <v>20021</v>
      </c>
      <c r="AB20" s="981"/>
      <c r="AC20" s="981"/>
      <c r="AD20" s="981"/>
      <c r="AE20" s="982"/>
      <c r="AF20" s="980">
        <f>SUM(AF18:AJ19)</f>
        <v>8341</v>
      </c>
      <c r="AG20" s="981"/>
      <c r="AH20" s="981"/>
      <c r="AI20" s="981"/>
      <c r="AJ20" s="982"/>
    </row>
    <row r="21" spans="1:36" ht="21.75" customHeight="1">
      <c r="A21" s="967" t="s">
        <v>568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9"/>
      <c r="T21" s="970" t="s">
        <v>1008</v>
      </c>
      <c r="U21" s="971"/>
      <c r="V21" s="955">
        <v>150</v>
      </c>
      <c r="W21" s="956"/>
      <c r="X21" s="956"/>
      <c r="Y21" s="956"/>
      <c r="Z21" s="957"/>
      <c r="AA21" s="955">
        <v>275</v>
      </c>
      <c r="AB21" s="956"/>
      <c r="AC21" s="956"/>
      <c r="AD21" s="956"/>
      <c r="AE21" s="957"/>
      <c r="AF21" s="955">
        <v>169</v>
      </c>
      <c r="AG21" s="956"/>
      <c r="AH21" s="956"/>
      <c r="AI21" s="956"/>
      <c r="AJ21" s="957"/>
    </row>
    <row r="22" spans="1:36" ht="21.75" customHeight="1">
      <c r="A22" s="983" t="s">
        <v>569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84"/>
      <c r="P22" s="984"/>
      <c r="Q22" s="984"/>
      <c r="R22" s="984"/>
      <c r="S22" s="985"/>
      <c r="T22" s="970">
        <v>10</v>
      </c>
      <c r="U22" s="971"/>
      <c r="V22" s="955"/>
      <c r="W22" s="956"/>
      <c r="X22" s="956"/>
      <c r="Y22" s="956"/>
      <c r="Z22" s="957"/>
      <c r="AA22" s="955"/>
      <c r="AB22" s="956"/>
      <c r="AC22" s="956"/>
      <c r="AD22" s="956"/>
      <c r="AE22" s="957"/>
      <c r="AF22" s="955"/>
      <c r="AG22" s="956"/>
      <c r="AH22" s="956"/>
      <c r="AI22" s="956"/>
      <c r="AJ22" s="957"/>
    </row>
    <row r="23" spans="1:36" ht="21.75" customHeight="1">
      <c r="A23" s="972" t="s">
        <v>570</v>
      </c>
      <c r="B23" s="986"/>
      <c r="C23" s="986"/>
      <c r="D23" s="986"/>
      <c r="E23" s="986"/>
      <c r="F23" s="986"/>
      <c r="G23" s="986"/>
      <c r="H23" s="986"/>
      <c r="I23" s="986"/>
      <c r="J23" s="986"/>
      <c r="K23" s="986"/>
      <c r="L23" s="986"/>
      <c r="M23" s="986"/>
      <c r="N23" s="986"/>
      <c r="O23" s="986"/>
      <c r="P23" s="986"/>
      <c r="Q23" s="986"/>
      <c r="R23" s="986"/>
      <c r="S23" s="987"/>
      <c r="T23" s="973">
        <v>11</v>
      </c>
      <c r="U23" s="974"/>
      <c r="V23" s="980">
        <f>SUM(V16+V17+V20+V21+V22)</f>
        <v>47780</v>
      </c>
      <c r="W23" s="981"/>
      <c r="X23" s="981"/>
      <c r="Y23" s="981"/>
      <c r="Z23" s="982"/>
      <c r="AA23" s="980">
        <f>SUM(AA16+AA17+AA20+AA21+AA22)</f>
        <v>52199</v>
      </c>
      <c r="AB23" s="981"/>
      <c r="AC23" s="981"/>
      <c r="AD23" s="981"/>
      <c r="AE23" s="982"/>
      <c r="AF23" s="980">
        <f>SUM(AF16+AF17+AF20+AF21+AF22)</f>
        <v>24802</v>
      </c>
      <c r="AG23" s="981"/>
      <c r="AH23" s="981"/>
      <c r="AI23" s="981"/>
      <c r="AJ23" s="982"/>
    </row>
    <row r="24" spans="1:36" ht="21.75" customHeight="1">
      <c r="A24" s="967" t="s">
        <v>1206</v>
      </c>
      <c r="B24" s="968"/>
      <c r="C24" s="968"/>
      <c r="D24" s="968"/>
      <c r="E24" s="968"/>
      <c r="F24" s="968"/>
      <c r="G24" s="968"/>
      <c r="H24" s="968"/>
      <c r="I24" s="968"/>
      <c r="J24" s="968"/>
      <c r="K24" s="968"/>
      <c r="L24" s="968"/>
      <c r="M24" s="968"/>
      <c r="N24" s="968"/>
      <c r="O24" s="968"/>
      <c r="P24" s="968"/>
      <c r="Q24" s="968"/>
      <c r="R24" s="968"/>
      <c r="S24" s="969"/>
      <c r="T24" s="970">
        <v>12</v>
      </c>
      <c r="U24" s="971"/>
      <c r="V24" s="955">
        <v>1500</v>
      </c>
      <c r="W24" s="956"/>
      <c r="X24" s="956"/>
      <c r="Y24" s="956"/>
      <c r="Z24" s="957"/>
      <c r="AA24" s="955">
        <v>3347</v>
      </c>
      <c r="AB24" s="956"/>
      <c r="AC24" s="956"/>
      <c r="AD24" s="956"/>
      <c r="AE24" s="957"/>
      <c r="AF24" s="955">
        <v>1060</v>
      </c>
      <c r="AG24" s="956"/>
      <c r="AH24" s="956"/>
      <c r="AI24" s="956"/>
      <c r="AJ24" s="957"/>
    </row>
    <row r="25" spans="1:36" ht="21.75" customHeight="1">
      <c r="A25" s="967" t="s">
        <v>571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9"/>
      <c r="T25" s="970">
        <v>13</v>
      </c>
      <c r="U25" s="971"/>
      <c r="V25" s="955"/>
      <c r="W25" s="956"/>
      <c r="X25" s="956"/>
      <c r="Y25" s="956"/>
      <c r="Z25" s="957"/>
      <c r="AA25" s="955"/>
      <c r="AB25" s="956"/>
      <c r="AC25" s="956"/>
      <c r="AD25" s="956"/>
      <c r="AE25" s="957"/>
      <c r="AF25" s="955"/>
      <c r="AG25" s="956"/>
      <c r="AH25" s="956"/>
      <c r="AI25" s="956"/>
      <c r="AJ25" s="957"/>
    </row>
    <row r="26" spans="1:36" ht="21.75" customHeight="1">
      <c r="A26" s="967" t="s">
        <v>572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9"/>
      <c r="T26" s="970">
        <v>14</v>
      </c>
      <c r="U26" s="971"/>
      <c r="V26" s="955"/>
      <c r="W26" s="956"/>
      <c r="X26" s="956"/>
      <c r="Y26" s="956"/>
      <c r="Z26" s="957"/>
      <c r="AA26" s="955"/>
      <c r="AB26" s="956"/>
      <c r="AC26" s="956"/>
      <c r="AD26" s="956"/>
      <c r="AE26" s="957"/>
      <c r="AF26" s="955"/>
      <c r="AG26" s="956"/>
      <c r="AH26" s="956"/>
      <c r="AI26" s="956"/>
      <c r="AJ26" s="957"/>
    </row>
    <row r="27" spans="1:36" ht="21.75" customHeight="1">
      <c r="A27" s="972" t="s">
        <v>573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9"/>
      <c r="T27" s="973">
        <v>15</v>
      </c>
      <c r="U27" s="974"/>
      <c r="V27" s="980">
        <f>SUM(V24:Z26)</f>
        <v>1500</v>
      </c>
      <c r="W27" s="981"/>
      <c r="X27" s="981"/>
      <c r="Y27" s="981"/>
      <c r="Z27" s="982"/>
      <c r="AA27" s="980">
        <f>SUM(AA24:AE26)</f>
        <v>3347</v>
      </c>
      <c r="AB27" s="981"/>
      <c r="AC27" s="981"/>
      <c r="AD27" s="981"/>
      <c r="AE27" s="982"/>
      <c r="AF27" s="980">
        <f>SUM(AF24:AJ26)</f>
        <v>1060</v>
      </c>
      <c r="AG27" s="981"/>
      <c r="AH27" s="981"/>
      <c r="AI27" s="981"/>
      <c r="AJ27" s="982"/>
    </row>
    <row r="28" spans="1:36" ht="21.75" customHeight="1">
      <c r="A28" s="972" t="s">
        <v>574</v>
      </c>
      <c r="B28" s="968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9"/>
      <c r="T28" s="973">
        <v>16</v>
      </c>
      <c r="U28" s="974"/>
      <c r="V28" s="980">
        <f>SUM(V23+V27)</f>
        <v>49280</v>
      </c>
      <c r="W28" s="981"/>
      <c r="X28" s="981"/>
      <c r="Y28" s="981"/>
      <c r="Z28" s="982"/>
      <c r="AA28" s="980">
        <f>SUM(AA23+AA27)</f>
        <v>55546</v>
      </c>
      <c r="AB28" s="981"/>
      <c r="AC28" s="981"/>
      <c r="AD28" s="981"/>
      <c r="AE28" s="982"/>
      <c r="AF28" s="980">
        <f>SUM(AF23+AF27)</f>
        <v>25862</v>
      </c>
      <c r="AG28" s="981"/>
      <c r="AH28" s="981"/>
      <c r="AI28" s="981"/>
      <c r="AJ28" s="982"/>
    </row>
    <row r="29" spans="1:36" ht="21.75" customHeight="1">
      <c r="A29" s="967" t="s">
        <v>575</v>
      </c>
      <c r="B29" s="968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8"/>
      <c r="R29" s="968"/>
      <c r="S29" s="969"/>
      <c r="T29" s="970">
        <v>17</v>
      </c>
      <c r="U29" s="971"/>
      <c r="V29" s="955"/>
      <c r="W29" s="956"/>
      <c r="X29" s="956"/>
      <c r="Y29" s="956"/>
      <c r="Z29" s="957"/>
      <c r="AA29" s="955"/>
      <c r="AB29" s="956"/>
      <c r="AC29" s="956"/>
      <c r="AD29" s="956"/>
      <c r="AE29" s="957"/>
      <c r="AF29" s="955"/>
      <c r="AG29" s="956"/>
      <c r="AH29" s="956"/>
      <c r="AI29" s="956"/>
      <c r="AJ29" s="957"/>
    </row>
    <row r="30" spans="1:36" ht="21.75" customHeight="1">
      <c r="A30" s="967" t="s">
        <v>576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  <c r="O30" s="968"/>
      <c r="P30" s="968"/>
      <c r="Q30" s="968"/>
      <c r="R30" s="968"/>
      <c r="S30" s="969"/>
      <c r="T30" s="970">
        <v>18</v>
      </c>
      <c r="U30" s="971"/>
      <c r="V30" s="955">
        <v>220</v>
      </c>
      <c r="W30" s="956"/>
      <c r="X30" s="956"/>
      <c r="Y30" s="956"/>
      <c r="Z30" s="957"/>
      <c r="AA30" s="955">
        <v>1087</v>
      </c>
      <c r="AB30" s="956"/>
      <c r="AC30" s="956"/>
      <c r="AD30" s="956"/>
      <c r="AE30" s="957"/>
      <c r="AF30" s="955">
        <v>236</v>
      </c>
      <c r="AG30" s="956"/>
      <c r="AH30" s="956"/>
      <c r="AI30" s="956"/>
      <c r="AJ30" s="957"/>
    </row>
    <row r="31" spans="1:36" ht="21.75" customHeight="1">
      <c r="A31" s="967" t="s">
        <v>577</v>
      </c>
      <c r="B31" s="968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9"/>
      <c r="T31" s="970">
        <v>19</v>
      </c>
      <c r="U31" s="971"/>
      <c r="V31" s="955">
        <v>200</v>
      </c>
      <c r="W31" s="956"/>
      <c r="X31" s="956"/>
      <c r="Y31" s="956"/>
      <c r="Z31" s="957"/>
      <c r="AA31" s="955">
        <v>100</v>
      </c>
      <c r="AB31" s="956"/>
      <c r="AC31" s="956"/>
      <c r="AD31" s="956"/>
      <c r="AE31" s="957"/>
      <c r="AF31" s="955"/>
      <c r="AG31" s="956"/>
      <c r="AH31" s="956"/>
      <c r="AI31" s="956"/>
      <c r="AJ31" s="957"/>
    </row>
    <row r="32" spans="1:36" ht="21.75" customHeight="1">
      <c r="A32" s="967" t="s">
        <v>1208</v>
      </c>
      <c r="B32" s="968"/>
      <c r="C32" s="968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8"/>
      <c r="R32" s="968"/>
      <c r="S32" s="969"/>
      <c r="T32" s="970">
        <v>20</v>
      </c>
      <c r="U32" s="971"/>
      <c r="V32" s="955">
        <v>300</v>
      </c>
      <c r="W32" s="956"/>
      <c r="X32" s="956"/>
      <c r="Y32" s="956"/>
      <c r="Z32" s="957"/>
      <c r="AA32" s="955"/>
      <c r="AB32" s="956"/>
      <c r="AC32" s="956"/>
      <c r="AD32" s="956"/>
      <c r="AE32" s="957"/>
      <c r="AF32" s="955"/>
      <c r="AG32" s="956"/>
      <c r="AH32" s="956"/>
      <c r="AI32" s="956"/>
      <c r="AJ32" s="957"/>
    </row>
    <row r="33" spans="1:36" ht="21.75" customHeight="1">
      <c r="A33" s="972" t="s">
        <v>578</v>
      </c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9"/>
      <c r="T33" s="973">
        <v>21</v>
      </c>
      <c r="U33" s="974"/>
      <c r="V33" s="980">
        <f>SUM(V29:Z32)</f>
        <v>720</v>
      </c>
      <c r="W33" s="981"/>
      <c r="X33" s="981"/>
      <c r="Y33" s="981"/>
      <c r="Z33" s="982"/>
      <c r="AA33" s="980">
        <f>SUM(AA29:AE32)</f>
        <v>1187</v>
      </c>
      <c r="AB33" s="981"/>
      <c r="AC33" s="981"/>
      <c r="AD33" s="981"/>
      <c r="AE33" s="982"/>
      <c r="AF33" s="980">
        <f>SUM(AF29:AJ32)</f>
        <v>236</v>
      </c>
      <c r="AG33" s="981"/>
      <c r="AH33" s="981"/>
      <c r="AI33" s="981"/>
      <c r="AJ33" s="982"/>
    </row>
    <row r="34" spans="1:36" ht="21.75" customHeight="1">
      <c r="A34" s="967" t="s">
        <v>579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9"/>
      <c r="T34" s="970">
        <v>22</v>
      </c>
      <c r="U34" s="971"/>
      <c r="V34" s="955"/>
      <c r="W34" s="956"/>
      <c r="X34" s="956"/>
      <c r="Y34" s="956"/>
      <c r="Z34" s="957"/>
      <c r="AA34" s="955"/>
      <c r="AB34" s="956"/>
      <c r="AC34" s="956"/>
      <c r="AD34" s="956"/>
      <c r="AE34" s="957"/>
      <c r="AF34" s="955"/>
      <c r="AG34" s="956"/>
      <c r="AH34" s="956"/>
      <c r="AI34" s="956"/>
      <c r="AJ34" s="957"/>
    </row>
    <row r="35" spans="1:36" ht="21.75" customHeight="1">
      <c r="A35" s="972" t="s">
        <v>580</v>
      </c>
      <c r="B35" s="978"/>
      <c r="C35" s="978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9"/>
      <c r="T35" s="973">
        <v>23</v>
      </c>
      <c r="U35" s="974"/>
      <c r="V35" s="980">
        <f>SUM(V28+V33+V34)</f>
        <v>50000</v>
      </c>
      <c r="W35" s="981"/>
      <c r="X35" s="981"/>
      <c r="Y35" s="981"/>
      <c r="Z35" s="982"/>
      <c r="AA35" s="980">
        <f>SUM(AA28+AA33+AA34)</f>
        <v>56733</v>
      </c>
      <c r="AB35" s="981"/>
      <c r="AC35" s="981"/>
      <c r="AD35" s="981"/>
      <c r="AE35" s="982"/>
      <c r="AF35" s="980">
        <f>SUM(AF28+AF33+AF34)</f>
        <v>26098</v>
      </c>
      <c r="AG35" s="981"/>
      <c r="AH35" s="981"/>
      <c r="AI35" s="981"/>
      <c r="AJ35" s="982"/>
    </row>
    <row r="36" spans="1:36" ht="21.75" customHeight="1">
      <c r="A36" s="967" t="s">
        <v>581</v>
      </c>
      <c r="B36" s="968"/>
      <c r="C36" s="968"/>
      <c r="D36" s="968"/>
      <c r="E36" s="968"/>
      <c r="F36" s="968"/>
      <c r="G36" s="968"/>
      <c r="H36" s="968"/>
      <c r="I36" s="968"/>
      <c r="J36" s="968"/>
      <c r="K36" s="968"/>
      <c r="L36" s="968"/>
      <c r="M36" s="968"/>
      <c r="N36" s="968"/>
      <c r="O36" s="968"/>
      <c r="P36" s="968"/>
      <c r="Q36" s="968"/>
      <c r="R36" s="968"/>
      <c r="S36" s="969"/>
      <c r="T36" s="970">
        <v>24</v>
      </c>
      <c r="U36" s="971"/>
      <c r="V36" s="988"/>
      <c r="W36" s="988"/>
      <c r="X36" s="988"/>
      <c r="Y36" s="988"/>
      <c r="Z36" s="989"/>
      <c r="AA36" s="955"/>
      <c r="AB36" s="956"/>
      <c r="AC36" s="956"/>
      <c r="AD36" s="956"/>
      <c r="AE36" s="957"/>
      <c r="AF36" s="955"/>
      <c r="AG36" s="956"/>
      <c r="AH36" s="956"/>
      <c r="AI36" s="956"/>
      <c r="AJ36" s="957"/>
    </row>
    <row r="37" spans="1:36" ht="21.75" customHeight="1">
      <c r="A37" s="972" t="s">
        <v>582</v>
      </c>
      <c r="B37" s="978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  <c r="P37" s="978"/>
      <c r="Q37" s="978"/>
      <c r="R37" s="978"/>
      <c r="S37" s="979"/>
      <c r="T37" s="973">
        <v>25</v>
      </c>
      <c r="U37" s="974"/>
      <c r="V37" s="980">
        <f>SUM(V35:Z36)</f>
        <v>50000</v>
      </c>
      <c r="W37" s="981"/>
      <c r="X37" s="981"/>
      <c r="Y37" s="981"/>
      <c r="Z37" s="982"/>
      <c r="AA37" s="980">
        <f>SUM(AA35:AE36)</f>
        <v>56733</v>
      </c>
      <c r="AB37" s="981"/>
      <c r="AC37" s="981"/>
      <c r="AD37" s="981"/>
      <c r="AE37" s="982"/>
      <c r="AF37" s="980">
        <f>SUM(AF35:AJ36)</f>
        <v>26098</v>
      </c>
      <c r="AG37" s="981"/>
      <c r="AH37" s="981"/>
      <c r="AI37" s="981"/>
      <c r="AJ37" s="982"/>
    </row>
    <row r="38" spans="1:36" ht="21.75" customHeight="1">
      <c r="A38" s="967" t="s">
        <v>583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9"/>
      <c r="T38" s="970">
        <v>26</v>
      </c>
      <c r="U38" s="971"/>
      <c r="V38" s="955"/>
      <c r="W38" s="956"/>
      <c r="X38" s="956"/>
      <c r="Y38" s="956"/>
      <c r="Z38" s="957"/>
      <c r="AA38" s="955"/>
      <c r="AB38" s="956"/>
      <c r="AC38" s="956"/>
      <c r="AD38" s="956"/>
      <c r="AE38" s="957"/>
      <c r="AF38" s="955"/>
      <c r="AG38" s="956"/>
      <c r="AH38" s="956"/>
      <c r="AI38" s="956"/>
      <c r="AJ38" s="957"/>
    </row>
    <row r="39" spans="1:36" ht="21.75" customHeight="1">
      <c r="A39" s="967" t="s">
        <v>584</v>
      </c>
      <c r="B39" s="968"/>
      <c r="C39" s="968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968"/>
      <c r="S39" s="969"/>
      <c r="T39" s="970">
        <v>27</v>
      </c>
      <c r="U39" s="971"/>
      <c r="V39" s="955"/>
      <c r="W39" s="956"/>
      <c r="X39" s="956"/>
      <c r="Y39" s="956"/>
      <c r="Z39" s="957"/>
      <c r="AA39" s="955"/>
      <c r="AB39" s="956"/>
      <c r="AC39" s="956"/>
      <c r="AD39" s="956"/>
      <c r="AE39" s="957"/>
      <c r="AF39" s="955"/>
      <c r="AG39" s="956"/>
      <c r="AH39" s="956"/>
      <c r="AI39" s="956"/>
      <c r="AJ39" s="957"/>
    </row>
    <row r="40" spans="1:36" ht="21.75" customHeight="1">
      <c r="A40" s="967" t="s">
        <v>585</v>
      </c>
      <c r="B40" s="968"/>
      <c r="C40" s="968"/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9"/>
      <c r="T40" s="970">
        <v>28</v>
      </c>
      <c r="U40" s="971"/>
      <c r="V40" s="955"/>
      <c r="W40" s="956"/>
      <c r="X40" s="956"/>
      <c r="Y40" s="956"/>
      <c r="Z40" s="957"/>
      <c r="AA40" s="955"/>
      <c r="AB40" s="956"/>
      <c r="AC40" s="956"/>
      <c r="AD40" s="956"/>
      <c r="AE40" s="957"/>
      <c r="AF40" s="955"/>
      <c r="AG40" s="956"/>
      <c r="AH40" s="956"/>
      <c r="AI40" s="956"/>
      <c r="AJ40" s="957"/>
    </row>
    <row r="41" spans="1:36" ht="26.25" customHeight="1">
      <c r="A41" s="990" t="s">
        <v>586</v>
      </c>
      <c r="B41" s="991"/>
      <c r="C41" s="991"/>
      <c r="D41" s="991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2"/>
      <c r="T41" s="973">
        <v>29</v>
      </c>
      <c r="U41" s="974"/>
      <c r="V41" s="980">
        <f>SUM(V37:Z40)</f>
        <v>50000</v>
      </c>
      <c r="W41" s="981"/>
      <c r="X41" s="981"/>
      <c r="Y41" s="981"/>
      <c r="Z41" s="982"/>
      <c r="AA41" s="980">
        <f>SUM(AA37:AE40)</f>
        <v>56733</v>
      </c>
      <c r="AB41" s="981"/>
      <c r="AC41" s="981"/>
      <c r="AD41" s="981"/>
      <c r="AE41" s="982"/>
      <c r="AF41" s="980">
        <f>SUM(AF37:AJ40)</f>
        <v>26098</v>
      </c>
      <c r="AG41" s="981"/>
      <c r="AH41" s="981"/>
      <c r="AI41" s="981"/>
      <c r="AJ41" s="982"/>
    </row>
    <row r="42" spans="1:36" ht="21.75" customHeight="1">
      <c r="A42" s="967" t="s">
        <v>587</v>
      </c>
      <c r="B42" s="968"/>
      <c r="C42" s="968"/>
      <c r="D42" s="968"/>
      <c r="E42" s="968"/>
      <c r="F42" s="968"/>
      <c r="G42" s="968"/>
      <c r="H42" s="968"/>
      <c r="I42" s="968"/>
      <c r="J42" s="968"/>
      <c r="K42" s="968"/>
      <c r="L42" s="968"/>
      <c r="M42" s="968"/>
      <c r="N42" s="968"/>
      <c r="O42" s="968"/>
      <c r="P42" s="968"/>
      <c r="Q42" s="968"/>
      <c r="R42" s="968"/>
      <c r="S42" s="969"/>
      <c r="T42" s="970">
        <v>30</v>
      </c>
      <c r="U42" s="971"/>
      <c r="V42" s="955"/>
      <c r="W42" s="956"/>
      <c r="X42" s="956"/>
      <c r="Y42" s="956"/>
      <c r="Z42" s="957"/>
      <c r="AA42" s="955"/>
      <c r="AB42" s="956"/>
      <c r="AC42" s="956"/>
      <c r="AD42" s="956"/>
      <c r="AE42" s="957"/>
      <c r="AF42" s="955">
        <v>217</v>
      </c>
      <c r="AG42" s="956"/>
      <c r="AH42" s="956"/>
      <c r="AI42" s="956"/>
      <c r="AJ42" s="957"/>
    </row>
    <row r="43" spans="1:36" ht="21.75" customHeight="1">
      <c r="A43" s="967" t="s">
        <v>588</v>
      </c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9"/>
      <c r="T43" s="970">
        <v>31</v>
      </c>
      <c r="U43" s="971"/>
      <c r="V43" s="955"/>
      <c r="W43" s="956"/>
      <c r="X43" s="956"/>
      <c r="Y43" s="956"/>
      <c r="Z43" s="957"/>
      <c r="AA43" s="955"/>
      <c r="AB43" s="956"/>
      <c r="AC43" s="956"/>
      <c r="AD43" s="956"/>
      <c r="AE43" s="957"/>
      <c r="AF43" s="955"/>
      <c r="AG43" s="956"/>
      <c r="AH43" s="956"/>
      <c r="AI43" s="956"/>
      <c r="AJ43" s="957"/>
    </row>
    <row r="44" spans="1:36" ht="21.75" customHeight="1">
      <c r="A44" s="967" t="s">
        <v>589</v>
      </c>
      <c r="B44" s="968"/>
      <c r="C44" s="968"/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9"/>
      <c r="T44" s="970">
        <v>32</v>
      </c>
      <c r="U44" s="971"/>
      <c r="V44" s="955"/>
      <c r="W44" s="956"/>
      <c r="X44" s="956"/>
      <c r="Y44" s="956"/>
      <c r="Z44" s="957"/>
      <c r="AA44" s="955"/>
      <c r="AB44" s="956"/>
      <c r="AC44" s="956"/>
      <c r="AD44" s="956"/>
      <c r="AE44" s="957"/>
      <c r="AF44" s="955"/>
      <c r="AG44" s="956"/>
      <c r="AH44" s="956"/>
      <c r="AI44" s="956"/>
      <c r="AJ44" s="957"/>
    </row>
    <row r="45" spans="1:36" ht="21.75" customHeight="1">
      <c r="A45" s="967" t="s">
        <v>590</v>
      </c>
      <c r="B45" s="968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9"/>
      <c r="T45" s="970">
        <v>33</v>
      </c>
      <c r="U45" s="971"/>
      <c r="V45" s="955">
        <v>6400</v>
      </c>
      <c r="W45" s="956"/>
      <c r="X45" s="956"/>
      <c r="Y45" s="956"/>
      <c r="Z45" s="957"/>
      <c r="AA45" s="955">
        <v>6400</v>
      </c>
      <c r="AB45" s="956"/>
      <c r="AC45" s="956"/>
      <c r="AD45" s="956"/>
      <c r="AE45" s="957"/>
      <c r="AF45" s="955">
        <v>4167</v>
      </c>
      <c r="AG45" s="956"/>
      <c r="AH45" s="956"/>
      <c r="AI45" s="956"/>
      <c r="AJ45" s="957"/>
    </row>
    <row r="46" spans="1:36" ht="27" customHeight="1">
      <c r="A46" s="993" t="s">
        <v>591</v>
      </c>
      <c r="B46" s="991"/>
      <c r="C46" s="991"/>
      <c r="D46" s="991"/>
      <c r="E46" s="991"/>
      <c r="F46" s="991"/>
      <c r="G46" s="991"/>
      <c r="H46" s="991"/>
      <c r="I46" s="991"/>
      <c r="J46" s="991"/>
      <c r="K46" s="991"/>
      <c r="L46" s="991"/>
      <c r="M46" s="991"/>
      <c r="N46" s="991"/>
      <c r="O46" s="991"/>
      <c r="P46" s="991"/>
      <c r="Q46" s="991"/>
      <c r="R46" s="991"/>
      <c r="S46" s="992"/>
      <c r="T46" s="970">
        <v>34</v>
      </c>
      <c r="U46" s="971"/>
      <c r="V46" s="955"/>
      <c r="W46" s="956"/>
      <c r="X46" s="956"/>
      <c r="Y46" s="956"/>
      <c r="Z46" s="957"/>
      <c r="AA46" s="955"/>
      <c r="AB46" s="956"/>
      <c r="AC46" s="956"/>
      <c r="AD46" s="956"/>
      <c r="AE46" s="957"/>
      <c r="AF46" s="955"/>
      <c r="AG46" s="956"/>
      <c r="AH46" s="956"/>
      <c r="AI46" s="956"/>
      <c r="AJ46" s="957"/>
    </row>
    <row r="47" spans="1:36" ht="21.75" customHeight="1">
      <c r="A47" s="967" t="s">
        <v>592</v>
      </c>
      <c r="B47" s="968"/>
      <c r="C47" s="968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968"/>
      <c r="S47" s="969"/>
      <c r="T47" s="970">
        <v>35</v>
      </c>
      <c r="U47" s="971"/>
      <c r="V47" s="955">
        <v>43600</v>
      </c>
      <c r="W47" s="956"/>
      <c r="X47" s="956"/>
      <c r="Y47" s="956"/>
      <c r="Z47" s="957"/>
      <c r="AA47" s="955">
        <v>43600</v>
      </c>
      <c r="AB47" s="956"/>
      <c r="AC47" s="956"/>
      <c r="AD47" s="956"/>
      <c r="AE47" s="957"/>
      <c r="AF47" s="955">
        <v>260</v>
      </c>
      <c r="AG47" s="956"/>
      <c r="AH47" s="956"/>
      <c r="AI47" s="956"/>
      <c r="AJ47" s="957"/>
    </row>
    <row r="48" spans="1:36" ht="21.75" customHeight="1">
      <c r="A48" s="983" t="s">
        <v>1473</v>
      </c>
      <c r="B48" s="984"/>
      <c r="C48" s="984"/>
      <c r="D48" s="984"/>
      <c r="E48" s="984"/>
      <c r="F48" s="984"/>
      <c r="G48" s="984"/>
      <c r="H48" s="984"/>
      <c r="I48" s="984"/>
      <c r="J48" s="984"/>
      <c r="K48" s="984"/>
      <c r="L48" s="984"/>
      <c r="M48" s="984"/>
      <c r="N48" s="984"/>
      <c r="O48" s="984"/>
      <c r="P48" s="984"/>
      <c r="Q48" s="984"/>
      <c r="R48" s="984"/>
      <c r="S48" s="985"/>
      <c r="T48" s="970">
        <v>36</v>
      </c>
      <c r="U48" s="971"/>
      <c r="V48" s="955"/>
      <c r="W48" s="956"/>
      <c r="X48" s="956"/>
      <c r="Y48" s="956"/>
      <c r="Z48" s="957"/>
      <c r="AA48" s="955"/>
      <c r="AB48" s="956"/>
      <c r="AC48" s="956"/>
      <c r="AD48" s="956"/>
      <c r="AE48" s="957"/>
      <c r="AF48" s="955"/>
      <c r="AG48" s="956"/>
      <c r="AH48" s="956"/>
      <c r="AI48" s="956"/>
      <c r="AJ48" s="957"/>
    </row>
    <row r="49" spans="1:36" ht="21.75" customHeight="1">
      <c r="A49" s="967" t="s">
        <v>593</v>
      </c>
      <c r="B49" s="968"/>
      <c r="C49" s="968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9"/>
      <c r="T49" s="970">
        <v>37</v>
      </c>
      <c r="U49" s="971"/>
      <c r="V49" s="955"/>
      <c r="W49" s="956"/>
      <c r="X49" s="956"/>
      <c r="Y49" s="956"/>
      <c r="Z49" s="957"/>
      <c r="AA49" s="955"/>
      <c r="AB49" s="956"/>
      <c r="AC49" s="956"/>
      <c r="AD49" s="956"/>
      <c r="AE49" s="957"/>
      <c r="AF49" s="955">
        <v>50</v>
      </c>
      <c r="AG49" s="956"/>
      <c r="AH49" s="956"/>
      <c r="AI49" s="956"/>
      <c r="AJ49" s="957"/>
    </row>
    <row r="50" spans="1:36" ht="21.75" customHeight="1">
      <c r="A50" s="967" t="s">
        <v>1420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968"/>
      <c r="R50" s="968"/>
      <c r="S50" s="969"/>
      <c r="T50" s="970">
        <v>38</v>
      </c>
      <c r="U50" s="971"/>
      <c r="V50" s="955"/>
      <c r="W50" s="956"/>
      <c r="X50" s="956"/>
      <c r="Y50" s="956"/>
      <c r="Z50" s="957"/>
      <c r="AA50" s="955"/>
      <c r="AB50" s="956"/>
      <c r="AC50" s="956"/>
      <c r="AD50" s="956"/>
      <c r="AE50" s="957"/>
      <c r="AF50" s="955">
        <v>8</v>
      </c>
      <c r="AG50" s="956"/>
      <c r="AH50" s="956"/>
      <c r="AI50" s="956"/>
      <c r="AJ50" s="957"/>
    </row>
    <row r="51" spans="1:36" ht="21.75" customHeight="1">
      <c r="A51" s="967" t="s">
        <v>594</v>
      </c>
      <c r="B51" s="968"/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8"/>
      <c r="S51" s="969"/>
      <c r="T51" s="970">
        <v>39</v>
      </c>
      <c r="U51" s="971"/>
      <c r="V51" s="955"/>
      <c r="W51" s="956"/>
      <c r="X51" s="956"/>
      <c r="Y51" s="956"/>
      <c r="Z51" s="957"/>
      <c r="AA51" s="955"/>
      <c r="AB51" s="956"/>
      <c r="AC51" s="956"/>
      <c r="AD51" s="956"/>
      <c r="AE51" s="957"/>
      <c r="AF51" s="955"/>
      <c r="AG51" s="956"/>
      <c r="AH51" s="956"/>
      <c r="AI51" s="956"/>
      <c r="AJ51" s="957"/>
    </row>
    <row r="52" spans="1:36" ht="21.75" customHeight="1">
      <c r="A52" s="967" t="s">
        <v>595</v>
      </c>
      <c r="B52" s="968"/>
      <c r="C52" s="968"/>
      <c r="D52" s="968"/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968"/>
      <c r="R52" s="968"/>
      <c r="S52" s="969"/>
      <c r="T52" s="970">
        <v>40</v>
      </c>
      <c r="U52" s="971"/>
      <c r="V52" s="955"/>
      <c r="W52" s="956"/>
      <c r="X52" s="956"/>
      <c r="Y52" s="956"/>
      <c r="Z52" s="957"/>
      <c r="AA52" s="955"/>
      <c r="AB52" s="956"/>
      <c r="AC52" s="956"/>
      <c r="AD52" s="956"/>
      <c r="AE52" s="957"/>
      <c r="AF52" s="955"/>
      <c r="AG52" s="956"/>
      <c r="AH52" s="956"/>
      <c r="AI52" s="956"/>
      <c r="AJ52" s="957"/>
    </row>
    <row r="53" spans="1:36" ht="21.75" customHeight="1">
      <c r="A53" s="967" t="s">
        <v>596</v>
      </c>
      <c r="B53" s="968"/>
      <c r="C53" s="968"/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968"/>
      <c r="O53" s="968"/>
      <c r="P53" s="968"/>
      <c r="Q53" s="968"/>
      <c r="R53" s="968"/>
      <c r="S53" s="969"/>
      <c r="T53" s="970">
        <v>41</v>
      </c>
      <c r="U53" s="971"/>
      <c r="V53" s="955"/>
      <c r="W53" s="956"/>
      <c r="X53" s="956"/>
      <c r="Y53" s="956"/>
      <c r="Z53" s="957"/>
      <c r="AA53" s="955"/>
      <c r="AB53" s="956"/>
      <c r="AC53" s="956"/>
      <c r="AD53" s="956"/>
      <c r="AE53" s="957"/>
      <c r="AF53" s="955"/>
      <c r="AG53" s="956"/>
      <c r="AH53" s="956"/>
      <c r="AI53" s="956"/>
      <c r="AJ53" s="957"/>
    </row>
    <row r="54" spans="1:36" ht="21.75" customHeight="1">
      <c r="A54" s="972" t="s">
        <v>601</v>
      </c>
      <c r="B54" s="978"/>
      <c r="C54" s="978"/>
      <c r="D54" s="978"/>
      <c r="E54" s="978"/>
      <c r="F54" s="978"/>
      <c r="G54" s="978"/>
      <c r="H54" s="978"/>
      <c r="I54" s="978"/>
      <c r="J54" s="978"/>
      <c r="K54" s="978"/>
      <c r="L54" s="978"/>
      <c r="M54" s="978"/>
      <c r="N54" s="978"/>
      <c r="O54" s="978"/>
      <c r="P54" s="978"/>
      <c r="Q54" s="978"/>
      <c r="R54" s="978"/>
      <c r="S54" s="979"/>
      <c r="T54" s="973">
        <v>42</v>
      </c>
      <c r="U54" s="974"/>
      <c r="V54" s="980">
        <f>SUM(V42:Z53)</f>
        <v>50000</v>
      </c>
      <c r="W54" s="981"/>
      <c r="X54" s="981"/>
      <c r="Y54" s="981"/>
      <c r="Z54" s="982"/>
      <c r="AA54" s="980">
        <f>SUM(AA42:AE53)</f>
        <v>50000</v>
      </c>
      <c r="AB54" s="981"/>
      <c r="AC54" s="981"/>
      <c r="AD54" s="981"/>
      <c r="AE54" s="982"/>
      <c r="AF54" s="980">
        <f>SUM(AF42:AJ53)</f>
        <v>4702</v>
      </c>
      <c r="AG54" s="981"/>
      <c r="AH54" s="981"/>
      <c r="AI54" s="981"/>
      <c r="AJ54" s="982"/>
    </row>
    <row r="55" spans="1:36" ht="21.75" customHeight="1">
      <c r="A55" s="967" t="s">
        <v>597</v>
      </c>
      <c r="B55" s="968"/>
      <c r="C55" s="968"/>
      <c r="D55" s="968"/>
      <c r="E55" s="968"/>
      <c r="F55" s="968"/>
      <c r="G55" s="968"/>
      <c r="H55" s="968"/>
      <c r="I55" s="968"/>
      <c r="J55" s="968"/>
      <c r="K55" s="968"/>
      <c r="L55" s="968"/>
      <c r="M55" s="968"/>
      <c r="N55" s="968"/>
      <c r="O55" s="968"/>
      <c r="P55" s="968"/>
      <c r="Q55" s="968"/>
      <c r="R55" s="968"/>
      <c r="S55" s="969"/>
      <c r="T55" s="970">
        <v>43</v>
      </c>
      <c r="U55" s="971"/>
      <c r="V55" s="955"/>
      <c r="W55" s="956"/>
      <c r="X55" s="956"/>
      <c r="Y55" s="956"/>
      <c r="Z55" s="957"/>
      <c r="AA55" s="955">
        <v>6733</v>
      </c>
      <c r="AB55" s="956"/>
      <c r="AC55" s="956"/>
      <c r="AD55" s="956"/>
      <c r="AE55" s="957"/>
      <c r="AF55" s="955">
        <v>6733</v>
      </c>
      <c r="AG55" s="956"/>
      <c r="AH55" s="956"/>
      <c r="AI55" s="956"/>
      <c r="AJ55" s="957"/>
    </row>
    <row r="56" spans="1:36" ht="21.75" customHeight="1">
      <c r="A56" s="972" t="s">
        <v>602</v>
      </c>
      <c r="B56" s="978"/>
      <c r="C56" s="978"/>
      <c r="D56" s="978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978"/>
      <c r="R56" s="978"/>
      <c r="S56" s="979"/>
      <c r="T56" s="994">
        <v>44</v>
      </c>
      <c r="U56" s="974"/>
      <c r="V56" s="980">
        <f>SUM(V54:Z55)</f>
        <v>50000</v>
      </c>
      <c r="W56" s="981"/>
      <c r="X56" s="981"/>
      <c r="Y56" s="981"/>
      <c r="Z56" s="982"/>
      <c r="AA56" s="980">
        <f>SUM(AA54:AE55)</f>
        <v>56733</v>
      </c>
      <c r="AB56" s="981"/>
      <c r="AC56" s="981"/>
      <c r="AD56" s="981"/>
      <c r="AE56" s="982"/>
      <c r="AF56" s="980">
        <f>SUM(AF54:AJ55)</f>
        <v>11435</v>
      </c>
      <c r="AG56" s="981"/>
      <c r="AH56" s="981"/>
      <c r="AI56" s="981"/>
      <c r="AJ56" s="982"/>
    </row>
    <row r="57" spans="1:36" ht="21.75" customHeight="1">
      <c r="A57" s="967" t="s">
        <v>598</v>
      </c>
      <c r="B57" s="968"/>
      <c r="C57" s="968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968"/>
      <c r="P57" s="968"/>
      <c r="Q57" s="968"/>
      <c r="R57" s="968"/>
      <c r="S57" s="969"/>
      <c r="T57" s="970">
        <v>45</v>
      </c>
      <c r="U57" s="971"/>
      <c r="V57" s="955"/>
      <c r="W57" s="956"/>
      <c r="X57" s="956"/>
      <c r="Y57" s="956"/>
      <c r="Z57" s="957"/>
      <c r="AA57" s="955"/>
      <c r="AB57" s="956"/>
      <c r="AC57" s="956"/>
      <c r="AD57" s="956"/>
      <c r="AE57" s="957"/>
      <c r="AF57" s="955"/>
      <c r="AG57" s="956"/>
      <c r="AH57" s="956"/>
      <c r="AI57" s="956"/>
      <c r="AJ57" s="957"/>
    </row>
    <row r="58" spans="1:36" ht="21.75" customHeight="1">
      <c r="A58" s="967" t="s">
        <v>599</v>
      </c>
      <c r="B58" s="968"/>
      <c r="C58" s="968"/>
      <c r="D58" s="968"/>
      <c r="E58" s="968"/>
      <c r="F58" s="968"/>
      <c r="G58" s="968"/>
      <c r="H58" s="968"/>
      <c r="I58" s="968"/>
      <c r="J58" s="968"/>
      <c r="K58" s="968"/>
      <c r="L58" s="968"/>
      <c r="M58" s="968"/>
      <c r="N58" s="968"/>
      <c r="O58" s="968"/>
      <c r="P58" s="968"/>
      <c r="Q58" s="968"/>
      <c r="R58" s="968"/>
      <c r="S58" s="969"/>
      <c r="T58" s="970">
        <v>46</v>
      </c>
      <c r="U58" s="971"/>
      <c r="V58" s="995"/>
      <c r="W58" s="996"/>
      <c r="X58" s="996"/>
      <c r="Y58" s="996"/>
      <c r="Z58" s="997"/>
      <c r="AA58" s="955"/>
      <c r="AB58" s="956"/>
      <c r="AC58" s="956"/>
      <c r="AD58" s="956"/>
      <c r="AE58" s="957"/>
      <c r="AF58" s="955"/>
      <c r="AG58" s="956"/>
      <c r="AH58" s="956"/>
      <c r="AI58" s="956"/>
      <c r="AJ58" s="957"/>
    </row>
    <row r="59" spans="1:36" ht="21.75" customHeight="1">
      <c r="A59" s="967" t="s">
        <v>600</v>
      </c>
      <c r="B59" s="968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9"/>
      <c r="T59" s="970">
        <v>47</v>
      </c>
      <c r="U59" s="971"/>
      <c r="V59" s="955"/>
      <c r="W59" s="956"/>
      <c r="X59" s="956"/>
      <c r="Y59" s="956"/>
      <c r="Z59" s="957"/>
      <c r="AA59" s="955"/>
      <c r="AB59" s="956"/>
      <c r="AC59" s="956"/>
      <c r="AD59" s="956"/>
      <c r="AE59" s="957"/>
      <c r="AF59" s="955"/>
      <c r="AG59" s="956"/>
      <c r="AH59" s="956"/>
      <c r="AI59" s="956"/>
      <c r="AJ59" s="957"/>
    </row>
    <row r="60" spans="1:36" ht="26.25" customHeight="1">
      <c r="A60" s="990" t="s">
        <v>603</v>
      </c>
      <c r="B60" s="991"/>
      <c r="C60" s="991"/>
      <c r="D60" s="991"/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991"/>
      <c r="Q60" s="991"/>
      <c r="R60" s="991"/>
      <c r="S60" s="992"/>
      <c r="T60" s="973">
        <v>48</v>
      </c>
      <c r="U60" s="974"/>
      <c r="V60" s="980">
        <f>SUM(V56)</f>
        <v>50000</v>
      </c>
      <c r="W60" s="981"/>
      <c r="X60" s="981"/>
      <c r="Y60" s="981"/>
      <c r="Z60" s="982"/>
      <c r="AA60" s="980">
        <f>SUM(AA56:AE59)</f>
        <v>56733</v>
      </c>
      <c r="AB60" s="981"/>
      <c r="AC60" s="981"/>
      <c r="AD60" s="981"/>
      <c r="AE60" s="982"/>
      <c r="AF60" s="980">
        <f>SUM(AF56:AJ59)</f>
        <v>11435</v>
      </c>
      <c r="AG60" s="981"/>
      <c r="AH60" s="981"/>
      <c r="AI60" s="981"/>
      <c r="AJ60" s="982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spans="1:4" ht="21.75" customHeight="1">
      <c r="A143" s="998"/>
      <c r="B143" s="998"/>
      <c r="C143" s="998"/>
      <c r="D143" s="998"/>
    </row>
    <row r="144" spans="1:4" ht="21.75" customHeight="1">
      <c r="A144" s="998"/>
      <c r="B144" s="998"/>
      <c r="C144" s="998"/>
      <c r="D144" s="998"/>
    </row>
    <row r="145" spans="1:4" ht="21.75" customHeight="1">
      <c r="A145" s="998"/>
      <c r="B145" s="998"/>
      <c r="C145" s="998"/>
      <c r="D145" s="998"/>
    </row>
    <row r="146" spans="1:4" ht="21.75" customHeight="1">
      <c r="A146" s="998"/>
      <c r="B146" s="998"/>
      <c r="C146" s="998"/>
      <c r="D146" s="998"/>
    </row>
    <row r="147" spans="1:4" ht="21.75" customHeight="1">
      <c r="A147" s="998"/>
      <c r="B147" s="998"/>
      <c r="C147" s="998"/>
      <c r="D147" s="998"/>
    </row>
    <row r="148" spans="1:4" ht="21.75" customHeight="1">
      <c r="A148" s="998"/>
      <c r="B148" s="998"/>
      <c r="C148" s="998"/>
      <c r="D148" s="998"/>
    </row>
    <row r="149" spans="1:4" ht="21.75" customHeight="1">
      <c r="A149" s="998"/>
      <c r="B149" s="998"/>
      <c r="C149" s="998"/>
      <c r="D149" s="998"/>
    </row>
    <row r="150" spans="1:4" ht="21.75" customHeight="1">
      <c r="A150" s="998"/>
      <c r="B150" s="998"/>
      <c r="C150" s="998"/>
      <c r="D150" s="998"/>
    </row>
    <row r="151" spans="1:4" ht="21.75" customHeight="1">
      <c r="A151" s="998"/>
      <c r="B151" s="998"/>
      <c r="C151" s="998"/>
      <c r="D151" s="998"/>
    </row>
    <row r="152" spans="1:4" ht="21.75" customHeight="1">
      <c r="A152" s="998"/>
      <c r="B152" s="998"/>
      <c r="C152" s="998"/>
      <c r="D152" s="998"/>
    </row>
    <row r="153" spans="1:4" ht="21.75" customHeight="1">
      <c r="A153" s="998"/>
      <c r="B153" s="998"/>
      <c r="C153" s="998"/>
      <c r="D153" s="998"/>
    </row>
    <row r="154" spans="1:4" ht="21.75" customHeight="1">
      <c r="A154" s="998"/>
      <c r="B154" s="998"/>
      <c r="C154" s="998"/>
      <c r="D154" s="998"/>
    </row>
    <row r="155" spans="1:4" ht="21.75" customHeight="1">
      <c r="A155" s="998"/>
      <c r="B155" s="998"/>
      <c r="C155" s="998"/>
      <c r="D155" s="998"/>
    </row>
    <row r="156" spans="1:4" ht="21.75" customHeight="1">
      <c r="A156" s="998"/>
      <c r="B156" s="998"/>
      <c r="C156" s="998"/>
      <c r="D156" s="998"/>
    </row>
    <row r="157" spans="1:4" ht="21.75" customHeight="1">
      <c r="A157" s="998"/>
      <c r="B157" s="998"/>
      <c r="C157" s="998"/>
      <c r="D157" s="998"/>
    </row>
    <row r="158" spans="1:4" ht="21.75" customHeight="1">
      <c r="A158" s="998"/>
      <c r="B158" s="998"/>
      <c r="C158" s="998"/>
      <c r="D158" s="998"/>
    </row>
    <row r="159" spans="1:4" ht="21.75" customHeight="1">
      <c r="A159" s="998"/>
      <c r="B159" s="998"/>
      <c r="C159" s="998"/>
      <c r="D159" s="998"/>
    </row>
    <row r="160" spans="1:4" ht="21.75" customHeight="1">
      <c r="A160" s="998"/>
      <c r="B160" s="998"/>
      <c r="C160" s="998"/>
      <c r="D160" s="998"/>
    </row>
    <row r="161" spans="1:4" ht="21.75" customHeight="1">
      <c r="A161" s="998"/>
      <c r="B161" s="998"/>
      <c r="C161" s="998"/>
      <c r="D161" s="998"/>
    </row>
    <row r="162" spans="1:4" ht="21.75" customHeight="1">
      <c r="A162" s="998"/>
      <c r="B162" s="998"/>
      <c r="C162" s="998"/>
      <c r="D162" s="998"/>
    </row>
    <row r="163" spans="1:4" ht="21.75" customHeight="1">
      <c r="A163" s="998"/>
      <c r="B163" s="998"/>
      <c r="C163" s="998"/>
      <c r="D163" s="998"/>
    </row>
    <row r="164" spans="1:4" ht="21.75" customHeight="1">
      <c r="A164" s="998"/>
      <c r="B164" s="998"/>
      <c r="C164" s="998"/>
      <c r="D164" s="998"/>
    </row>
    <row r="165" spans="1:4" ht="21.75" customHeight="1">
      <c r="A165" s="998"/>
      <c r="B165" s="998"/>
      <c r="C165" s="998"/>
      <c r="D165" s="998"/>
    </row>
    <row r="166" spans="1:4" ht="21.75" customHeight="1">
      <c r="A166" s="998"/>
      <c r="B166" s="998"/>
      <c r="C166" s="998"/>
      <c r="D166" s="998"/>
    </row>
    <row r="167" spans="1:4" ht="21.75" customHeight="1">
      <c r="A167" s="998"/>
      <c r="B167" s="998"/>
      <c r="C167" s="998"/>
      <c r="D167" s="998"/>
    </row>
    <row r="168" spans="1:4" ht="21.75" customHeight="1">
      <c r="A168" s="998"/>
      <c r="B168" s="998"/>
      <c r="C168" s="998"/>
      <c r="D168" s="998"/>
    </row>
    <row r="169" spans="1:4" ht="21.75" customHeight="1">
      <c r="A169" s="998"/>
      <c r="B169" s="998"/>
      <c r="C169" s="998"/>
      <c r="D169" s="998"/>
    </row>
    <row r="170" spans="1:4" ht="21.75" customHeight="1">
      <c r="A170" s="998"/>
      <c r="B170" s="998"/>
      <c r="C170" s="998"/>
      <c r="D170" s="998"/>
    </row>
    <row r="171" spans="1:4" ht="21.75" customHeight="1">
      <c r="A171" s="998"/>
      <c r="B171" s="998"/>
      <c r="C171" s="998"/>
      <c r="D171" s="998"/>
    </row>
    <row r="172" spans="1:4" ht="21.75" customHeight="1">
      <c r="A172" s="998"/>
      <c r="B172" s="998"/>
      <c r="C172" s="998"/>
      <c r="D172" s="998"/>
    </row>
    <row r="173" spans="1:4" ht="21.75" customHeight="1">
      <c r="A173" s="998"/>
      <c r="B173" s="998"/>
      <c r="C173" s="998"/>
      <c r="D173" s="998"/>
    </row>
    <row r="174" spans="1:4" ht="21.75" customHeight="1">
      <c r="A174" s="998"/>
      <c r="B174" s="998"/>
      <c r="C174" s="998"/>
      <c r="D174" s="998"/>
    </row>
    <row r="175" spans="1:4" ht="21.75" customHeight="1">
      <c r="A175" s="998"/>
      <c r="B175" s="998"/>
      <c r="C175" s="998"/>
      <c r="D175" s="998"/>
    </row>
    <row r="176" spans="1:4" ht="21.75" customHeight="1">
      <c r="A176" s="998"/>
      <c r="B176" s="998"/>
      <c r="C176" s="998"/>
      <c r="D176" s="998"/>
    </row>
    <row r="177" spans="1:4" ht="21.75" customHeight="1">
      <c r="A177" s="998"/>
      <c r="B177" s="998"/>
      <c r="C177" s="998"/>
      <c r="D177" s="998"/>
    </row>
    <row r="178" spans="1:4" ht="21.75" customHeight="1">
      <c r="A178" s="998"/>
      <c r="B178" s="998"/>
      <c r="C178" s="998"/>
      <c r="D178" s="998"/>
    </row>
    <row r="179" spans="1:4" ht="21.75" customHeight="1">
      <c r="A179" s="998"/>
      <c r="B179" s="998"/>
      <c r="C179" s="998"/>
      <c r="D179" s="998"/>
    </row>
    <row r="180" spans="1:4" ht="21.75" customHeight="1">
      <c r="A180" s="998"/>
      <c r="B180" s="998"/>
      <c r="C180" s="998"/>
      <c r="D180" s="998"/>
    </row>
    <row r="181" spans="1:4" ht="21.75" customHeight="1">
      <c r="A181" s="998"/>
      <c r="B181" s="998"/>
      <c r="C181" s="998"/>
      <c r="D181" s="998"/>
    </row>
    <row r="182" spans="1:4" ht="21.75" customHeight="1">
      <c r="A182" s="998"/>
      <c r="B182" s="998"/>
      <c r="C182" s="998"/>
      <c r="D182" s="998"/>
    </row>
    <row r="183" spans="1:4" ht="21.75" customHeight="1">
      <c r="A183" s="998"/>
      <c r="B183" s="998"/>
      <c r="C183" s="998"/>
      <c r="D183" s="998"/>
    </row>
    <row r="184" spans="1:4" ht="21.75" customHeight="1">
      <c r="A184" s="998"/>
      <c r="B184" s="998"/>
      <c r="C184" s="998"/>
      <c r="D184" s="998"/>
    </row>
    <row r="185" spans="1:4" ht="21.75" customHeight="1">
      <c r="A185" s="998"/>
      <c r="B185" s="998"/>
      <c r="C185" s="998"/>
      <c r="D185" s="998"/>
    </row>
    <row r="186" spans="1:4" ht="21.75" customHeight="1">
      <c r="A186" s="998"/>
      <c r="B186" s="998"/>
      <c r="C186" s="998"/>
      <c r="D186" s="998"/>
    </row>
    <row r="187" spans="1:4" ht="21.75" customHeight="1">
      <c r="A187" s="998"/>
      <c r="B187" s="998"/>
      <c r="C187" s="998"/>
      <c r="D187" s="998"/>
    </row>
    <row r="188" spans="1:4" ht="21.75" customHeight="1">
      <c r="A188" s="998"/>
      <c r="B188" s="998"/>
      <c r="C188" s="998"/>
      <c r="D188" s="998"/>
    </row>
    <row r="189" spans="1:4" ht="21.75" customHeight="1">
      <c r="A189" s="998"/>
      <c r="B189" s="998"/>
      <c r="C189" s="998"/>
      <c r="D189" s="998"/>
    </row>
    <row r="190" spans="1:4" ht="21.75" customHeight="1">
      <c r="A190" s="998"/>
      <c r="B190" s="998"/>
      <c r="C190" s="998"/>
      <c r="D190" s="998"/>
    </row>
    <row r="191" spans="1:4" ht="21.75" customHeight="1">
      <c r="A191" s="998"/>
      <c r="B191" s="998"/>
      <c r="C191" s="998"/>
      <c r="D191" s="998"/>
    </row>
    <row r="192" spans="1:4" ht="21.75" customHeight="1">
      <c r="A192" s="998"/>
      <c r="B192" s="998"/>
      <c r="C192" s="998"/>
      <c r="D192" s="998"/>
    </row>
    <row r="193" spans="1:4" ht="21.75" customHeight="1">
      <c r="A193" s="998"/>
      <c r="B193" s="998"/>
      <c r="C193" s="998"/>
      <c r="D193" s="998"/>
    </row>
    <row r="194" spans="1:4" ht="21.75" customHeight="1">
      <c r="A194" s="998"/>
      <c r="B194" s="998"/>
      <c r="C194" s="998"/>
      <c r="D194" s="998"/>
    </row>
    <row r="195" spans="1:4" ht="21.75" customHeight="1">
      <c r="A195" s="998"/>
      <c r="B195" s="998"/>
      <c r="C195" s="998"/>
      <c r="D195" s="998"/>
    </row>
    <row r="196" spans="1:4" ht="21.75" customHeight="1">
      <c r="A196" s="998"/>
      <c r="B196" s="998"/>
      <c r="C196" s="998"/>
      <c r="D196" s="998"/>
    </row>
    <row r="197" spans="1:4" ht="21.75" customHeight="1">
      <c r="A197" s="998"/>
      <c r="B197" s="998"/>
      <c r="C197" s="998"/>
      <c r="D197" s="998"/>
    </row>
    <row r="198" spans="1:4" ht="21.75" customHeight="1">
      <c r="A198" s="998"/>
      <c r="B198" s="998"/>
      <c r="C198" s="998"/>
      <c r="D198" s="998"/>
    </row>
    <row r="199" spans="1:4" ht="21.75" customHeight="1">
      <c r="A199" s="998"/>
      <c r="B199" s="998"/>
      <c r="C199" s="998"/>
      <c r="D199" s="998"/>
    </row>
    <row r="200" spans="1:4" ht="21.75" customHeight="1">
      <c r="A200" s="998"/>
      <c r="B200" s="998"/>
      <c r="C200" s="998"/>
      <c r="D200" s="998"/>
    </row>
    <row r="201" spans="1:4" ht="21.75" customHeight="1">
      <c r="A201" s="998"/>
      <c r="B201" s="998"/>
      <c r="C201" s="998"/>
      <c r="D201" s="998"/>
    </row>
    <row r="202" spans="1:4" ht="21.75" customHeight="1">
      <c r="A202" s="998"/>
      <c r="B202" s="998"/>
      <c r="C202" s="998"/>
      <c r="D202" s="998"/>
    </row>
    <row r="203" spans="1:4" ht="21.75" customHeight="1">
      <c r="A203" s="998"/>
      <c r="B203" s="998"/>
      <c r="C203" s="998"/>
      <c r="D203" s="998"/>
    </row>
    <row r="204" spans="1:4" ht="21.75" customHeight="1">
      <c r="A204" s="998"/>
      <c r="B204" s="998"/>
      <c r="C204" s="998"/>
      <c r="D204" s="998"/>
    </row>
    <row r="205" spans="1:4" ht="21.75" customHeight="1">
      <c r="A205" s="998"/>
      <c r="B205" s="998"/>
      <c r="C205" s="998"/>
      <c r="D205" s="998"/>
    </row>
    <row r="206" spans="1:4" ht="21.75" customHeight="1">
      <c r="A206" s="998"/>
      <c r="B206" s="998"/>
      <c r="C206" s="998"/>
      <c r="D206" s="998"/>
    </row>
    <row r="207" spans="1:4" ht="21.75" customHeight="1">
      <c r="A207" s="998"/>
      <c r="B207" s="998"/>
      <c r="C207" s="998"/>
      <c r="D207" s="998"/>
    </row>
    <row r="208" spans="1:4" ht="21.75" customHeight="1">
      <c r="A208" s="998"/>
      <c r="B208" s="998"/>
      <c r="C208" s="998"/>
      <c r="D208" s="998"/>
    </row>
    <row r="209" spans="1:4" ht="21.75" customHeight="1">
      <c r="A209" s="998"/>
      <c r="B209" s="998"/>
      <c r="C209" s="998"/>
      <c r="D209" s="998"/>
    </row>
    <row r="210" spans="1:4" ht="21.75" customHeight="1">
      <c r="A210" s="998"/>
      <c r="B210" s="998"/>
      <c r="C210" s="998"/>
      <c r="D210" s="998"/>
    </row>
    <row r="211" spans="1:4" ht="21.75" customHeight="1">
      <c r="A211" s="998"/>
      <c r="B211" s="998"/>
      <c r="C211" s="998"/>
      <c r="D211" s="998"/>
    </row>
    <row r="212" spans="1:4" ht="21.75" customHeight="1">
      <c r="A212" s="998"/>
      <c r="B212" s="998"/>
      <c r="C212" s="998"/>
      <c r="D212" s="998"/>
    </row>
    <row r="213" spans="1:4" ht="21.75" customHeight="1">
      <c r="A213" s="998"/>
      <c r="B213" s="998"/>
      <c r="C213" s="998"/>
      <c r="D213" s="998"/>
    </row>
    <row r="214" spans="1:4" ht="21.75" customHeight="1">
      <c r="A214" s="998"/>
      <c r="B214" s="998"/>
      <c r="C214" s="998"/>
      <c r="D214" s="998"/>
    </row>
    <row r="215" spans="1:4" ht="21.75" customHeight="1">
      <c r="A215" s="998"/>
      <c r="B215" s="998"/>
      <c r="C215" s="998"/>
      <c r="D215" s="998"/>
    </row>
    <row r="216" spans="1:4" ht="21.75" customHeight="1">
      <c r="A216" s="998"/>
      <c r="B216" s="998"/>
      <c r="C216" s="998"/>
      <c r="D216" s="998"/>
    </row>
    <row r="217" spans="1:4" ht="21.75" customHeight="1">
      <c r="A217" s="998"/>
      <c r="B217" s="998"/>
      <c r="C217" s="998"/>
      <c r="D217" s="998"/>
    </row>
    <row r="218" spans="1:4" ht="21.75" customHeight="1">
      <c r="A218" s="998"/>
      <c r="B218" s="998"/>
      <c r="C218" s="998"/>
      <c r="D218" s="998"/>
    </row>
    <row r="219" spans="1:4" ht="12.75">
      <c r="A219" s="998"/>
      <c r="B219" s="998"/>
      <c r="C219" s="998"/>
      <c r="D219" s="998"/>
    </row>
    <row r="220" spans="1:4" ht="12.75">
      <c r="A220" s="998"/>
      <c r="B220" s="998"/>
      <c r="C220" s="998"/>
      <c r="D220" s="998"/>
    </row>
    <row r="221" spans="1:4" ht="12.75">
      <c r="A221" s="998"/>
      <c r="B221" s="998"/>
      <c r="C221" s="998"/>
      <c r="D221" s="998"/>
    </row>
    <row r="222" spans="1:4" ht="12.75">
      <c r="A222" s="998"/>
      <c r="B222" s="998"/>
      <c r="C222" s="998"/>
      <c r="D222" s="998"/>
    </row>
    <row r="223" spans="1:4" ht="12.75">
      <c r="A223" s="998"/>
      <c r="B223" s="998"/>
      <c r="C223" s="998"/>
      <c r="D223" s="998"/>
    </row>
    <row r="224" spans="1:4" ht="12.75">
      <c r="A224" s="998"/>
      <c r="B224" s="998"/>
      <c r="C224" s="998"/>
      <c r="D224" s="998"/>
    </row>
    <row r="225" spans="1:4" ht="12.75">
      <c r="A225" s="998"/>
      <c r="B225" s="998"/>
      <c r="C225" s="998"/>
      <c r="D225" s="998"/>
    </row>
  </sheetData>
  <mergeCells count="238">
    <mergeCell ref="AA57:AE57"/>
    <mergeCell ref="AF57:AJ57"/>
    <mergeCell ref="AA58:AE58"/>
    <mergeCell ref="AA59:AE59"/>
    <mergeCell ref="AF58:AJ58"/>
    <mergeCell ref="AF59:AJ59"/>
    <mergeCell ref="AF52:AJ52"/>
    <mergeCell ref="AF53:AJ53"/>
    <mergeCell ref="AA55:AE55"/>
    <mergeCell ref="AF55:AJ55"/>
    <mergeCell ref="AA52:AE52"/>
    <mergeCell ref="AA53:AE53"/>
    <mergeCell ref="AF44:AJ44"/>
    <mergeCell ref="AF45:AJ45"/>
    <mergeCell ref="AF46:AJ46"/>
    <mergeCell ref="AF51:AJ51"/>
    <mergeCell ref="AF47:AJ47"/>
    <mergeCell ref="AF48:AJ48"/>
    <mergeCell ref="AF49:AJ49"/>
    <mergeCell ref="AF50:AJ50"/>
    <mergeCell ref="AA48:AE48"/>
    <mergeCell ref="AA49:AE49"/>
    <mergeCell ref="AA50:AE50"/>
    <mergeCell ref="AA51:AE51"/>
    <mergeCell ref="AA44:AE44"/>
    <mergeCell ref="AA45:AE45"/>
    <mergeCell ref="AA46:AE46"/>
    <mergeCell ref="AA47:AE47"/>
    <mergeCell ref="AA40:AE40"/>
    <mergeCell ref="AA42:AE42"/>
    <mergeCell ref="AF42:AJ42"/>
    <mergeCell ref="AA43:AE43"/>
    <mergeCell ref="AF40:AJ40"/>
    <mergeCell ref="AF43:AJ43"/>
    <mergeCell ref="AA32:AE32"/>
    <mergeCell ref="AA34:AE34"/>
    <mergeCell ref="AA36:AE36"/>
    <mergeCell ref="AA38:AE38"/>
    <mergeCell ref="AA33:AE33"/>
    <mergeCell ref="AA37:AE37"/>
    <mergeCell ref="AA23:AE23"/>
    <mergeCell ref="AF23:AJ23"/>
    <mergeCell ref="AA25:AE25"/>
    <mergeCell ref="AA26:AE26"/>
    <mergeCell ref="AF24:AJ24"/>
    <mergeCell ref="AF25:AJ25"/>
    <mergeCell ref="AF26:AJ26"/>
    <mergeCell ref="V57:Z57"/>
    <mergeCell ref="AA13:AE13"/>
    <mergeCell ref="AA14:AE14"/>
    <mergeCell ref="AA15:AE15"/>
    <mergeCell ref="AA17:AE17"/>
    <mergeCell ref="AA18:AE18"/>
    <mergeCell ref="AA19:AE19"/>
    <mergeCell ref="AA21:AE21"/>
    <mergeCell ref="AA22:AE22"/>
    <mergeCell ref="AA24:AE24"/>
    <mergeCell ref="V50:Z50"/>
    <mergeCell ref="V51:Z51"/>
    <mergeCell ref="V52:Z52"/>
    <mergeCell ref="V53:Z53"/>
    <mergeCell ref="V46:Z46"/>
    <mergeCell ref="V47:Z47"/>
    <mergeCell ref="V48:Z48"/>
    <mergeCell ref="V49:Z49"/>
    <mergeCell ref="V42:Z42"/>
    <mergeCell ref="V43:Z43"/>
    <mergeCell ref="V44:Z44"/>
    <mergeCell ref="V45:Z45"/>
    <mergeCell ref="V32:Z32"/>
    <mergeCell ref="V34:Z34"/>
    <mergeCell ref="V38:Z38"/>
    <mergeCell ref="V39:Z39"/>
    <mergeCell ref="V33:Z33"/>
    <mergeCell ref="V37:Z37"/>
    <mergeCell ref="V29:Z29"/>
    <mergeCell ref="V30:Z30"/>
    <mergeCell ref="V31:Z31"/>
    <mergeCell ref="AA29:AE29"/>
    <mergeCell ref="AA30:AE30"/>
    <mergeCell ref="AA31:AE31"/>
    <mergeCell ref="V22:Z22"/>
    <mergeCell ref="V24:Z24"/>
    <mergeCell ref="V25:Z25"/>
    <mergeCell ref="V26:Z26"/>
    <mergeCell ref="V23:Z23"/>
    <mergeCell ref="V21:Z21"/>
    <mergeCell ref="V13:Z13"/>
    <mergeCell ref="V14:Z14"/>
    <mergeCell ref="V15:Z15"/>
    <mergeCell ref="V17:Z17"/>
    <mergeCell ref="V16:Z16"/>
    <mergeCell ref="V58:Z58"/>
    <mergeCell ref="T35:U35"/>
    <mergeCell ref="T41:U41"/>
    <mergeCell ref="T42:U42"/>
    <mergeCell ref="T43:U43"/>
    <mergeCell ref="T36:U36"/>
    <mergeCell ref="T39:U39"/>
    <mergeCell ref="T40:U40"/>
    <mergeCell ref="T37:U37"/>
    <mergeCell ref="T38:U38"/>
    <mergeCell ref="A40:S40"/>
    <mergeCell ref="T44:U44"/>
    <mergeCell ref="A44:S44"/>
    <mergeCell ref="A52:S52"/>
    <mergeCell ref="T49:U49"/>
    <mergeCell ref="T52:U52"/>
    <mergeCell ref="T45:U45"/>
    <mergeCell ref="A49:S49"/>
    <mergeCell ref="A42:S42"/>
    <mergeCell ref="A43:S43"/>
    <mergeCell ref="A57:S57"/>
    <mergeCell ref="T57:U57"/>
    <mergeCell ref="A54:S54"/>
    <mergeCell ref="T54:U54"/>
    <mergeCell ref="A56:S56"/>
    <mergeCell ref="T56:U56"/>
    <mergeCell ref="A55:S55"/>
    <mergeCell ref="T60:U60"/>
    <mergeCell ref="A29:S29"/>
    <mergeCell ref="A30:S30"/>
    <mergeCell ref="A34:S34"/>
    <mergeCell ref="A36:S36"/>
    <mergeCell ref="A35:S35"/>
    <mergeCell ref="T34:U34"/>
    <mergeCell ref="A37:S37"/>
    <mergeCell ref="T53:U53"/>
    <mergeCell ref="T55:U55"/>
    <mergeCell ref="T58:U58"/>
    <mergeCell ref="T59:U59"/>
    <mergeCell ref="T46:U46"/>
    <mergeCell ref="T47:U47"/>
    <mergeCell ref="T50:U50"/>
    <mergeCell ref="T51:U51"/>
    <mergeCell ref="T48:U48"/>
    <mergeCell ref="T30:U30"/>
    <mergeCell ref="T32:U32"/>
    <mergeCell ref="T33:U33"/>
    <mergeCell ref="T26:U26"/>
    <mergeCell ref="T27:U27"/>
    <mergeCell ref="T28:U28"/>
    <mergeCell ref="T29:U29"/>
    <mergeCell ref="T31:U31"/>
    <mergeCell ref="T21:U21"/>
    <mergeCell ref="T23:U23"/>
    <mergeCell ref="T24:U24"/>
    <mergeCell ref="T25:U25"/>
    <mergeCell ref="T22:U22"/>
    <mergeCell ref="T17:U17"/>
    <mergeCell ref="T18:U18"/>
    <mergeCell ref="T19:U19"/>
    <mergeCell ref="T20:U20"/>
    <mergeCell ref="T13:U13"/>
    <mergeCell ref="T14:U14"/>
    <mergeCell ref="T15:U15"/>
    <mergeCell ref="T16:U16"/>
    <mergeCell ref="A59:S59"/>
    <mergeCell ref="A60:S60"/>
    <mergeCell ref="A41:S41"/>
    <mergeCell ref="A50:S50"/>
    <mergeCell ref="A51:S51"/>
    <mergeCell ref="A58:S58"/>
    <mergeCell ref="A45:S45"/>
    <mergeCell ref="A46:S46"/>
    <mergeCell ref="A47:S47"/>
    <mergeCell ref="A53:S53"/>
    <mergeCell ref="A32:S32"/>
    <mergeCell ref="A31:S31"/>
    <mergeCell ref="A33:S33"/>
    <mergeCell ref="A39:S39"/>
    <mergeCell ref="A38:S38"/>
    <mergeCell ref="A26:S26"/>
    <mergeCell ref="A27:S27"/>
    <mergeCell ref="A28:S28"/>
    <mergeCell ref="A23:S23"/>
    <mergeCell ref="A25:S25"/>
    <mergeCell ref="A24:S24"/>
    <mergeCell ref="A21:S21"/>
    <mergeCell ref="A13:S13"/>
    <mergeCell ref="A14:S14"/>
    <mergeCell ref="A15:S15"/>
    <mergeCell ref="A17:S17"/>
    <mergeCell ref="A16:S16"/>
    <mergeCell ref="A18:S18"/>
    <mergeCell ref="A19:S19"/>
    <mergeCell ref="A20:S20"/>
    <mergeCell ref="AA16:AE16"/>
    <mergeCell ref="AF16:AJ16"/>
    <mergeCell ref="V20:Z20"/>
    <mergeCell ref="AA20:AE20"/>
    <mergeCell ref="AF20:AJ20"/>
    <mergeCell ref="AF17:AJ17"/>
    <mergeCell ref="AF19:AJ19"/>
    <mergeCell ref="V18:Z18"/>
    <mergeCell ref="V19:Z19"/>
    <mergeCell ref="V27:Z27"/>
    <mergeCell ref="AA27:AE27"/>
    <mergeCell ref="AF27:AJ27"/>
    <mergeCell ref="V28:Z28"/>
    <mergeCell ref="AA28:AE28"/>
    <mergeCell ref="AF28:AJ28"/>
    <mergeCell ref="V41:Z41"/>
    <mergeCell ref="AA41:AE41"/>
    <mergeCell ref="AF41:AJ41"/>
    <mergeCell ref="AF33:AJ33"/>
    <mergeCell ref="V35:Z35"/>
    <mergeCell ref="AA35:AE35"/>
    <mergeCell ref="AF35:AJ35"/>
    <mergeCell ref="AF34:AJ34"/>
    <mergeCell ref="V40:Z40"/>
    <mergeCell ref="AA39:AE39"/>
    <mergeCell ref="V54:Z54"/>
    <mergeCell ref="AA54:AE54"/>
    <mergeCell ref="AF54:AJ54"/>
    <mergeCell ref="V56:Z56"/>
    <mergeCell ref="AA56:AE56"/>
    <mergeCell ref="AF56:AJ56"/>
    <mergeCell ref="V55:Z55"/>
    <mergeCell ref="V60:Z60"/>
    <mergeCell ref="AA60:AE60"/>
    <mergeCell ref="AF60:AJ60"/>
    <mergeCell ref="V59:Z59"/>
    <mergeCell ref="AO10:AS10"/>
    <mergeCell ref="AF36:AJ36"/>
    <mergeCell ref="AF38:AJ38"/>
    <mergeCell ref="AF29:AJ29"/>
    <mergeCell ref="AF30:AJ30"/>
    <mergeCell ref="AF31:AJ31"/>
    <mergeCell ref="AF32:AJ32"/>
    <mergeCell ref="AF39:AJ39"/>
    <mergeCell ref="AF13:AJ13"/>
    <mergeCell ref="AF14:AJ14"/>
    <mergeCell ref="AF15:AJ15"/>
    <mergeCell ref="AF18:AJ18"/>
    <mergeCell ref="AF21:AJ21"/>
    <mergeCell ref="AF22:AJ22"/>
    <mergeCell ref="AF37:AJ37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01"/>
  <sheetViews>
    <sheetView view="pageBreakPreview" zoomScale="75" zoomScaleSheetLayoutView="75" workbookViewId="0" topLeftCell="A1">
      <selection activeCell="AQ4" sqref="AQ4:AY4"/>
    </sheetView>
  </sheetViews>
  <sheetFormatPr defaultColWidth="9.140625" defaultRowHeight="12.75"/>
  <cols>
    <col min="1" max="6" width="3.28125" style="999" customWidth="1"/>
    <col min="7" max="7" width="4.140625" style="999" customWidth="1"/>
    <col min="8" max="11" width="3.28125" style="999" customWidth="1"/>
    <col min="12" max="12" width="4.28125" style="999" customWidth="1"/>
    <col min="13" max="13" width="3.28125" style="999" customWidth="1"/>
    <col min="14" max="14" width="3.421875" style="999" customWidth="1"/>
    <col min="15" max="15" width="5.57421875" style="999" customWidth="1"/>
    <col min="16" max="51" width="3.28125" style="999" customWidth="1"/>
    <col min="52" max="52" width="1.28515625" style="999" customWidth="1"/>
    <col min="53" max="54" width="3.28125" style="999" customWidth="1"/>
    <col min="55" max="16384" width="9.140625" style="999" customWidth="1"/>
  </cols>
  <sheetData>
    <row r="1" spans="50:51" ht="13.5" thickBot="1">
      <c r="AX1" s="1000">
        <v>0</v>
      </c>
      <c r="AY1" s="1001">
        <v>1</v>
      </c>
    </row>
    <row r="2" spans="50:51" ht="12.75">
      <c r="AX2" s="1002" t="s">
        <v>974</v>
      </c>
      <c r="AY2" s="1003"/>
    </row>
    <row r="3" spans="1:51" ht="16.5">
      <c r="A3" s="1004" t="s">
        <v>604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1004"/>
      <c r="AS3" s="1004"/>
      <c r="AT3" s="1004"/>
      <c r="AU3" s="1004"/>
      <c r="AV3" s="1004"/>
      <c r="AW3" s="1004"/>
      <c r="AX3" s="1004"/>
      <c r="AY3" s="1004"/>
    </row>
    <row r="4" spans="1:51" ht="16.5">
      <c r="A4" s="1005" t="s">
        <v>605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05"/>
      <c r="AL4" s="1005"/>
      <c r="AM4" s="1005"/>
      <c r="AN4" s="1005"/>
      <c r="AO4" s="1005"/>
      <c r="AP4" s="1005"/>
      <c r="AQ4" s="1006" t="s">
        <v>606</v>
      </c>
      <c r="AR4" s="1006"/>
      <c r="AS4" s="1006"/>
      <c r="AT4" s="1006"/>
      <c r="AU4" s="1006"/>
      <c r="AV4" s="1006"/>
      <c r="AW4" s="1006"/>
      <c r="AX4" s="1006"/>
      <c r="AY4" s="1006"/>
    </row>
    <row r="5" spans="43:51" ht="12.75">
      <c r="AQ5" s="1007" t="s">
        <v>978</v>
      </c>
      <c r="AR5" s="1007"/>
      <c r="AS5" s="1007"/>
      <c r="AT5" s="1007"/>
      <c r="AU5" s="1007"/>
      <c r="AV5" s="1007"/>
      <c r="AW5" s="1007"/>
      <c r="AX5" s="1007"/>
      <c r="AY5" s="1007"/>
    </row>
    <row r="6" ht="13.5" thickBot="1"/>
    <row r="7" spans="1:36" ht="15.75" customHeight="1" thickBot="1">
      <c r="A7" s="1000">
        <v>5</v>
      </c>
      <c r="B7" s="1008">
        <v>1</v>
      </c>
      <c r="C7" s="1008">
        <v>3</v>
      </c>
      <c r="D7" s="1008">
        <v>0</v>
      </c>
      <c r="E7" s="1008">
        <v>0</v>
      </c>
      <c r="F7" s="1001">
        <v>9</v>
      </c>
      <c r="H7" s="1000">
        <v>1</v>
      </c>
      <c r="I7" s="1008">
        <v>2</v>
      </c>
      <c r="J7" s="1008">
        <v>5</v>
      </c>
      <c r="K7" s="1001">
        <v>4</v>
      </c>
      <c r="M7" s="1000">
        <v>0</v>
      </c>
      <c r="N7" s="1001">
        <v>1</v>
      </c>
      <c r="O7" s="1009"/>
      <c r="P7" s="1000">
        <v>2</v>
      </c>
      <c r="Q7" s="1008">
        <v>8</v>
      </c>
      <c r="R7" s="1008">
        <v>0</v>
      </c>
      <c r="S7" s="1001">
        <v>0</v>
      </c>
      <c r="U7" s="1000">
        <v>8</v>
      </c>
      <c r="V7" s="1008">
        <v>4</v>
      </c>
      <c r="W7" s="1008">
        <v>1</v>
      </c>
      <c r="X7" s="1008">
        <v>1</v>
      </c>
      <c r="Y7" s="1008">
        <v>0</v>
      </c>
      <c r="Z7" s="1001">
        <v>8</v>
      </c>
      <c r="AB7" s="1010">
        <v>2</v>
      </c>
      <c r="AC7" s="1011">
        <v>1</v>
      </c>
      <c r="AE7" s="1012">
        <v>2</v>
      </c>
      <c r="AF7" s="1013">
        <v>0</v>
      </c>
      <c r="AG7" s="1013">
        <v>0</v>
      </c>
      <c r="AH7" s="1014">
        <v>8</v>
      </c>
      <c r="AJ7" s="1015">
        <v>1</v>
      </c>
    </row>
    <row r="8" spans="1:36" ht="25.5" customHeight="1">
      <c r="A8" s="1016" t="s">
        <v>954</v>
      </c>
      <c r="B8" s="1016"/>
      <c r="C8" s="1016"/>
      <c r="D8" s="1016"/>
      <c r="E8" s="1016"/>
      <c r="F8" s="1016"/>
      <c r="G8" s="1017"/>
      <c r="H8" s="1016" t="s">
        <v>955</v>
      </c>
      <c r="I8" s="1016"/>
      <c r="J8" s="1016"/>
      <c r="K8" s="1016"/>
      <c r="L8" s="1017"/>
      <c r="M8" s="1018" t="s">
        <v>979</v>
      </c>
      <c r="N8" s="1018"/>
      <c r="O8" s="1017"/>
      <c r="P8" s="1018" t="s">
        <v>607</v>
      </c>
      <c r="Q8" s="1018"/>
      <c r="R8" s="1018"/>
      <c r="S8" s="1018"/>
      <c r="T8" s="1017"/>
      <c r="U8" s="1016" t="s">
        <v>958</v>
      </c>
      <c r="V8" s="1016"/>
      <c r="W8" s="1016"/>
      <c r="X8" s="1016"/>
      <c r="Y8" s="1016"/>
      <c r="Z8" s="1002"/>
      <c r="AB8" s="1016" t="s">
        <v>981</v>
      </c>
      <c r="AC8" s="1016"/>
      <c r="AE8" s="1016" t="s">
        <v>982</v>
      </c>
      <c r="AF8" s="1016"/>
      <c r="AG8" s="1016"/>
      <c r="AH8" s="1016"/>
      <c r="AJ8" s="1016" t="s">
        <v>983</v>
      </c>
    </row>
    <row r="9" ht="13.5" thickBot="1">
      <c r="AV9" s="1019" t="s">
        <v>984</v>
      </c>
    </row>
    <row r="10" spans="1:51" ht="38.25" customHeight="1">
      <c r="A10" s="1020" t="s">
        <v>608</v>
      </c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2"/>
      <c r="O10" s="1023" t="s">
        <v>986</v>
      </c>
      <c r="P10" s="1024"/>
      <c r="Q10" s="1024"/>
      <c r="R10" s="1024"/>
      <c r="S10" s="1025"/>
      <c r="T10" s="1026"/>
      <c r="U10" s="1027"/>
      <c r="V10" s="1027"/>
      <c r="W10" s="1028"/>
      <c r="X10" s="1027"/>
      <c r="Y10" s="1027"/>
      <c r="Z10" s="1027"/>
      <c r="AA10" s="1028"/>
      <c r="AB10" s="1027"/>
      <c r="AC10" s="1027"/>
      <c r="AD10" s="1027"/>
      <c r="AE10" s="1029"/>
      <c r="AF10" s="1030"/>
      <c r="AG10" s="1030"/>
      <c r="AH10" s="1030"/>
      <c r="AI10" s="1029"/>
      <c r="AJ10" s="1030"/>
      <c r="AK10" s="1030"/>
      <c r="AL10" s="1030"/>
      <c r="AM10" s="1029"/>
      <c r="AN10" s="1030"/>
      <c r="AO10" s="1030"/>
      <c r="AP10" s="1030"/>
      <c r="AQ10" s="1029"/>
      <c r="AR10" s="1030"/>
      <c r="AS10" s="1030"/>
      <c r="AT10" s="1030"/>
      <c r="AU10" s="1029"/>
      <c r="AV10" s="1030"/>
      <c r="AW10" s="1030"/>
      <c r="AX10" s="1030"/>
      <c r="AY10" s="1031"/>
    </row>
    <row r="11" spans="1:51" ht="12.75">
      <c r="A11" s="1032"/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4"/>
      <c r="O11" s="1035"/>
      <c r="P11" s="1036"/>
      <c r="Q11" s="1037">
        <v>1</v>
      </c>
      <c r="R11" s="1038">
        <v>40</v>
      </c>
      <c r="S11" s="1039">
        <v>34</v>
      </c>
      <c r="T11" s="1040"/>
      <c r="U11" s="1037">
        <v>45</v>
      </c>
      <c r="V11" s="1037">
        <v>20</v>
      </c>
      <c r="W11" s="1041">
        <v>25</v>
      </c>
      <c r="X11" s="1036"/>
      <c r="Y11" s="1037">
        <v>45</v>
      </c>
      <c r="Z11" s="1037">
        <v>40</v>
      </c>
      <c r="AA11" s="1041">
        <v>18</v>
      </c>
      <c r="AB11" s="1040"/>
      <c r="AC11" s="1037">
        <v>63</v>
      </c>
      <c r="AD11" s="1037">
        <v>12</v>
      </c>
      <c r="AE11" s="1041">
        <v>11</v>
      </c>
      <c r="AF11" s="1040"/>
      <c r="AG11" s="1037">
        <v>70</v>
      </c>
      <c r="AH11" s="1037">
        <v>10</v>
      </c>
      <c r="AI11" s="1041">
        <v>15</v>
      </c>
      <c r="AJ11" s="1040"/>
      <c r="AK11" s="1037">
        <v>75</v>
      </c>
      <c r="AL11" s="1037">
        <v>11</v>
      </c>
      <c r="AM11" s="1041">
        <v>53</v>
      </c>
      <c r="AN11" s="1040"/>
      <c r="AO11" s="1037">
        <v>75</v>
      </c>
      <c r="AP11" s="1037">
        <v>11</v>
      </c>
      <c r="AQ11" s="1041">
        <v>64</v>
      </c>
      <c r="AR11" s="1040"/>
      <c r="AS11" s="1037">
        <v>75</v>
      </c>
      <c r="AT11" s="1037">
        <v>11</v>
      </c>
      <c r="AU11" s="1041">
        <v>75</v>
      </c>
      <c r="AV11" s="1040"/>
      <c r="AW11" s="1037">
        <v>75</v>
      </c>
      <c r="AX11" s="1037">
        <v>16</v>
      </c>
      <c r="AY11" s="1041">
        <v>70</v>
      </c>
    </row>
    <row r="12" spans="1:51" ht="12.75">
      <c r="A12" s="1042">
        <v>1</v>
      </c>
      <c r="B12" s="1043"/>
      <c r="C12" s="1043"/>
      <c r="D12" s="1043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1">
        <v>2</v>
      </c>
      <c r="P12" s="1044">
        <v>3</v>
      </c>
      <c r="Q12" s="1044"/>
      <c r="R12" s="1044"/>
      <c r="S12" s="1045"/>
      <c r="T12" s="1044">
        <v>4</v>
      </c>
      <c r="U12" s="1044"/>
      <c r="V12" s="1044"/>
      <c r="W12" s="1045"/>
      <c r="X12" s="1044">
        <v>5</v>
      </c>
      <c r="Y12" s="1044"/>
      <c r="Z12" s="1044"/>
      <c r="AA12" s="1045"/>
      <c r="AB12" s="1044">
        <v>6</v>
      </c>
      <c r="AC12" s="1044"/>
      <c r="AD12" s="1044"/>
      <c r="AE12" s="1045"/>
      <c r="AF12" s="1044">
        <v>7</v>
      </c>
      <c r="AG12" s="1044"/>
      <c r="AH12" s="1044"/>
      <c r="AI12" s="1045"/>
      <c r="AJ12" s="1044">
        <v>8</v>
      </c>
      <c r="AK12" s="1044"/>
      <c r="AL12" s="1044"/>
      <c r="AM12" s="1045"/>
      <c r="AN12" s="1044">
        <v>9</v>
      </c>
      <c r="AO12" s="1044"/>
      <c r="AP12" s="1044"/>
      <c r="AQ12" s="1045"/>
      <c r="AR12" s="1044">
        <v>10</v>
      </c>
      <c r="AS12" s="1044"/>
      <c r="AT12" s="1044"/>
      <c r="AU12" s="1045"/>
      <c r="AV12" s="1044">
        <v>11</v>
      </c>
      <c r="AW12" s="1044"/>
      <c r="AX12" s="1044"/>
      <c r="AY12" s="1046"/>
    </row>
    <row r="13" spans="1:51" ht="19.5" customHeight="1">
      <c r="A13" s="1047" t="s">
        <v>658</v>
      </c>
      <c r="B13" s="1048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9" t="s">
        <v>992</v>
      </c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>
        <v>305643</v>
      </c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0"/>
      <c r="AU13" s="1050"/>
      <c r="AV13" s="1050"/>
      <c r="AW13" s="1050"/>
      <c r="AX13" s="1050"/>
      <c r="AY13" s="1050"/>
    </row>
    <row r="14" spans="1:51" ht="19.5" customHeight="1">
      <c r="A14" s="1047" t="s">
        <v>659</v>
      </c>
      <c r="B14" s="1048"/>
      <c r="C14" s="1048"/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9" t="s">
        <v>994</v>
      </c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>
        <v>114447</v>
      </c>
      <c r="AK14" s="1050"/>
      <c r="AL14" s="1050"/>
      <c r="AM14" s="1050"/>
      <c r="AN14" s="1050"/>
      <c r="AO14" s="1050"/>
      <c r="AP14" s="1050"/>
      <c r="AQ14" s="1050"/>
      <c r="AR14" s="1050">
        <v>3201</v>
      </c>
      <c r="AS14" s="1050"/>
      <c r="AT14" s="1050"/>
      <c r="AU14" s="1050"/>
      <c r="AV14" s="1050"/>
      <c r="AW14" s="1050"/>
      <c r="AX14" s="1050"/>
      <c r="AY14" s="1050"/>
    </row>
    <row r="15" spans="1:51" ht="19.5" customHeight="1">
      <c r="A15" s="1047" t="s">
        <v>660</v>
      </c>
      <c r="B15" s="1048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9" t="s">
        <v>996</v>
      </c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>
        <v>49672</v>
      </c>
      <c r="AK15" s="1050"/>
      <c r="AL15" s="1050"/>
      <c r="AM15" s="1050"/>
      <c r="AN15" s="1050">
        <v>13463</v>
      </c>
      <c r="AO15" s="1050"/>
      <c r="AP15" s="1050"/>
      <c r="AQ15" s="1050"/>
      <c r="AR15" s="1050">
        <v>5559</v>
      </c>
      <c r="AS15" s="1050"/>
      <c r="AT15" s="1050"/>
      <c r="AU15" s="1050"/>
      <c r="AV15" s="1050"/>
      <c r="AW15" s="1050"/>
      <c r="AX15" s="1050"/>
      <c r="AY15" s="1050"/>
    </row>
    <row r="16" spans="1:51" ht="19.5" customHeight="1">
      <c r="A16" s="1051" t="s">
        <v>609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3" t="s">
        <v>998</v>
      </c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>
        <v>469762</v>
      </c>
      <c r="AK16" s="1054"/>
      <c r="AL16" s="1054"/>
      <c r="AM16" s="1054"/>
      <c r="AN16" s="1054">
        <v>13463</v>
      </c>
      <c r="AO16" s="1054"/>
      <c r="AP16" s="1054"/>
      <c r="AQ16" s="1054"/>
      <c r="AR16" s="1054">
        <v>8760</v>
      </c>
      <c r="AS16" s="1054"/>
      <c r="AT16" s="1054"/>
      <c r="AU16" s="1054"/>
      <c r="AV16" s="1054"/>
      <c r="AW16" s="1054"/>
      <c r="AX16" s="1054"/>
      <c r="AY16" s="1054"/>
    </row>
    <row r="17" spans="1:51" ht="19.5" customHeight="1">
      <c r="A17" s="1047" t="s">
        <v>661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9" t="s">
        <v>1000</v>
      </c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/>
      <c r="AC17" s="1050"/>
      <c r="AD17" s="1050"/>
      <c r="AE17" s="1050"/>
      <c r="AF17" s="1050"/>
      <c r="AG17" s="1050"/>
      <c r="AH17" s="1050"/>
      <c r="AI17" s="1050"/>
      <c r="AJ17" s="1050">
        <v>131740</v>
      </c>
      <c r="AK17" s="1050"/>
      <c r="AL17" s="1050"/>
      <c r="AM17" s="1050"/>
      <c r="AN17" s="1050">
        <v>2829</v>
      </c>
      <c r="AO17" s="1050"/>
      <c r="AP17" s="1050"/>
      <c r="AQ17" s="1050"/>
      <c r="AR17" s="1050">
        <v>2550</v>
      </c>
      <c r="AS17" s="1050"/>
      <c r="AT17" s="1050"/>
      <c r="AU17" s="1050"/>
      <c r="AV17" s="1050"/>
      <c r="AW17" s="1050"/>
      <c r="AX17" s="1050"/>
      <c r="AY17" s="1050"/>
    </row>
    <row r="18" spans="1:51" ht="19.5" customHeight="1">
      <c r="A18" s="1047" t="s">
        <v>662</v>
      </c>
      <c r="B18" s="1048"/>
      <c r="C18" s="1048"/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9" t="s">
        <v>1002</v>
      </c>
      <c r="P18" s="1050">
        <v>147455</v>
      </c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>
        <v>159833</v>
      </c>
      <c r="AC18" s="1050"/>
      <c r="AD18" s="1050"/>
      <c r="AE18" s="1050"/>
      <c r="AF18" s="1050">
        <v>1159252</v>
      </c>
      <c r="AG18" s="1050"/>
      <c r="AH18" s="1050"/>
      <c r="AI18" s="1050"/>
      <c r="AJ18" s="1050">
        <v>413469</v>
      </c>
      <c r="AK18" s="1050"/>
      <c r="AL18" s="1050"/>
      <c r="AM18" s="1050"/>
      <c r="AN18" s="1050">
        <v>8339</v>
      </c>
      <c r="AO18" s="1050"/>
      <c r="AP18" s="1050"/>
      <c r="AQ18" s="1050"/>
      <c r="AR18" s="1050">
        <v>8229</v>
      </c>
      <c r="AS18" s="1050"/>
      <c r="AT18" s="1050"/>
      <c r="AU18" s="1050"/>
      <c r="AV18" s="1050">
        <v>1911</v>
      </c>
      <c r="AW18" s="1050"/>
      <c r="AX18" s="1050"/>
      <c r="AY18" s="1050"/>
    </row>
    <row r="19" spans="1:51" ht="19.5" customHeight="1">
      <c r="A19" s="1047" t="s">
        <v>663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9" t="s">
        <v>1004</v>
      </c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>
        <v>205</v>
      </c>
      <c r="AG19" s="1050"/>
      <c r="AH19" s="1050"/>
      <c r="AI19" s="1050"/>
      <c r="AJ19" s="1050">
        <v>8499</v>
      </c>
      <c r="AK19" s="1050"/>
      <c r="AL19" s="1050"/>
      <c r="AM19" s="1050"/>
      <c r="AN19" s="1050">
        <v>2</v>
      </c>
      <c r="AO19" s="1050"/>
      <c r="AP19" s="1050"/>
      <c r="AQ19" s="1050"/>
      <c r="AR19" s="1050"/>
      <c r="AS19" s="1050"/>
      <c r="AT19" s="1050"/>
      <c r="AU19" s="1050"/>
      <c r="AV19" s="1050"/>
      <c r="AW19" s="1050"/>
      <c r="AX19" s="1050"/>
      <c r="AY19" s="1050"/>
    </row>
    <row r="20" spans="1:51" ht="26.25" customHeight="1">
      <c r="A20" s="1055" t="s">
        <v>1186</v>
      </c>
      <c r="B20" s="1056"/>
      <c r="C20" s="1056"/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1049" t="s">
        <v>1006</v>
      </c>
      <c r="P20" s="1057"/>
      <c r="Q20" s="1050"/>
      <c r="R20" s="1050"/>
      <c r="S20" s="1050"/>
      <c r="T20" s="1057"/>
      <c r="U20" s="1050"/>
      <c r="V20" s="1050"/>
      <c r="W20" s="1050"/>
      <c r="X20" s="1057"/>
      <c r="Y20" s="1050"/>
      <c r="Z20" s="1050"/>
      <c r="AA20" s="1050"/>
      <c r="AB20" s="1057"/>
      <c r="AC20" s="1050"/>
      <c r="AD20" s="1050"/>
      <c r="AE20" s="1050"/>
      <c r="AF20" s="1057"/>
      <c r="AG20" s="1050"/>
      <c r="AH20" s="1050"/>
      <c r="AI20" s="1050"/>
      <c r="AJ20" s="1057"/>
      <c r="AK20" s="1050"/>
      <c r="AL20" s="1050"/>
      <c r="AM20" s="1050"/>
      <c r="AN20" s="1057"/>
      <c r="AO20" s="1050"/>
      <c r="AP20" s="1050"/>
      <c r="AQ20" s="1050"/>
      <c r="AR20" s="1057"/>
      <c r="AS20" s="1050"/>
      <c r="AT20" s="1050"/>
      <c r="AU20" s="1050"/>
      <c r="AV20" s="1057"/>
      <c r="AW20" s="1050"/>
      <c r="AX20" s="1050"/>
      <c r="AY20" s="1050"/>
    </row>
    <row r="21" spans="1:51" ht="26.25" customHeight="1">
      <c r="A21" s="1055" t="s">
        <v>1187</v>
      </c>
      <c r="B21" s="1056"/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49" t="s">
        <v>1008</v>
      </c>
      <c r="P21" s="1057"/>
      <c r="Q21" s="1050"/>
      <c r="R21" s="1050"/>
      <c r="S21" s="1050"/>
      <c r="T21" s="1057"/>
      <c r="U21" s="1050"/>
      <c r="V21" s="1050"/>
      <c r="W21" s="1050"/>
      <c r="X21" s="1057"/>
      <c r="Y21" s="1050"/>
      <c r="Z21" s="1050"/>
      <c r="AA21" s="1050"/>
      <c r="AB21" s="1057"/>
      <c r="AC21" s="1050"/>
      <c r="AD21" s="1050"/>
      <c r="AE21" s="1050"/>
      <c r="AF21" s="1057"/>
      <c r="AG21" s="1050"/>
      <c r="AH21" s="1050"/>
      <c r="AI21" s="1050"/>
      <c r="AJ21" s="1057"/>
      <c r="AK21" s="1050"/>
      <c r="AL21" s="1050"/>
      <c r="AM21" s="1050"/>
      <c r="AN21" s="1057"/>
      <c r="AO21" s="1050"/>
      <c r="AP21" s="1050"/>
      <c r="AQ21" s="1050"/>
      <c r="AR21" s="1057"/>
      <c r="AS21" s="1050"/>
      <c r="AT21" s="1050"/>
      <c r="AU21" s="1050"/>
      <c r="AV21" s="1057"/>
      <c r="AW21" s="1050"/>
      <c r="AX21" s="1050"/>
      <c r="AY21" s="1050"/>
    </row>
    <row r="22" spans="1:51" ht="26.25" customHeight="1">
      <c r="A22" s="1055" t="s">
        <v>1188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49" t="s">
        <v>1010</v>
      </c>
      <c r="P22" s="1057"/>
      <c r="Q22" s="1050"/>
      <c r="R22" s="1050"/>
      <c r="S22" s="1050"/>
      <c r="T22" s="1057"/>
      <c r="U22" s="1050"/>
      <c r="V22" s="1050"/>
      <c r="W22" s="1050"/>
      <c r="X22" s="1057"/>
      <c r="Y22" s="1050"/>
      <c r="Z22" s="1050"/>
      <c r="AA22" s="1050"/>
      <c r="AB22" s="1057"/>
      <c r="AC22" s="1050"/>
      <c r="AD22" s="1050"/>
      <c r="AE22" s="1050"/>
      <c r="AF22" s="1057"/>
      <c r="AG22" s="1050"/>
      <c r="AH22" s="1050"/>
      <c r="AI22" s="1050"/>
      <c r="AJ22" s="1057"/>
      <c r="AK22" s="1050"/>
      <c r="AL22" s="1050"/>
      <c r="AM22" s="1050"/>
      <c r="AN22" s="1057"/>
      <c r="AO22" s="1050"/>
      <c r="AP22" s="1050"/>
      <c r="AQ22" s="1050"/>
      <c r="AR22" s="1057"/>
      <c r="AS22" s="1050"/>
      <c r="AT22" s="1050"/>
      <c r="AU22" s="1050"/>
      <c r="AV22" s="1057"/>
      <c r="AW22" s="1050"/>
      <c r="AX22" s="1050"/>
      <c r="AY22" s="1050"/>
    </row>
    <row r="23" spans="1:51" ht="26.25" customHeight="1">
      <c r="A23" s="1055" t="s">
        <v>1189</v>
      </c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49" t="s">
        <v>1012</v>
      </c>
      <c r="P23" s="1057"/>
      <c r="Q23" s="1050"/>
      <c r="R23" s="1050"/>
      <c r="S23" s="1050"/>
      <c r="T23" s="1057"/>
      <c r="U23" s="1050"/>
      <c r="V23" s="1050"/>
      <c r="W23" s="1050"/>
      <c r="X23" s="1057"/>
      <c r="Y23" s="1050"/>
      <c r="Z23" s="1050"/>
      <c r="AA23" s="1050"/>
      <c r="AB23" s="1057"/>
      <c r="AC23" s="1050"/>
      <c r="AD23" s="1050"/>
      <c r="AE23" s="1050"/>
      <c r="AF23" s="1057"/>
      <c r="AG23" s="1050"/>
      <c r="AH23" s="1050"/>
      <c r="AI23" s="1050"/>
      <c r="AJ23" s="1057"/>
      <c r="AK23" s="1050"/>
      <c r="AL23" s="1050"/>
      <c r="AM23" s="1050"/>
      <c r="AN23" s="1057"/>
      <c r="AO23" s="1050"/>
      <c r="AP23" s="1050"/>
      <c r="AQ23" s="1050"/>
      <c r="AR23" s="1057"/>
      <c r="AS23" s="1050"/>
      <c r="AT23" s="1050"/>
      <c r="AU23" s="1050"/>
      <c r="AV23" s="1057"/>
      <c r="AW23" s="1050"/>
      <c r="AX23" s="1050"/>
      <c r="AY23" s="1050"/>
    </row>
    <row r="24" spans="1:51" ht="26.25" customHeight="1">
      <c r="A24" s="1055" t="s">
        <v>1190</v>
      </c>
      <c r="B24" s="1056"/>
      <c r="C24" s="1056"/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49" t="s">
        <v>1014</v>
      </c>
      <c r="P24" s="1057"/>
      <c r="Q24" s="1050"/>
      <c r="R24" s="1050"/>
      <c r="S24" s="1050"/>
      <c r="T24" s="1057"/>
      <c r="U24" s="1050"/>
      <c r="V24" s="1050"/>
      <c r="W24" s="1050"/>
      <c r="X24" s="1057"/>
      <c r="Y24" s="1050"/>
      <c r="Z24" s="1050"/>
      <c r="AA24" s="1050"/>
      <c r="AB24" s="1057"/>
      <c r="AC24" s="1050"/>
      <c r="AD24" s="1050"/>
      <c r="AE24" s="1050"/>
      <c r="AF24" s="1057"/>
      <c r="AG24" s="1050"/>
      <c r="AH24" s="1050"/>
      <c r="AI24" s="1050"/>
      <c r="AJ24" s="1057">
        <v>147</v>
      </c>
      <c r="AK24" s="1050"/>
      <c r="AL24" s="1050"/>
      <c r="AM24" s="1050"/>
      <c r="AN24" s="1057">
        <v>169</v>
      </c>
      <c r="AO24" s="1050"/>
      <c r="AP24" s="1050"/>
      <c r="AQ24" s="1050"/>
      <c r="AR24" s="1057"/>
      <c r="AS24" s="1050"/>
      <c r="AT24" s="1050"/>
      <c r="AU24" s="1050"/>
      <c r="AV24" s="1057"/>
      <c r="AW24" s="1050"/>
      <c r="AX24" s="1050"/>
      <c r="AY24" s="1050"/>
    </row>
    <row r="25" spans="1:51" ht="26.25" customHeight="1">
      <c r="A25" s="1055" t="s">
        <v>1191</v>
      </c>
      <c r="B25" s="1056"/>
      <c r="C25" s="1056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49" t="s">
        <v>1016</v>
      </c>
      <c r="P25" s="1057"/>
      <c r="Q25" s="1050"/>
      <c r="R25" s="1050"/>
      <c r="S25" s="1050"/>
      <c r="T25" s="1057"/>
      <c r="U25" s="1050"/>
      <c r="V25" s="1050"/>
      <c r="W25" s="1050"/>
      <c r="X25" s="1057"/>
      <c r="Y25" s="1050"/>
      <c r="Z25" s="1050"/>
      <c r="AA25" s="1050"/>
      <c r="AB25" s="1057"/>
      <c r="AC25" s="1050"/>
      <c r="AD25" s="1050"/>
      <c r="AE25" s="1050"/>
      <c r="AF25" s="1057"/>
      <c r="AG25" s="1050"/>
      <c r="AH25" s="1050"/>
      <c r="AI25" s="1050"/>
      <c r="AJ25" s="1057"/>
      <c r="AK25" s="1050"/>
      <c r="AL25" s="1050"/>
      <c r="AM25" s="1050"/>
      <c r="AN25" s="1057"/>
      <c r="AO25" s="1050"/>
      <c r="AP25" s="1050"/>
      <c r="AQ25" s="1050"/>
      <c r="AR25" s="1057"/>
      <c r="AS25" s="1050"/>
      <c r="AT25" s="1050"/>
      <c r="AU25" s="1050"/>
      <c r="AV25" s="1057"/>
      <c r="AW25" s="1050"/>
      <c r="AX25" s="1050"/>
      <c r="AY25" s="1050"/>
    </row>
    <row r="26" spans="1:51" ht="26.25" customHeight="1">
      <c r="A26" s="1055" t="s">
        <v>1192</v>
      </c>
      <c r="B26" s="1056"/>
      <c r="C26" s="1056"/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1056"/>
      <c r="O26" s="1049" t="s">
        <v>1018</v>
      </c>
      <c r="P26" s="1057"/>
      <c r="Q26" s="1050"/>
      <c r="R26" s="1050"/>
      <c r="S26" s="1050"/>
      <c r="T26" s="1057"/>
      <c r="U26" s="1050"/>
      <c r="V26" s="1050"/>
      <c r="W26" s="1050"/>
      <c r="X26" s="1057"/>
      <c r="Y26" s="1050"/>
      <c r="Z26" s="1050"/>
      <c r="AA26" s="1050"/>
      <c r="AB26" s="1057"/>
      <c r="AC26" s="1050"/>
      <c r="AD26" s="1050"/>
      <c r="AE26" s="1050"/>
      <c r="AF26" s="1057"/>
      <c r="AG26" s="1050"/>
      <c r="AH26" s="1050"/>
      <c r="AI26" s="1050"/>
      <c r="AJ26" s="1057"/>
      <c r="AK26" s="1050"/>
      <c r="AL26" s="1050"/>
      <c r="AM26" s="1050"/>
      <c r="AN26" s="1057"/>
      <c r="AO26" s="1050"/>
      <c r="AP26" s="1050"/>
      <c r="AQ26" s="1050"/>
      <c r="AR26" s="1057"/>
      <c r="AS26" s="1050"/>
      <c r="AT26" s="1050"/>
      <c r="AU26" s="1050"/>
      <c r="AV26" s="1057"/>
      <c r="AW26" s="1050"/>
      <c r="AX26" s="1050"/>
      <c r="AY26" s="1050"/>
    </row>
    <row r="27" spans="1:51" s="1059" customFormat="1" ht="26.25" customHeight="1">
      <c r="A27" s="1058" t="s">
        <v>610</v>
      </c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3" t="s">
        <v>1020</v>
      </c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054"/>
      <c r="AH27" s="1054"/>
      <c r="AI27" s="1054"/>
      <c r="AJ27" s="1054">
        <v>147</v>
      </c>
      <c r="AK27" s="1054"/>
      <c r="AL27" s="1054"/>
      <c r="AM27" s="1054"/>
      <c r="AN27" s="1054">
        <v>169</v>
      </c>
      <c r="AO27" s="1054"/>
      <c r="AP27" s="1054"/>
      <c r="AQ27" s="1054"/>
      <c r="AR27" s="1054"/>
      <c r="AS27" s="1054"/>
      <c r="AT27" s="1054"/>
      <c r="AU27" s="1054"/>
      <c r="AV27" s="1054"/>
      <c r="AW27" s="1054"/>
      <c r="AX27" s="1054"/>
      <c r="AY27" s="1054"/>
    </row>
    <row r="28" spans="1:51" s="1009" customFormat="1" ht="25.5" customHeight="1">
      <c r="A28" s="1060" t="s">
        <v>664</v>
      </c>
      <c r="B28" s="1060"/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49" t="s">
        <v>1022</v>
      </c>
      <c r="P28" s="1050"/>
      <c r="Q28" s="1050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1050"/>
      <c r="AL28" s="1050"/>
      <c r="AM28" s="1050"/>
      <c r="AN28" s="1050"/>
      <c r="AO28" s="1050"/>
      <c r="AP28" s="1050"/>
      <c r="AQ28" s="1050"/>
      <c r="AR28" s="1050"/>
      <c r="AS28" s="1050"/>
      <c r="AT28" s="1050"/>
      <c r="AU28" s="1050"/>
      <c r="AV28" s="1050"/>
      <c r="AW28" s="1050"/>
      <c r="AX28" s="1050"/>
      <c r="AY28" s="1050"/>
    </row>
    <row r="29" spans="1:51" s="1059" customFormat="1" ht="25.5" customHeight="1">
      <c r="A29" s="1061" t="s">
        <v>611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53" t="s">
        <v>1082</v>
      </c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1054"/>
      <c r="AI29" s="1054"/>
      <c r="AJ29" s="1054">
        <v>147</v>
      </c>
      <c r="AK29" s="1054"/>
      <c r="AL29" s="1054"/>
      <c r="AM29" s="1054"/>
      <c r="AN29" s="1054">
        <v>169</v>
      </c>
      <c r="AO29" s="1054"/>
      <c r="AP29" s="1054"/>
      <c r="AQ29" s="1054"/>
      <c r="AR29" s="1054"/>
      <c r="AS29" s="1054"/>
      <c r="AT29" s="1054"/>
      <c r="AU29" s="1054"/>
      <c r="AV29" s="1054"/>
      <c r="AW29" s="1054"/>
      <c r="AX29" s="1054"/>
      <c r="AY29" s="1054"/>
    </row>
    <row r="30" spans="1:51" s="1009" customFormat="1" ht="25.5" customHeight="1">
      <c r="A30" s="1062" t="s">
        <v>1195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49" t="s">
        <v>1084</v>
      </c>
      <c r="P30" s="1057"/>
      <c r="Q30" s="1050"/>
      <c r="R30" s="1050"/>
      <c r="S30" s="1050"/>
      <c r="T30" s="1057"/>
      <c r="U30" s="1050"/>
      <c r="V30" s="1050"/>
      <c r="W30" s="1050"/>
      <c r="X30" s="1057"/>
      <c r="Y30" s="1050"/>
      <c r="Z30" s="1050"/>
      <c r="AA30" s="1050"/>
      <c r="AB30" s="1057"/>
      <c r="AC30" s="1050"/>
      <c r="AD30" s="1050"/>
      <c r="AE30" s="1050"/>
      <c r="AF30" s="1057"/>
      <c r="AG30" s="1050"/>
      <c r="AH30" s="1050"/>
      <c r="AI30" s="1050"/>
      <c r="AJ30" s="1057"/>
      <c r="AK30" s="1050"/>
      <c r="AL30" s="1050"/>
      <c r="AM30" s="1050"/>
      <c r="AN30" s="1057"/>
      <c r="AO30" s="1050"/>
      <c r="AP30" s="1050"/>
      <c r="AQ30" s="1050"/>
      <c r="AR30" s="1057"/>
      <c r="AS30" s="1050"/>
      <c r="AT30" s="1050"/>
      <c r="AU30" s="1050"/>
      <c r="AV30" s="1057"/>
      <c r="AW30" s="1050"/>
      <c r="AX30" s="1050"/>
      <c r="AY30" s="1050"/>
    </row>
    <row r="31" spans="1:51" s="1009" customFormat="1" ht="25.5" customHeight="1">
      <c r="A31" s="1062" t="s">
        <v>1196</v>
      </c>
      <c r="B31" s="1062"/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49" t="s">
        <v>1086</v>
      </c>
      <c r="P31" s="1057"/>
      <c r="Q31" s="1050"/>
      <c r="R31" s="1050"/>
      <c r="S31" s="1050"/>
      <c r="T31" s="1057"/>
      <c r="U31" s="1050"/>
      <c r="V31" s="1050"/>
      <c r="W31" s="1050"/>
      <c r="X31" s="1057"/>
      <c r="Y31" s="1050"/>
      <c r="Z31" s="1050"/>
      <c r="AA31" s="1050"/>
      <c r="AB31" s="1057"/>
      <c r="AC31" s="1050"/>
      <c r="AD31" s="1050"/>
      <c r="AE31" s="1050"/>
      <c r="AF31" s="1057"/>
      <c r="AG31" s="1050"/>
      <c r="AH31" s="1050"/>
      <c r="AI31" s="1050"/>
      <c r="AJ31" s="1057"/>
      <c r="AK31" s="1050"/>
      <c r="AL31" s="1050"/>
      <c r="AM31" s="1050"/>
      <c r="AN31" s="1057"/>
      <c r="AO31" s="1050"/>
      <c r="AP31" s="1050"/>
      <c r="AQ31" s="1050"/>
      <c r="AR31" s="1057"/>
      <c r="AS31" s="1050"/>
      <c r="AT31" s="1050"/>
      <c r="AU31" s="1050"/>
      <c r="AV31" s="1057"/>
      <c r="AW31" s="1050"/>
      <c r="AX31" s="1050"/>
      <c r="AY31" s="1050"/>
    </row>
    <row r="32" spans="1:51" s="1009" customFormat="1" ht="25.5" customHeight="1">
      <c r="A32" s="1062" t="s">
        <v>1197</v>
      </c>
      <c r="B32" s="1062"/>
      <c r="C32" s="1062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49" t="s">
        <v>1088</v>
      </c>
      <c r="P32" s="1057"/>
      <c r="Q32" s="1050"/>
      <c r="R32" s="1050"/>
      <c r="S32" s="1050"/>
      <c r="T32" s="1057"/>
      <c r="U32" s="1050"/>
      <c r="V32" s="1050"/>
      <c r="W32" s="1050"/>
      <c r="X32" s="1057"/>
      <c r="Y32" s="1050"/>
      <c r="Z32" s="1050"/>
      <c r="AA32" s="1050"/>
      <c r="AB32" s="1057"/>
      <c r="AC32" s="1050"/>
      <c r="AD32" s="1050"/>
      <c r="AE32" s="1050"/>
      <c r="AF32" s="1057"/>
      <c r="AG32" s="1050"/>
      <c r="AH32" s="1050"/>
      <c r="AI32" s="1050"/>
      <c r="AJ32" s="1057"/>
      <c r="AK32" s="1050"/>
      <c r="AL32" s="1050"/>
      <c r="AM32" s="1050"/>
      <c r="AN32" s="1057"/>
      <c r="AO32" s="1050"/>
      <c r="AP32" s="1050"/>
      <c r="AQ32" s="1050"/>
      <c r="AR32" s="1057"/>
      <c r="AS32" s="1050"/>
      <c r="AT32" s="1050"/>
      <c r="AU32" s="1050"/>
      <c r="AV32" s="1057"/>
      <c r="AW32" s="1050"/>
      <c r="AX32" s="1050"/>
      <c r="AY32" s="1050"/>
    </row>
    <row r="33" spans="1:51" s="1009" customFormat="1" ht="25.5" customHeight="1">
      <c r="A33" s="1062" t="s">
        <v>1198</v>
      </c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49" t="s">
        <v>1090</v>
      </c>
      <c r="P33" s="1057"/>
      <c r="Q33" s="1050"/>
      <c r="R33" s="1050"/>
      <c r="S33" s="1050"/>
      <c r="T33" s="1057"/>
      <c r="U33" s="1050"/>
      <c r="V33" s="1050"/>
      <c r="W33" s="1050"/>
      <c r="X33" s="1057"/>
      <c r="Y33" s="1050"/>
      <c r="Z33" s="1050"/>
      <c r="AA33" s="1050"/>
      <c r="AB33" s="1057"/>
      <c r="AC33" s="1050"/>
      <c r="AD33" s="1050"/>
      <c r="AE33" s="1050"/>
      <c r="AF33" s="1057"/>
      <c r="AG33" s="1050"/>
      <c r="AH33" s="1050"/>
      <c r="AI33" s="1050"/>
      <c r="AJ33" s="1057"/>
      <c r="AK33" s="1050"/>
      <c r="AL33" s="1050"/>
      <c r="AM33" s="1050"/>
      <c r="AN33" s="1057"/>
      <c r="AO33" s="1050"/>
      <c r="AP33" s="1050"/>
      <c r="AQ33" s="1050"/>
      <c r="AR33" s="1057"/>
      <c r="AS33" s="1050"/>
      <c r="AT33" s="1050"/>
      <c r="AU33" s="1050"/>
      <c r="AV33" s="1057"/>
      <c r="AW33" s="1050"/>
      <c r="AX33" s="1050"/>
      <c r="AY33" s="1050"/>
    </row>
    <row r="34" spans="1:51" s="1009" customFormat="1" ht="25.5" customHeight="1">
      <c r="A34" s="1062" t="s">
        <v>1199</v>
      </c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49" t="s">
        <v>1092</v>
      </c>
      <c r="P34" s="1057"/>
      <c r="Q34" s="1050"/>
      <c r="R34" s="1050"/>
      <c r="S34" s="1050"/>
      <c r="T34" s="1057"/>
      <c r="U34" s="1050"/>
      <c r="V34" s="1050"/>
      <c r="W34" s="1050"/>
      <c r="X34" s="1057"/>
      <c r="Y34" s="1050"/>
      <c r="Z34" s="1050"/>
      <c r="AA34" s="1050"/>
      <c r="AB34" s="1057"/>
      <c r="AC34" s="1050"/>
      <c r="AD34" s="1050"/>
      <c r="AE34" s="1050"/>
      <c r="AF34" s="1057"/>
      <c r="AG34" s="1050"/>
      <c r="AH34" s="1050"/>
      <c r="AI34" s="1050"/>
      <c r="AJ34" s="1057"/>
      <c r="AK34" s="1050"/>
      <c r="AL34" s="1050"/>
      <c r="AM34" s="1050"/>
      <c r="AN34" s="1057"/>
      <c r="AO34" s="1050"/>
      <c r="AP34" s="1050"/>
      <c r="AQ34" s="1050"/>
      <c r="AR34" s="1057"/>
      <c r="AS34" s="1050"/>
      <c r="AT34" s="1050"/>
      <c r="AU34" s="1050"/>
      <c r="AV34" s="1057"/>
      <c r="AW34" s="1050"/>
      <c r="AX34" s="1050"/>
      <c r="AY34" s="1050"/>
    </row>
    <row r="35" spans="1:51" s="1009" customFormat="1" ht="25.5" customHeight="1">
      <c r="A35" s="1062" t="s">
        <v>1200</v>
      </c>
      <c r="B35" s="1062"/>
      <c r="C35" s="1062"/>
      <c r="D35" s="1062"/>
      <c r="E35" s="1062"/>
      <c r="F35" s="1062"/>
      <c r="G35" s="1062"/>
      <c r="H35" s="1062"/>
      <c r="I35" s="1062"/>
      <c r="J35" s="1062"/>
      <c r="K35" s="1062"/>
      <c r="L35" s="1062"/>
      <c r="M35" s="1062"/>
      <c r="N35" s="1062"/>
      <c r="O35" s="1049" t="s">
        <v>1095</v>
      </c>
      <c r="P35" s="1057"/>
      <c r="Q35" s="1050"/>
      <c r="R35" s="1050"/>
      <c r="S35" s="1050"/>
      <c r="T35" s="1057"/>
      <c r="U35" s="1050"/>
      <c r="V35" s="1050"/>
      <c r="W35" s="1050"/>
      <c r="X35" s="1057"/>
      <c r="Y35" s="1050"/>
      <c r="Z35" s="1050"/>
      <c r="AA35" s="1050"/>
      <c r="AB35" s="1057"/>
      <c r="AC35" s="1050"/>
      <c r="AD35" s="1050"/>
      <c r="AE35" s="1050"/>
      <c r="AF35" s="1057"/>
      <c r="AG35" s="1050"/>
      <c r="AH35" s="1050"/>
      <c r="AI35" s="1050"/>
      <c r="AJ35" s="1057"/>
      <c r="AK35" s="1050"/>
      <c r="AL35" s="1050"/>
      <c r="AM35" s="1050"/>
      <c r="AN35" s="1057"/>
      <c r="AO35" s="1050"/>
      <c r="AP35" s="1050"/>
      <c r="AQ35" s="1050"/>
      <c r="AR35" s="1057"/>
      <c r="AS35" s="1050"/>
      <c r="AT35" s="1050"/>
      <c r="AU35" s="1050"/>
      <c r="AV35" s="1057"/>
      <c r="AW35" s="1050"/>
      <c r="AX35" s="1050"/>
      <c r="AY35" s="1050"/>
    </row>
    <row r="36" spans="1:51" s="1009" customFormat="1" ht="25.5" customHeight="1">
      <c r="A36" s="1062" t="s">
        <v>1201</v>
      </c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49" t="s">
        <v>1097</v>
      </c>
      <c r="P36" s="1057"/>
      <c r="Q36" s="1050"/>
      <c r="R36" s="1050"/>
      <c r="S36" s="1050"/>
      <c r="T36" s="1057"/>
      <c r="U36" s="1050"/>
      <c r="V36" s="1050"/>
      <c r="W36" s="1050"/>
      <c r="X36" s="1057"/>
      <c r="Y36" s="1050"/>
      <c r="Z36" s="1050"/>
      <c r="AA36" s="1050"/>
      <c r="AB36" s="1057"/>
      <c r="AC36" s="1050"/>
      <c r="AD36" s="1050"/>
      <c r="AE36" s="1050"/>
      <c r="AF36" s="1057"/>
      <c r="AG36" s="1050"/>
      <c r="AH36" s="1050"/>
      <c r="AI36" s="1050"/>
      <c r="AJ36" s="1057"/>
      <c r="AK36" s="1050"/>
      <c r="AL36" s="1050"/>
      <c r="AM36" s="1050"/>
      <c r="AN36" s="1057"/>
      <c r="AO36" s="1050"/>
      <c r="AP36" s="1050"/>
      <c r="AQ36" s="1050"/>
      <c r="AR36" s="1057"/>
      <c r="AS36" s="1050"/>
      <c r="AT36" s="1050"/>
      <c r="AU36" s="1050"/>
      <c r="AV36" s="1057"/>
      <c r="AW36" s="1050"/>
      <c r="AX36" s="1050"/>
      <c r="AY36" s="1050"/>
    </row>
    <row r="37" spans="1:51" s="1059" customFormat="1" ht="26.25" customHeight="1">
      <c r="A37" s="1058" t="s">
        <v>612</v>
      </c>
      <c r="B37" s="1058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3" t="s">
        <v>1099</v>
      </c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63"/>
      <c r="AC37" s="1063"/>
      <c r="AD37" s="1063"/>
      <c r="AE37" s="1063"/>
      <c r="AF37" s="1063"/>
      <c r="AG37" s="1063"/>
      <c r="AH37" s="1063"/>
      <c r="AI37" s="1063"/>
      <c r="AJ37" s="1063"/>
      <c r="AK37" s="1063"/>
      <c r="AL37" s="1063"/>
      <c r="AM37" s="1063"/>
      <c r="AN37" s="1063"/>
      <c r="AO37" s="1063"/>
      <c r="AP37" s="1063"/>
      <c r="AQ37" s="1063"/>
      <c r="AR37" s="1063"/>
      <c r="AS37" s="1063"/>
      <c r="AT37" s="1063"/>
      <c r="AU37" s="1063"/>
      <c r="AV37" s="1063"/>
      <c r="AW37" s="1063"/>
      <c r="AX37" s="1063"/>
      <c r="AY37" s="1063"/>
    </row>
    <row r="38" spans="1:51" s="1009" customFormat="1" ht="19.5" customHeight="1">
      <c r="A38" s="1058" t="s">
        <v>613</v>
      </c>
      <c r="B38" s="1056"/>
      <c r="C38" s="1056"/>
      <c r="D38" s="1056"/>
      <c r="E38" s="1056"/>
      <c r="F38" s="1056"/>
      <c r="G38" s="1056"/>
      <c r="H38" s="1056"/>
      <c r="I38" s="1056"/>
      <c r="J38" s="1056"/>
      <c r="K38" s="1056"/>
      <c r="L38" s="1056"/>
      <c r="M38" s="1056"/>
      <c r="N38" s="1056"/>
      <c r="O38" s="1053" t="s">
        <v>1101</v>
      </c>
      <c r="P38" s="1054"/>
      <c r="Q38" s="1054"/>
      <c r="R38" s="1054"/>
      <c r="S38" s="1054"/>
      <c r="T38" s="1054"/>
      <c r="U38" s="1054"/>
      <c r="V38" s="1054"/>
      <c r="W38" s="1054"/>
      <c r="X38" s="1054"/>
      <c r="Y38" s="1054"/>
      <c r="Z38" s="1054"/>
      <c r="AA38" s="1054"/>
      <c r="AB38" s="1054"/>
      <c r="AC38" s="1054"/>
      <c r="AD38" s="1054"/>
      <c r="AE38" s="1054"/>
      <c r="AF38" s="1054"/>
      <c r="AG38" s="1054"/>
      <c r="AH38" s="1054"/>
      <c r="AI38" s="1054"/>
      <c r="AJ38" s="1054">
        <v>147</v>
      </c>
      <c r="AK38" s="1054"/>
      <c r="AL38" s="1054"/>
      <c r="AM38" s="1054"/>
      <c r="AN38" s="1054">
        <v>169</v>
      </c>
      <c r="AO38" s="1054"/>
      <c r="AP38" s="1054"/>
      <c r="AQ38" s="1054"/>
      <c r="AR38" s="1054"/>
      <c r="AS38" s="1054"/>
      <c r="AT38" s="1054"/>
      <c r="AU38" s="1054"/>
      <c r="AV38" s="1054"/>
      <c r="AW38" s="1054"/>
      <c r="AX38" s="1054"/>
      <c r="AY38" s="1054"/>
    </row>
    <row r="39" spans="1:51" s="1009" customFormat="1" ht="25.5" customHeight="1">
      <c r="A39" s="1055" t="s">
        <v>665</v>
      </c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49" t="s">
        <v>1103</v>
      </c>
      <c r="P39" s="1050"/>
      <c r="Q39" s="1050"/>
      <c r="R39" s="1050"/>
      <c r="S39" s="1050"/>
      <c r="T39" s="1050"/>
      <c r="U39" s="1050"/>
      <c r="V39" s="1050"/>
      <c r="W39" s="1050"/>
      <c r="X39" s="1050"/>
      <c r="Y39" s="1050"/>
      <c r="Z39" s="1050"/>
      <c r="AA39" s="1050"/>
      <c r="AB39" s="1050"/>
      <c r="AC39" s="1050"/>
      <c r="AD39" s="1050"/>
      <c r="AE39" s="1050"/>
      <c r="AF39" s="1050"/>
      <c r="AG39" s="1050"/>
      <c r="AH39" s="1050"/>
      <c r="AI39" s="1050"/>
      <c r="AJ39" s="1050"/>
      <c r="AK39" s="1050"/>
      <c r="AL39" s="1050"/>
      <c r="AM39" s="1050"/>
      <c r="AN39" s="1050"/>
      <c r="AO39" s="1050"/>
      <c r="AP39" s="1050"/>
      <c r="AQ39" s="1050"/>
      <c r="AR39" s="1050"/>
      <c r="AS39" s="1050"/>
      <c r="AT39" s="1050"/>
      <c r="AU39" s="1050"/>
      <c r="AV39" s="1050"/>
      <c r="AW39" s="1050"/>
      <c r="AX39" s="1050"/>
      <c r="AY39" s="1050"/>
    </row>
    <row r="40" spans="1:51" s="1009" customFormat="1" ht="26.25" customHeight="1">
      <c r="A40" s="1056" t="s">
        <v>614</v>
      </c>
      <c r="B40" s="1056"/>
      <c r="C40" s="1056"/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49" t="s">
        <v>1105</v>
      </c>
      <c r="P40" s="1057"/>
      <c r="Q40" s="1050"/>
      <c r="R40" s="1050"/>
      <c r="S40" s="1050"/>
      <c r="T40" s="1057"/>
      <c r="U40" s="1050"/>
      <c r="V40" s="1050"/>
      <c r="W40" s="1050"/>
      <c r="X40" s="1057"/>
      <c r="Y40" s="1050"/>
      <c r="Z40" s="1050"/>
      <c r="AA40" s="1050"/>
      <c r="AB40" s="1057"/>
      <c r="AC40" s="1050"/>
      <c r="AD40" s="1050"/>
      <c r="AE40" s="1050"/>
      <c r="AF40" s="1057"/>
      <c r="AG40" s="1050"/>
      <c r="AH40" s="1050"/>
      <c r="AI40" s="1050"/>
      <c r="AJ40" s="1057">
        <v>26740</v>
      </c>
      <c r="AK40" s="1050"/>
      <c r="AL40" s="1050"/>
      <c r="AM40" s="1050"/>
      <c r="AN40" s="1057">
        <v>1060</v>
      </c>
      <c r="AO40" s="1050"/>
      <c r="AP40" s="1050"/>
      <c r="AQ40" s="1050"/>
      <c r="AR40" s="1057"/>
      <c r="AS40" s="1050"/>
      <c r="AT40" s="1050"/>
      <c r="AU40" s="1050"/>
      <c r="AV40" s="1057"/>
      <c r="AW40" s="1050"/>
      <c r="AX40" s="1050"/>
      <c r="AY40" s="1050"/>
    </row>
    <row r="41" spans="1:51" s="1009" customFormat="1" ht="26.25" customHeight="1">
      <c r="A41" s="1056" t="s">
        <v>615</v>
      </c>
      <c r="B41" s="1056"/>
      <c r="C41" s="1056"/>
      <c r="D41" s="1056"/>
      <c r="E41" s="1056"/>
      <c r="F41" s="1056"/>
      <c r="G41" s="1056"/>
      <c r="H41" s="1056"/>
      <c r="I41" s="1056"/>
      <c r="J41" s="1056"/>
      <c r="K41" s="1056"/>
      <c r="L41" s="1056"/>
      <c r="M41" s="1056"/>
      <c r="N41" s="1056"/>
      <c r="O41" s="1049" t="s">
        <v>1107</v>
      </c>
      <c r="P41" s="1057"/>
      <c r="Q41" s="1050"/>
      <c r="R41" s="1050"/>
      <c r="S41" s="1050"/>
      <c r="T41" s="1057"/>
      <c r="U41" s="1050"/>
      <c r="V41" s="1050"/>
      <c r="W41" s="1050"/>
      <c r="X41" s="1057"/>
      <c r="Y41" s="1050"/>
      <c r="Z41" s="1050"/>
      <c r="AA41" s="1050"/>
      <c r="AB41" s="1057"/>
      <c r="AC41" s="1050"/>
      <c r="AD41" s="1050"/>
      <c r="AE41" s="1050"/>
      <c r="AF41" s="1057"/>
      <c r="AG41" s="1050"/>
      <c r="AH41" s="1050"/>
      <c r="AI41" s="1050"/>
      <c r="AJ41" s="1057"/>
      <c r="AK41" s="1050"/>
      <c r="AL41" s="1050"/>
      <c r="AM41" s="1050"/>
      <c r="AN41" s="1057"/>
      <c r="AO41" s="1050"/>
      <c r="AP41" s="1050"/>
      <c r="AQ41" s="1050"/>
      <c r="AR41" s="1057"/>
      <c r="AS41" s="1050"/>
      <c r="AT41" s="1050"/>
      <c r="AU41" s="1050"/>
      <c r="AV41" s="1057"/>
      <c r="AW41" s="1050"/>
      <c r="AX41" s="1050"/>
      <c r="AY41" s="1050"/>
    </row>
    <row r="42" spans="1:51" s="1009" customFormat="1" ht="26.25" customHeight="1">
      <c r="A42" s="1056" t="s">
        <v>616</v>
      </c>
      <c r="B42" s="1056"/>
      <c r="C42" s="1056"/>
      <c r="D42" s="1056"/>
      <c r="E42" s="1056"/>
      <c r="F42" s="1056"/>
      <c r="G42" s="1056"/>
      <c r="H42" s="1056"/>
      <c r="I42" s="1056"/>
      <c r="J42" s="1056"/>
      <c r="K42" s="1056"/>
      <c r="L42" s="1056"/>
      <c r="M42" s="1056"/>
      <c r="N42" s="1056"/>
      <c r="O42" s="1049" t="s">
        <v>1109</v>
      </c>
      <c r="P42" s="1057"/>
      <c r="Q42" s="1050"/>
      <c r="R42" s="1050"/>
      <c r="S42" s="1050"/>
      <c r="T42" s="1057"/>
      <c r="U42" s="1050"/>
      <c r="V42" s="1050"/>
      <c r="W42" s="1050"/>
      <c r="X42" s="1057"/>
      <c r="Y42" s="1050"/>
      <c r="Z42" s="1050"/>
      <c r="AA42" s="1050"/>
      <c r="AB42" s="1057"/>
      <c r="AC42" s="1050"/>
      <c r="AD42" s="1050"/>
      <c r="AE42" s="1050"/>
      <c r="AF42" s="1057"/>
      <c r="AG42" s="1050"/>
      <c r="AH42" s="1050"/>
      <c r="AI42" s="1050"/>
      <c r="AJ42" s="1057"/>
      <c r="AK42" s="1050"/>
      <c r="AL42" s="1050"/>
      <c r="AM42" s="1050"/>
      <c r="AN42" s="1057"/>
      <c r="AO42" s="1050"/>
      <c r="AP42" s="1050"/>
      <c r="AQ42" s="1050"/>
      <c r="AR42" s="1057"/>
      <c r="AS42" s="1050"/>
      <c r="AT42" s="1050"/>
      <c r="AU42" s="1050"/>
      <c r="AV42" s="1057"/>
      <c r="AW42" s="1050"/>
      <c r="AX42" s="1050"/>
      <c r="AY42" s="1050"/>
    </row>
    <row r="43" spans="1:51" s="1009" customFormat="1" ht="38.25" customHeight="1">
      <c r="A43" s="1056" t="s">
        <v>617</v>
      </c>
      <c r="B43" s="1056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49" t="s">
        <v>1111</v>
      </c>
      <c r="P43" s="1057"/>
      <c r="Q43" s="1050"/>
      <c r="R43" s="1050"/>
      <c r="S43" s="1050"/>
      <c r="T43" s="1057"/>
      <c r="U43" s="1050"/>
      <c r="V43" s="1050"/>
      <c r="W43" s="1050"/>
      <c r="X43" s="1057"/>
      <c r="Y43" s="1050"/>
      <c r="Z43" s="1050"/>
      <c r="AA43" s="1050"/>
      <c r="AB43" s="1057"/>
      <c r="AC43" s="1050"/>
      <c r="AD43" s="1050"/>
      <c r="AE43" s="1050"/>
      <c r="AF43" s="1057"/>
      <c r="AG43" s="1050"/>
      <c r="AH43" s="1050"/>
      <c r="AI43" s="1050"/>
      <c r="AJ43" s="1057"/>
      <c r="AK43" s="1050"/>
      <c r="AL43" s="1050"/>
      <c r="AM43" s="1050"/>
      <c r="AN43" s="1057"/>
      <c r="AO43" s="1050"/>
      <c r="AP43" s="1050"/>
      <c r="AQ43" s="1050"/>
      <c r="AR43" s="1057"/>
      <c r="AS43" s="1050"/>
      <c r="AT43" s="1050"/>
      <c r="AU43" s="1050"/>
      <c r="AV43" s="1057"/>
      <c r="AW43" s="1050"/>
      <c r="AX43" s="1050"/>
      <c r="AY43" s="1050"/>
    </row>
    <row r="44" spans="1:51" s="1009" customFormat="1" ht="38.25" customHeight="1">
      <c r="A44" s="1056" t="s">
        <v>618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49" t="s">
        <v>1113</v>
      </c>
      <c r="P44" s="1057"/>
      <c r="Q44" s="1050"/>
      <c r="R44" s="1050"/>
      <c r="S44" s="1050"/>
      <c r="T44" s="1057"/>
      <c r="U44" s="1050"/>
      <c r="V44" s="1050"/>
      <c r="W44" s="1050"/>
      <c r="X44" s="1057"/>
      <c r="Y44" s="1050"/>
      <c r="Z44" s="1050"/>
      <c r="AA44" s="1050"/>
      <c r="AB44" s="1057"/>
      <c r="AC44" s="1050"/>
      <c r="AD44" s="1050"/>
      <c r="AE44" s="1050"/>
      <c r="AF44" s="1057"/>
      <c r="AG44" s="1050"/>
      <c r="AH44" s="1050"/>
      <c r="AI44" s="1050"/>
      <c r="AJ44" s="1057"/>
      <c r="AK44" s="1050"/>
      <c r="AL44" s="1050"/>
      <c r="AM44" s="1050"/>
      <c r="AN44" s="1057"/>
      <c r="AO44" s="1050"/>
      <c r="AP44" s="1050"/>
      <c r="AQ44" s="1050"/>
      <c r="AR44" s="1057"/>
      <c r="AS44" s="1050"/>
      <c r="AT44" s="1050"/>
      <c r="AU44" s="1050"/>
      <c r="AV44" s="1057"/>
      <c r="AW44" s="1050"/>
      <c r="AX44" s="1050"/>
      <c r="AY44" s="1050"/>
    </row>
    <row r="45" spans="1:51" s="1059" customFormat="1" ht="39.75" customHeight="1">
      <c r="A45" s="1058" t="s">
        <v>619</v>
      </c>
      <c r="B45" s="1058"/>
      <c r="C45" s="1058"/>
      <c r="D45" s="1058"/>
      <c r="E45" s="1058"/>
      <c r="F45" s="1058"/>
      <c r="G45" s="1058"/>
      <c r="H45" s="1058"/>
      <c r="I45" s="1058"/>
      <c r="J45" s="1058"/>
      <c r="K45" s="1058"/>
      <c r="L45" s="1058"/>
      <c r="M45" s="1058"/>
      <c r="N45" s="1058"/>
      <c r="O45" s="1053" t="s">
        <v>1115</v>
      </c>
      <c r="P45" s="1064"/>
      <c r="Q45" s="1054"/>
      <c r="R45" s="1054"/>
      <c r="S45" s="1054"/>
      <c r="T45" s="1064"/>
      <c r="U45" s="1054"/>
      <c r="V45" s="1054"/>
      <c r="W45" s="1054"/>
      <c r="X45" s="1064"/>
      <c r="Y45" s="1054"/>
      <c r="Z45" s="1054"/>
      <c r="AA45" s="1054"/>
      <c r="AB45" s="1064"/>
      <c r="AC45" s="1054"/>
      <c r="AD45" s="1054"/>
      <c r="AE45" s="1054"/>
      <c r="AF45" s="1064"/>
      <c r="AG45" s="1054"/>
      <c r="AH45" s="1054"/>
      <c r="AI45" s="1054"/>
      <c r="AJ45" s="1064"/>
      <c r="AK45" s="1054"/>
      <c r="AL45" s="1054"/>
      <c r="AM45" s="1054"/>
      <c r="AN45" s="1064"/>
      <c r="AO45" s="1054"/>
      <c r="AP45" s="1054"/>
      <c r="AQ45" s="1054"/>
      <c r="AR45" s="1064"/>
      <c r="AS45" s="1054"/>
      <c r="AT45" s="1054"/>
      <c r="AU45" s="1054"/>
      <c r="AV45" s="1064"/>
      <c r="AW45" s="1054"/>
      <c r="AX45" s="1054"/>
      <c r="AY45" s="1054"/>
    </row>
    <row r="46" spans="1:51" s="1009" customFormat="1" ht="36.75" customHeight="1">
      <c r="A46" s="1056" t="s">
        <v>620</v>
      </c>
      <c r="B46" s="1056"/>
      <c r="C46" s="1056"/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49" t="s">
        <v>1117</v>
      </c>
      <c r="P46" s="1057">
        <v>40230</v>
      </c>
      <c r="Q46" s="1050"/>
      <c r="R46" s="1050"/>
      <c r="S46" s="1050"/>
      <c r="T46" s="1057"/>
      <c r="U46" s="1050"/>
      <c r="V46" s="1050"/>
      <c r="W46" s="1050"/>
      <c r="X46" s="1057"/>
      <c r="Y46" s="1050"/>
      <c r="Z46" s="1050"/>
      <c r="AA46" s="1050"/>
      <c r="AB46" s="1057"/>
      <c r="AC46" s="1050"/>
      <c r="AD46" s="1050"/>
      <c r="AE46" s="1050"/>
      <c r="AF46" s="1057"/>
      <c r="AG46" s="1050"/>
      <c r="AH46" s="1050"/>
      <c r="AI46" s="1050"/>
      <c r="AJ46" s="1057">
        <v>500</v>
      </c>
      <c r="AK46" s="1050"/>
      <c r="AL46" s="1050"/>
      <c r="AM46" s="1050"/>
      <c r="AN46" s="1057"/>
      <c r="AO46" s="1050"/>
      <c r="AP46" s="1050"/>
      <c r="AQ46" s="1050"/>
      <c r="AR46" s="1057"/>
      <c r="AS46" s="1050"/>
      <c r="AT46" s="1050"/>
      <c r="AU46" s="1050"/>
      <c r="AV46" s="1057"/>
      <c r="AW46" s="1050"/>
      <c r="AX46" s="1050"/>
      <c r="AY46" s="1050"/>
    </row>
    <row r="47" spans="1:51" s="1009" customFormat="1" ht="42.75" customHeight="1">
      <c r="A47" s="1056" t="s">
        <v>621</v>
      </c>
      <c r="B47" s="1056"/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1049" t="s">
        <v>1119</v>
      </c>
      <c r="P47" s="1057"/>
      <c r="Q47" s="1050"/>
      <c r="R47" s="1050"/>
      <c r="S47" s="1050"/>
      <c r="T47" s="1057"/>
      <c r="U47" s="1050"/>
      <c r="V47" s="1050"/>
      <c r="W47" s="1050"/>
      <c r="X47" s="1057"/>
      <c r="Y47" s="1050"/>
      <c r="Z47" s="1050"/>
      <c r="AA47" s="1050"/>
      <c r="AB47" s="1057"/>
      <c r="AC47" s="1050"/>
      <c r="AD47" s="1050"/>
      <c r="AE47" s="1050"/>
      <c r="AF47" s="1057"/>
      <c r="AG47" s="1050"/>
      <c r="AH47" s="1050"/>
      <c r="AI47" s="1050"/>
      <c r="AJ47" s="1057"/>
      <c r="AK47" s="1050"/>
      <c r="AL47" s="1050"/>
      <c r="AM47" s="1050"/>
      <c r="AN47" s="1057"/>
      <c r="AO47" s="1050"/>
      <c r="AP47" s="1050"/>
      <c r="AQ47" s="1050"/>
      <c r="AR47" s="1057"/>
      <c r="AS47" s="1050"/>
      <c r="AT47" s="1050"/>
      <c r="AU47" s="1050"/>
      <c r="AV47" s="1057"/>
      <c r="AW47" s="1050"/>
      <c r="AX47" s="1050"/>
      <c r="AY47" s="1050"/>
    </row>
    <row r="48" spans="1:51" s="1059" customFormat="1" ht="26.25" customHeight="1">
      <c r="A48" s="1058" t="s">
        <v>622</v>
      </c>
      <c r="B48" s="1058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  <c r="M48" s="1058"/>
      <c r="N48" s="1058"/>
      <c r="O48" s="1053" t="s">
        <v>1121</v>
      </c>
      <c r="P48" s="1064">
        <v>40230</v>
      </c>
      <c r="Q48" s="1054"/>
      <c r="R48" s="1054"/>
      <c r="S48" s="1054"/>
      <c r="T48" s="1064"/>
      <c r="U48" s="1054"/>
      <c r="V48" s="1054"/>
      <c r="W48" s="1054"/>
      <c r="X48" s="1064"/>
      <c r="Y48" s="1054"/>
      <c r="Z48" s="1054"/>
      <c r="AA48" s="1054"/>
      <c r="AB48" s="1064"/>
      <c r="AC48" s="1054"/>
      <c r="AD48" s="1054"/>
      <c r="AE48" s="1054"/>
      <c r="AF48" s="1064"/>
      <c r="AG48" s="1054"/>
      <c r="AH48" s="1054"/>
      <c r="AI48" s="1054"/>
      <c r="AJ48" s="1064">
        <v>500</v>
      </c>
      <c r="AK48" s="1054"/>
      <c r="AL48" s="1054"/>
      <c r="AM48" s="1054"/>
      <c r="AN48" s="1064"/>
      <c r="AO48" s="1054"/>
      <c r="AP48" s="1054"/>
      <c r="AQ48" s="1054"/>
      <c r="AR48" s="1064"/>
      <c r="AS48" s="1054"/>
      <c r="AT48" s="1054"/>
      <c r="AU48" s="1054"/>
      <c r="AV48" s="1064"/>
      <c r="AW48" s="1054"/>
      <c r="AX48" s="1054"/>
      <c r="AY48" s="1054"/>
    </row>
    <row r="49" spans="1:51" s="1009" customFormat="1" ht="26.25" customHeight="1">
      <c r="A49" s="1056" t="s">
        <v>623</v>
      </c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49" t="s">
        <v>1123</v>
      </c>
      <c r="P49" s="1057"/>
      <c r="Q49" s="1050"/>
      <c r="R49" s="1050"/>
      <c r="S49" s="1050"/>
      <c r="T49" s="1057"/>
      <c r="U49" s="1050"/>
      <c r="V49" s="1050"/>
      <c r="W49" s="1050"/>
      <c r="X49" s="1057"/>
      <c r="Y49" s="1050"/>
      <c r="Z49" s="1050"/>
      <c r="AA49" s="1050"/>
      <c r="AB49" s="1057"/>
      <c r="AC49" s="1050"/>
      <c r="AD49" s="1050"/>
      <c r="AE49" s="1050"/>
      <c r="AF49" s="1057"/>
      <c r="AG49" s="1050"/>
      <c r="AH49" s="1050"/>
      <c r="AI49" s="1050"/>
      <c r="AJ49" s="1057"/>
      <c r="AK49" s="1050"/>
      <c r="AL49" s="1050"/>
      <c r="AM49" s="1050"/>
      <c r="AN49" s="1057"/>
      <c r="AO49" s="1050"/>
      <c r="AP49" s="1050"/>
      <c r="AQ49" s="1050"/>
      <c r="AR49" s="1057"/>
      <c r="AS49" s="1050"/>
      <c r="AT49" s="1050"/>
      <c r="AU49" s="1050"/>
      <c r="AV49" s="1057"/>
      <c r="AW49" s="1050"/>
      <c r="AX49" s="1050"/>
      <c r="AY49" s="1050"/>
    </row>
    <row r="50" spans="1:51" s="1009" customFormat="1" ht="26.25" customHeight="1">
      <c r="A50" s="1056" t="s">
        <v>624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49" t="s">
        <v>1125</v>
      </c>
      <c r="P50" s="1057"/>
      <c r="Q50" s="1050"/>
      <c r="R50" s="1050"/>
      <c r="S50" s="1050"/>
      <c r="T50" s="1057"/>
      <c r="U50" s="1050"/>
      <c r="V50" s="1050"/>
      <c r="W50" s="1050"/>
      <c r="X50" s="1057"/>
      <c r="Y50" s="1050"/>
      <c r="Z50" s="1050"/>
      <c r="AA50" s="1050"/>
      <c r="AB50" s="1057"/>
      <c r="AC50" s="1050"/>
      <c r="AD50" s="1050"/>
      <c r="AE50" s="1050"/>
      <c r="AF50" s="1057"/>
      <c r="AG50" s="1050"/>
      <c r="AH50" s="1050"/>
      <c r="AI50" s="1050"/>
      <c r="AJ50" s="1057"/>
      <c r="AK50" s="1050"/>
      <c r="AL50" s="1050"/>
      <c r="AM50" s="1050"/>
      <c r="AN50" s="1057"/>
      <c r="AO50" s="1050"/>
      <c r="AP50" s="1050"/>
      <c r="AQ50" s="1050"/>
      <c r="AR50" s="1057"/>
      <c r="AS50" s="1050"/>
      <c r="AT50" s="1050"/>
      <c r="AU50" s="1050"/>
      <c r="AV50" s="1057"/>
      <c r="AW50" s="1050"/>
      <c r="AX50" s="1050"/>
      <c r="AY50" s="1050"/>
    </row>
    <row r="51" spans="1:51" s="1009" customFormat="1" ht="26.25" customHeight="1">
      <c r="A51" s="1056" t="s">
        <v>625</v>
      </c>
      <c r="B51" s="1056"/>
      <c r="C51" s="1056"/>
      <c r="D51" s="1056"/>
      <c r="E51" s="1056"/>
      <c r="F51" s="1056"/>
      <c r="G51" s="1056"/>
      <c r="H51" s="1056"/>
      <c r="I51" s="1056"/>
      <c r="J51" s="1056"/>
      <c r="K51" s="1056"/>
      <c r="L51" s="1056"/>
      <c r="M51" s="1056"/>
      <c r="N51" s="1056"/>
      <c r="O51" s="1049" t="s">
        <v>1127</v>
      </c>
      <c r="P51" s="1057"/>
      <c r="Q51" s="1050"/>
      <c r="R51" s="1050"/>
      <c r="S51" s="1050"/>
      <c r="T51" s="1057"/>
      <c r="U51" s="1050"/>
      <c r="V51" s="1050"/>
      <c r="W51" s="1050"/>
      <c r="X51" s="1057"/>
      <c r="Y51" s="1050"/>
      <c r="Z51" s="1050"/>
      <c r="AA51" s="1050"/>
      <c r="AB51" s="1057"/>
      <c r="AC51" s="1050"/>
      <c r="AD51" s="1050"/>
      <c r="AE51" s="1050"/>
      <c r="AF51" s="1057"/>
      <c r="AG51" s="1050"/>
      <c r="AH51" s="1050"/>
      <c r="AI51" s="1050"/>
      <c r="AJ51" s="1057"/>
      <c r="AK51" s="1050"/>
      <c r="AL51" s="1050"/>
      <c r="AM51" s="1050"/>
      <c r="AN51" s="1057"/>
      <c r="AO51" s="1050"/>
      <c r="AP51" s="1050"/>
      <c r="AQ51" s="1050"/>
      <c r="AR51" s="1057"/>
      <c r="AS51" s="1050"/>
      <c r="AT51" s="1050"/>
      <c r="AU51" s="1050"/>
      <c r="AV51" s="1057"/>
      <c r="AW51" s="1050"/>
      <c r="AX51" s="1050"/>
      <c r="AY51" s="1050"/>
    </row>
    <row r="52" spans="1:51" s="1009" customFormat="1" ht="26.25" customHeight="1">
      <c r="A52" s="1058" t="s">
        <v>626</v>
      </c>
      <c r="B52" s="1058"/>
      <c r="C52" s="1058"/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3" t="s">
        <v>1129</v>
      </c>
      <c r="P52" s="1057"/>
      <c r="Q52" s="1050"/>
      <c r="R52" s="1050"/>
      <c r="S52" s="1050"/>
      <c r="T52" s="1057"/>
      <c r="U52" s="1050"/>
      <c r="V52" s="1050"/>
      <c r="W52" s="1050"/>
      <c r="X52" s="1057"/>
      <c r="Y52" s="1050"/>
      <c r="Z52" s="1050"/>
      <c r="AA52" s="1050"/>
      <c r="AB52" s="1057"/>
      <c r="AC52" s="1050"/>
      <c r="AD52" s="1050"/>
      <c r="AE52" s="1050"/>
      <c r="AF52" s="1057"/>
      <c r="AG52" s="1050"/>
      <c r="AH52" s="1050"/>
      <c r="AI52" s="1050"/>
      <c r="AJ52" s="1057"/>
      <c r="AK52" s="1050"/>
      <c r="AL52" s="1050"/>
      <c r="AM52" s="1050"/>
      <c r="AN52" s="1057"/>
      <c r="AO52" s="1050"/>
      <c r="AP52" s="1050"/>
      <c r="AQ52" s="1050"/>
      <c r="AR52" s="1057"/>
      <c r="AS52" s="1050"/>
      <c r="AT52" s="1050"/>
      <c r="AU52" s="1050"/>
      <c r="AV52" s="1057"/>
      <c r="AW52" s="1050"/>
      <c r="AX52" s="1050"/>
      <c r="AY52" s="1050"/>
    </row>
    <row r="53" spans="1:51" s="1059" customFormat="1" ht="25.5" customHeight="1">
      <c r="A53" s="1065" t="s">
        <v>627</v>
      </c>
      <c r="B53" s="1058"/>
      <c r="C53" s="1058"/>
      <c r="D53" s="1058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3" t="s">
        <v>1131</v>
      </c>
      <c r="P53" s="1054">
        <v>40230</v>
      </c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/>
      <c r="AG53" s="1054"/>
      <c r="AH53" s="1054"/>
      <c r="AI53" s="1054"/>
      <c r="AJ53" s="1054">
        <v>27240</v>
      </c>
      <c r="AK53" s="1054"/>
      <c r="AL53" s="1054"/>
      <c r="AM53" s="1054"/>
      <c r="AN53" s="1054">
        <v>1060</v>
      </c>
      <c r="AO53" s="1054"/>
      <c r="AP53" s="1054"/>
      <c r="AQ53" s="1054"/>
      <c r="AR53" s="1054"/>
      <c r="AS53" s="1054"/>
      <c r="AT53" s="1054"/>
      <c r="AU53" s="1054"/>
      <c r="AV53" s="1054"/>
      <c r="AW53" s="1054"/>
      <c r="AX53" s="1054"/>
      <c r="AY53" s="1054"/>
    </row>
    <row r="54" spans="1:51" s="1009" customFormat="1" ht="25.5" customHeight="1">
      <c r="A54" s="1056" t="s">
        <v>666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49" t="s">
        <v>1133</v>
      </c>
      <c r="P54" s="1050"/>
      <c r="Q54" s="1050"/>
      <c r="R54" s="1050"/>
      <c r="S54" s="1050"/>
      <c r="T54" s="1050"/>
      <c r="U54" s="1050"/>
      <c r="V54" s="1050"/>
      <c r="W54" s="1050"/>
      <c r="X54" s="1050"/>
      <c r="Y54" s="1050"/>
      <c r="Z54" s="1050"/>
      <c r="AA54" s="1050"/>
      <c r="AB54" s="1050"/>
      <c r="AC54" s="1050"/>
      <c r="AD54" s="1050"/>
      <c r="AE54" s="1050"/>
      <c r="AF54" s="1050"/>
      <c r="AG54" s="1050"/>
      <c r="AH54" s="1050"/>
      <c r="AI54" s="1050"/>
      <c r="AJ54" s="1050"/>
      <c r="AK54" s="1050"/>
      <c r="AL54" s="1050"/>
      <c r="AM54" s="1050"/>
      <c r="AN54" s="1050"/>
      <c r="AO54" s="1050"/>
      <c r="AP54" s="1050"/>
      <c r="AQ54" s="1050"/>
      <c r="AR54" s="1050"/>
      <c r="AS54" s="1050"/>
      <c r="AT54" s="1050"/>
      <c r="AU54" s="1050"/>
      <c r="AV54" s="1050"/>
      <c r="AW54" s="1050"/>
      <c r="AX54" s="1050"/>
      <c r="AY54" s="1050"/>
    </row>
    <row r="55" spans="1:51" s="1009" customFormat="1" ht="25.5" customHeight="1">
      <c r="A55" s="1056" t="s">
        <v>628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49" t="s">
        <v>1135</v>
      </c>
      <c r="P55" s="1057"/>
      <c r="Q55" s="1050"/>
      <c r="R55" s="1050"/>
      <c r="S55" s="1050"/>
      <c r="T55" s="1057"/>
      <c r="U55" s="1050"/>
      <c r="V55" s="1050"/>
      <c r="W55" s="1050"/>
      <c r="X55" s="1057"/>
      <c r="Y55" s="1050"/>
      <c r="Z55" s="1050"/>
      <c r="AA55" s="1050"/>
      <c r="AB55" s="1057"/>
      <c r="AC55" s="1050"/>
      <c r="AD55" s="1050"/>
      <c r="AE55" s="1050"/>
      <c r="AF55" s="1057">
        <v>8446</v>
      </c>
      <c r="AG55" s="1050"/>
      <c r="AH55" s="1050"/>
      <c r="AI55" s="1050"/>
      <c r="AJ55" s="1057"/>
      <c r="AK55" s="1050"/>
      <c r="AL55" s="1050"/>
      <c r="AM55" s="1050"/>
      <c r="AN55" s="1057"/>
      <c r="AO55" s="1050"/>
      <c r="AP55" s="1050"/>
      <c r="AQ55" s="1050"/>
      <c r="AR55" s="1057"/>
      <c r="AS55" s="1050"/>
      <c r="AT55" s="1050"/>
      <c r="AU55" s="1050"/>
      <c r="AV55" s="1057"/>
      <c r="AW55" s="1050"/>
      <c r="AX55" s="1050"/>
      <c r="AY55" s="1050"/>
    </row>
    <row r="56" spans="1:51" s="1009" customFormat="1" ht="25.5" customHeight="1">
      <c r="A56" s="1056" t="s">
        <v>629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49" t="s">
        <v>1137</v>
      </c>
      <c r="P56" s="1057"/>
      <c r="Q56" s="1050"/>
      <c r="R56" s="1050"/>
      <c r="S56" s="1050"/>
      <c r="T56" s="1057"/>
      <c r="U56" s="1050"/>
      <c r="V56" s="1050"/>
      <c r="W56" s="1050"/>
      <c r="X56" s="1057"/>
      <c r="Y56" s="1050"/>
      <c r="Z56" s="1050"/>
      <c r="AA56" s="1050"/>
      <c r="AB56" s="1057"/>
      <c r="AC56" s="1050"/>
      <c r="AD56" s="1050"/>
      <c r="AE56" s="1050"/>
      <c r="AF56" s="1057">
        <v>78440</v>
      </c>
      <c r="AG56" s="1050"/>
      <c r="AH56" s="1050"/>
      <c r="AI56" s="1050"/>
      <c r="AJ56" s="1057"/>
      <c r="AK56" s="1050"/>
      <c r="AL56" s="1050"/>
      <c r="AM56" s="1050"/>
      <c r="AN56" s="1057"/>
      <c r="AO56" s="1050"/>
      <c r="AP56" s="1050"/>
      <c r="AQ56" s="1050"/>
      <c r="AR56" s="1057"/>
      <c r="AS56" s="1050"/>
      <c r="AT56" s="1050"/>
      <c r="AU56" s="1050"/>
      <c r="AV56" s="1057"/>
      <c r="AW56" s="1050"/>
      <c r="AX56" s="1050"/>
      <c r="AY56" s="1050"/>
    </row>
    <row r="57" spans="1:51" s="1009" customFormat="1" ht="25.5" customHeight="1">
      <c r="A57" s="1056" t="s">
        <v>630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49" t="s">
        <v>1139</v>
      </c>
      <c r="P57" s="1057"/>
      <c r="Q57" s="1050"/>
      <c r="R57" s="1050"/>
      <c r="S57" s="1050"/>
      <c r="T57" s="1057"/>
      <c r="U57" s="1050"/>
      <c r="V57" s="1050"/>
      <c r="W57" s="1050"/>
      <c r="X57" s="1057"/>
      <c r="Y57" s="1050"/>
      <c r="Z57" s="1050"/>
      <c r="AA57" s="1050"/>
      <c r="AB57" s="1057"/>
      <c r="AC57" s="1050"/>
      <c r="AD57" s="1050"/>
      <c r="AE57" s="1050"/>
      <c r="AF57" s="1057"/>
      <c r="AG57" s="1050"/>
      <c r="AH57" s="1050"/>
      <c r="AI57" s="1050"/>
      <c r="AJ57" s="1057">
        <v>400</v>
      </c>
      <c r="AK57" s="1050"/>
      <c r="AL57" s="1050"/>
      <c r="AM57" s="1050"/>
      <c r="AN57" s="1057"/>
      <c r="AO57" s="1050"/>
      <c r="AP57" s="1050"/>
      <c r="AQ57" s="1050"/>
      <c r="AR57" s="1057"/>
      <c r="AS57" s="1050"/>
      <c r="AT57" s="1050"/>
      <c r="AU57" s="1050"/>
      <c r="AV57" s="1057"/>
      <c r="AW57" s="1050"/>
      <c r="AX57" s="1050"/>
      <c r="AY57" s="1050"/>
    </row>
    <row r="58" spans="1:51" s="1009" customFormat="1" ht="25.5" customHeight="1">
      <c r="A58" s="1056" t="s">
        <v>631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1049" t="s">
        <v>1141</v>
      </c>
      <c r="P58" s="1057"/>
      <c r="Q58" s="1050"/>
      <c r="R58" s="1050"/>
      <c r="S58" s="1050"/>
      <c r="T58" s="1057"/>
      <c r="U58" s="1050"/>
      <c r="V58" s="1050"/>
      <c r="W58" s="1050"/>
      <c r="X58" s="1057"/>
      <c r="Y58" s="1050"/>
      <c r="Z58" s="1050"/>
      <c r="AA58" s="1050"/>
      <c r="AB58" s="1057"/>
      <c r="AC58" s="1050"/>
      <c r="AD58" s="1050"/>
      <c r="AE58" s="1050"/>
      <c r="AF58" s="1057"/>
      <c r="AG58" s="1050"/>
      <c r="AH58" s="1050"/>
      <c r="AI58" s="1050"/>
      <c r="AJ58" s="1057"/>
      <c r="AK58" s="1050"/>
      <c r="AL58" s="1050"/>
      <c r="AM58" s="1050"/>
      <c r="AN58" s="1057"/>
      <c r="AO58" s="1050"/>
      <c r="AP58" s="1050"/>
      <c r="AQ58" s="1050"/>
      <c r="AR58" s="1057"/>
      <c r="AS58" s="1050"/>
      <c r="AT58" s="1050"/>
      <c r="AU58" s="1050"/>
      <c r="AV58" s="1057"/>
      <c r="AW58" s="1050"/>
      <c r="AX58" s="1050"/>
      <c r="AY58" s="1050"/>
    </row>
    <row r="59" spans="1:51" s="1059" customFormat="1" ht="25.5" customHeight="1">
      <c r="A59" s="1058" t="s">
        <v>632</v>
      </c>
      <c r="B59" s="1067"/>
      <c r="C59" s="1067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53" t="s">
        <v>1143</v>
      </c>
      <c r="P59" s="1064"/>
      <c r="Q59" s="1054"/>
      <c r="R59" s="1054"/>
      <c r="S59" s="1054"/>
      <c r="T59" s="1064"/>
      <c r="U59" s="1054"/>
      <c r="V59" s="1054"/>
      <c r="W59" s="1054"/>
      <c r="X59" s="1064"/>
      <c r="Y59" s="1054"/>
      <c r="Z59" s="1054"/>
      <c r="AA59" s="1054"/>
      <c r="AB59" s="1064"/>
      <c r="AC59" s="1054"/>
      <c r="AD59" s="1054"/>
      <c r="AE59" s="1054"/>
      <c r="AF59" s="1064">
        <v>78440</v>
      </c>
      <c r="AG59" s="1054"/>
      <c r="AH59" s="1054"/>
      <c r="AI59" s="1054"/>
      <c r="AJ59" s="1064">
        <v>400</v>
      </c>
      <c r="AK59" s="1054"/>
      <c r="AL59" s="1054"/>
      <c r="AM59" s="1054"/>
      <c r="AN59" s="1064"/>
      <c r="AO59" s="1054"/>
      <c r="AP59" s="1054"/>
      <c r="AQ59" s="1054"/>
      <c r="AR59" s="1064"/>
      <c r="AS59" s="1054"/>
      <c r="AT59" s="1054"/>
      <c r="AU59" s="1054"/>
      <c r="AV59" s="1064"/>
      <c r="AW59" s="1054"/>
      <c r="AX59" s="1054"/>
      <c r="AY59" s="1054"/>
    </row>
    <row r="60" spans="1:51" s="1009" customFormat="1" ht="25.5" customHeight="1">
      <c r="A60" s="1056" t="s">
        <v>633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1049" t="s">
        <v>1145</v>
      </c>
      <c r="P60" s="1057"/>
      <c r="Q60" s="1050"/>
      <c r="R60" s="1050"/>
      <c r="S60" s="1050"/>
      <c r="T60" s="1057"/>
      <c r="U60" s="1050"/>
      <c r="V60" s="1050"/>
      <c r="W60" s="1050"/>
      <c r="X60" s="1057"/>
      <c r="Y60" s="1050"/>
      <c r="Z60" s="1050"/>
      <c r="AA60" s="1050"/>
      <c r="AB60" s="1057"/>
      <c r="AC60" s="1050"/>
      <c r="AD60" s="1050"/>
      <c r="AE60" s="1050"/>
      <c r="AF60" s="1057"/>
      <c r="AG60" s="1050"/>
      <c r="AH60" s="1050"/>
      <c r="AI60" s="1050"/>
      <c r="AJ60" s="1057"/>
      <c r="AK60" s="1050"/>
      <c r="AL60" s="1050"/>
      <c r="AM60" s="1050"/>
      <c r="AN60" s="1057"/>
      <c r="AO60" s="1050"/>
      <c r="AP60" s="1050"/>
      <c r="AQ60" s="1050"/>
      <c r="AR60" s="1057"/>
      <c r="AS60" s="1050"/>
      <c r="AT60" s="1050"/>
      <c r="AU60" s="1050"/>
      <c r="AV60" s="1057"/>
      <c r="AW60" s="1050"/>
      <c r="AX60" s="1050"/>
      <c r="AY60" s="1050"/>
    </row>
    <row r="61" spans="1:51" s="1009" customFormat="1" ht="37.5" customHeight="1">
      <c r="A61" s="1056" t="s">
        <v>634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49" t="s">
        <v>1147</v>
      </c>
      <c r="P61" s="1057"/>
      <c r="Q61" s="1050"/>
      <c r="R61" s="1050"/>
      <c r="S61" s="1050"/>
      <c r="T61" s="1057"/>
      <c r="U61" s="1050"/>
      <c r="V61" s="1050"/>
      <c r="W61" s="1050"/>
      <c r="X61" s="1057"/>
      <c r="Y61" s="1050"/>
      <c r="Z61" s="1050"/>
      <c r="AA61" s="1050"/>
      <c r="AB61" s="1057"/>
      <c r="AC61" s="1050"/>
      <c r="AD61" s="1050"/>
      <c r="AE61" s="1050"/>
      <c r="AF61" s="1057"/>
      <c r="AG61" s="1050"/>
      <c r="AH61" s="1050"/>
      <c r="AI61" s="1050"/>
      <c r="AJ61" s="1057"/>
      <c r="AK61" s="1050"/>
      <c r="AL61" s="1050"/>
      <c r="AM61" s="1050"/>
      <c r="AN61" s="1057"/>
      <c r="AO61" s="1050"/>
      <c r="AP61" s="1050"/>
      <c r="AQ61" s="1050"/>
      <c r="AR61" s="1057"/>
      <c r="AS61" s="1050"/>
      <c r="AT61" s="1050"/>
      <c r="AU61" s="1050"/>
      <c r="AV61" s="1057"/>
      <c r="AW61" s="1050"/>
      <c r="AX61" s="1050"/>
      <c r="AY61" s="1050"/>
    </row>
    <row r="62" spans="1:51" s="1009" customFormat="1" ht="37.5" customHeight="1">
      <c r="A62" s="1056" t="s">
        <v>635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1049" t="s">
        <v>1149</v>
      </c>
      <c r="P62" s="1057"/>
      <c r="Q62" s="1050"/>
      <c r="R62" s="1050"/>
      <c r="S62" s="1050"/>
      <c r="T62" s="1057"/>
      <c r="U62" s="1050"/>
      <c r="V62" s="1050"/>
      <c r="W62" s="1050"/>
      <c r="X62" s="1057"/>
      <c r="Y62" s="1050"/>
      <c r="Z62" s="1050"/>
      <c r="AA62" s="1050"/>
      <c r="AB62" s="1057"/>
      <c r="AC62" s="1050"/>
      <c r="AD62" s="1050"/>
      <c r="AE62" s="1050"/>
      <c r="AF62" s="1057"/>
      <c r="AG62" s="1050"/>
      <c r="AH62" s="1050"/>
      <c r="AI62" s="1050"/>
      <c r="AJ62" s="1057"/>
      <c r="AK62" s="1050"/>
      <c r="AL62" s="1050"/>
      <c r="AM62" s="1050"/>
      <c r="AN62" s="1057"/>
      <c r="AO62" s="1050"/>
      <c r="AP62" s="1050"/>
      <c r="AQ62" s="1050"/>
      <c r="AR62" s="1057"/>
      <c r="AS62" s="1050"/>
      <c r="AT62" s="1050"/>
      <c r="AU62" s="1050"/>
      <c r="AV62" s="1057"/>
      <c r="AW62" s="1050"/>
      <c r="AX62" s="1050"/>
      <c r="AY62" s="1050"/>
    </row>
    <row r="63" spans="1:51" s="1059" customFormat="1" ht="42" customHeight="1">
      <c r="A63" s="1058" t="s">
        <v>636</v>
      </c>
      <c r="B63" s="1067"/>
      <c r="C63" s="1067"/>
      <c r="D63" s="1067"/>
      <c r="E63" s="1067"/>
      <c r="F63" s="1067"/>
      <c r="G63" s="1067"/>
      <c r="H63" s="1067"/>
      <c r="I63" s="1067"/>
      <c r="J63" s="1067"/>
      <c r="K63" s="1067"/>
      <c r="L63" s="1067"/>
      <c r="M63" s="1067"/>
      <c r="N63" s="1067"/>
      <c r="O63" s="1053" t="s">
        <v>1152</v>
      </c>
      <c r="P63" s="1064"/>
      <c r="Q63" s="1054"/>
      <c r="R63" s="1054"/>
      <c r="S63" s="1054"/>
      <c r="T63" s="1064"/>
      <c r="U63" s="1054"/>
      <c r="V63" s="1054"/>
      <c r="W63" s="1054"/>
      <c r="X63" s="1064"/>
      <c r="Y63" s="1054"/>
      <c r="Z63" s="1054"/>
      <c r="AA63" s="1054"/>
      <c r="AB63" s="1064"/>
      <c r="AC63" s="1054"/>
      <c r="AD63" s="1054"/>
      <c r="AE63" s="1054"/>
      <c r="AF63" s="1064"/>
      <c r="AG63" s="1054"/>
      <c r="AH63" s="1054"/>
      <c r="AI63" s="1054"/>
      <c r="AJ63" s="1064"/>
      <c r="AK63" s="1054"/>
      <c r="AL63" s="1054"/>
      <c r="AM63" s="1054"/>
      <c r="AN63" s="1064"/>
      <c r="AO63" s="1054"/>
      <c r="AP63" s="1054"/>
      <c r="AQ63" s="1054"/>
      <c r="AR63" s="1064"/>
      <c r="AS63" s="1054"/>
      <c r="AT63" s="1054"/>
      <c r="AU63" s="1054"/>
      <c r="AV63" s="1064"/>
      <c r="AW63" s="1054"/>
      <c r="AX63" s="1054"/>
      <c r="AY63" s="1054"/>
    </row>
    <row r="64" spans="1:51" s="1009" customFormat="1" ht="37.5" customHeight="1">
      <c r="A64" s="1056" t="s">
        <v>637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49" t="s">
        <v>1154</v>
      </c>
      <c r="P64" s="1057"/>
      <c r="Q64" s="1050"/>
      <c r="R64" s="1050"/>
      <c r="S64" s="1050"/>
      <c r="T64" s="1057"/>
      <c r="U64" s="1050"/>
      <c r="V64" s="1050"/>
      <c r="W64" s="1050"/>
      <c r="X64" s="1057"/>
      <c r="Y64" s="1050"/>
      <c r="Z64" s="1050"/>
      <c r="AA64" s="1050"/>
      <c r="AB64" s="1057"/>
      <c r="AC64" s="1050"/>
      <c r="AD64" s="1050"/>
      <c r="AE64" s="1050"/>
      <c r="AF64" s="1057">
        <v>36000</v>
      </c>
      <c r="AG64" s="1050"/>
      <c r="AH64" s="1050"/>
      <c r="AI64" s="1050"/>
      <c r="AJ64" s="1057"/>
      <c r="AK64" s="1050"/>
      <c r="AL64" s="1050"/>
      <c r="AM64" s="1050"/>
      <c r="AN64" s="1057"/>
      <c r="AO64" s="1050"/>
      <c r="AP64" s="1050"/>
      <c r="AQ64" s="1050"/>
      <c r="AR64" s="1057"/>
      <c r="AS64" s="1050"/>
      <c r="AT64" s="1050"/>
      <c r="AU64" s="1050"/>
      <c r="AV64" s="1057"/>
      <c r="AW64" s="1050"/>
      <c r="AX64" s="1050"/>
      <c r="AY64" s="1050"/>
    </row>
    <row r="65" spans="1:51" s="1009" customFormat="1" ht="37.5" customHeight="1">
      <c r="A65" s="1056" t="s">
        <v>638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1049" t="s">
        <v>1156</v>
      </c>
      <c r="P65" s="1057"/>
      <c r="Q65" s="1050"/>
      <c r="R65" s="1050"/>
      <c r="S65" s="1050"/>
      <c r="T65" s="1057"/>
      <c r="U65" s="1050"/>
      <c r="V65" s="1050"/>
      <c r="W65" s="1050"/>
      <c r="X65" s="1057"/>
      <c r="Y65" s="1050"/>
      <c r="Z65" s="1050"/>
      <c r="AA65" s="1050"/>
      <c r="AB65" s="1057"/>
      <c r="AC65" s="1050"/>
      <c r="AD65" s="1050"/>
      <c r="AE65" s="1050"/>
      <c r="AF65" s="1057"/>
      <c r="AG65" s="1050"/>
      <c r="AH65" s="1050"/>
      <c r="AI65" s="1050"/>
      <c r="AJ65" s="1057"/>
      <c r="AK65" s="1050"/>
      <c r="AL65" s="1050"/>
      <c r="AM65" s="1050"/>
      <c r="AN65" s="1057"/>
      <c r="AO65" s="1050"/>
      <c r="AP65" s="1050"/>
      <c r="AQ65" s="1050"/>
      <c r="AR65" s="1057"/>
      <c r="AS65" s="1050"/>
      <c r="AT65" s="1050"/>
      <c r="AU65" s="1050"/>
      <c r="AV65" s="1057"/>
      <c r="AW65" s="1050"/>
      <c r="AX65" s="1050"/>
      <c r="AY65" s="1050"/>
    </row>
    <row r="66" spans="1:51" s="1059" customFormat="1" ht="25.5" customHeight="1">
      <c r="A66" s="1058" t="s">
        <v>639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53" t="s">
        <v>1158</v>
      </c>
      <c r="P66" s="1064"/>
      <c r="Q66" s="1054"/>
      <c r="R66" s="1054"/>
      <c r="S66" s="1054"/>
      <c r="T66" s="1064"/>
      <c r="U66" s="1054"/>
      <c r="V66" s="1054"/>
      <c r="W66" s="1054"/>
      <c r="X66" s="1064"/>
      <c r="Y66" s="1054"/>
      <c r="Z66" s="1054"/>
      <c r="AA66" s="1054"/>
      <c r="AB66" s="1064"/>
      <c r="AC66" s="1054"/>
      <c r="AD66" s="1054"/>
      <c r="AE66" s="1054"/>
      <c r="AF66" s="1064">
        <v>36000</v>
      </c>
      <c r="AG66" s="1054"/>
      <c r="AH66" s="1054"/>
      <c r="AI66" s="1054"/>
      <c r="AJ66" s="1064"/>
      <c r="AK66" s="1054"/>
      <c r="AL66" s="1054"/>
      <c r="AM66" s="1054"/>
      <c r="AN66" s="1064"/>
      <c r="AO66" s="1054"/>
      <c r="AP66" s="1054"/>
      <c r="AQ66" s="1054"/>
      <c r="AR66" s="1064"/>
      <c r="AS66" s="1054"/>
      <c r="AT66" s="1054"/>
      <c r="AU66" s="1054"/>
      <c r="AV66" s="1064"/>
      <c r="AW66" s="1054"/>
      <c r="AX66" s="1054"/>
      <c r="AY66" s="1054"/>
    </row>
    <row r="67" spans="1:51" s="1009" customFormat="1" ht="25.5" customHeight="1">
      <c r="A67" s="1056" t="s">
        <v>640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49" t="s">
        <v>1160</v>
      </c>
      <c r="P67" s="1057"/>
      <c r="Q67" s="1050"/>
      <c r="R67" s="1050"/>
      <c r="S67" s="1050"/>
      <c r="T67" s="1057"/>
      <c r="U67" s="1050"/>
      <c r="V67" s="1050"/>
      <c r="W67" s="1050"/>
      <c r="X67" s="1057"/>
      <c r="Y67" s="1050"/>
      <c r="Z67" s="1050"/>
      <c r="AA67" s="1050"/>
      <c r="AB67" s="1057"/>
      <c r="AC67" s="1050"/>
      <c r="AD67" s="1050"/>
      <c r="AE67" s="1050"/>
      <c r="AF67" s="1057"/>
      <c r="AG67" s="1050"/>
      <c r="AH67" s="1050"/>
      <c r="AI67" s="1050"/>
      <c r="AJ67" s="1057"/>
      <c r="AK67" s="1050"/>
      <c r="AL67" s="1050"/>
      <c r="AM67" s="1050"/>
      <c r="AN67" s="1057"/>
      <c r="AO67" s="1050"/>
      <c r="AP67" s="1050"/>
      <c r="AQ67" s="1050"/>
      <c r="AR67" s="1057"/>
      <c r="AS67" s="1050"/>
      <c r="AT67" s="1050"/>
      <c r="AU67" s="1050"/>
      <c r="AV67" s="1057"/>
      <c r="AW67" s="1050"/>
      <c r="AX67" s="1050"/>
      <c r="AY67" s="1050"/>
    </row>
    <row r="68" spans="1:51" s="1009" customFormat="1" ht="25.5" customHeight="1">
      <c r="A68" s="1056" t="s">
        <v>641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49" t="s">
        <v>1162</v>
      </c>
      <c r="P68" s="1057"/>
      <c r="Q68" s="1050"/>
      <c r="R68" s="1050"/>
      <c r="S68" s="1050"/>
      <c r="T68" s="1057"/>
      <c r="U68" s="1050"/>
      <c r="V68" s="1050"/>
      <c r="W68" s="1050"/>
      <c r="X68" s="1057"/>
      <c r="Y68" s="1050"/>
      <c r="Z68" s="1050"/>
      <c r="AA68" s="1050"/>
      <c r="AB68" s="1057"/>
      <c r="AC68" s="1050"/>
      <c r="AD68" s="1050"/>
      <c r="AE68" s="1050"/>
      <c r="AF68" s="1057"/>
      <c r="AG68" s="1050"/>
      <c r="AH68" s="1050"/>
      <c r="AI68" s="1050"/>
      <c r="AJ68" s="1057"/>
      <c r="AK68" s="1050"/>
      <c r="AL68" s="1050"/>
      <c r="AM68" s="1050"/>
      <c r="AN68" s="1057"/>
      <c r="AO68" s="1050"/>
      <c r="AP68" s="1050"/>
      <c r="AQ68" s="1050"/>
      <c r="AR68" s="1057"/>
      <c r="AS68" s="1050"/>
      <c r="AT68" s="1050"/>
      <c r="AU68" s="1050"/>
      <c r="AV68" s="1057"/>
      <c r="AW68" s="1050"/>
      <c r="AX68" s="1050"/>
      <c r="AY68" s="1050"/>
    </row>
    <row r="69" spans="1:51" s="1009" customFormat="1" ht="25.5" customHeight="1">
      <c r="A69" s="1056" t="s">
        <v>642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49" t="s">
        <v>1164</v>
      </c>
      <c r="P69" s="1057"/>
      <c r="Q69" s="1050"/>
      <c r="R69" s="1050"/>
      <c r="S69" s="1050"/>
      <c r="T69" s="1057"/>
      <c r="U69" s="1050"/>
      <c r="V69" s="1050"/>
      <c r="W69" s="1050"/>
      <c r="X69" s="1057"/>
      <c r="Y69" s="1050"/>
      <c r="Z69" s="1050"/>
      <c r="AA69" s="1050"/>
      <c r="AB69" s="1057"/>
      <c r="AC69" s="1050"/>
      <c r="AD69" s="1050"/>
      <c r="AE69" s="1050"/>
      <c r="AF69" s="1057"/>
      <c r="AG69" s="1050"/>
      <c r="AH69" s="1050"/>
      <c r="AI69" s="1050"/>
      <c r="AJ69" s="1057"/>
      <c r="AK69" s="1050"/>
      <c r="AL69" s="1050"/>
      <c r="AM69" s="1050"/>
      <c r="AN69" s="1057"/>
      <c r="AO69" s="1050"/>
      <c r="AP69" s="1050"/>
      <c r="AQ69" s="1050"/>
      <c r="AR69" s="1057"/>
      <c r="AS69" s="1050"/>
      <c r="AT69" s="1050"/>
      <c r="AU69" s="1050"/>
      <c r="AV69" s="1057"/>
      <c r="AW69" s="1050"/>
      <c r="AX69" s="1050"/>
      <c r="AY69" s="1050"/>
    </row>
    <row r="70" spans="1:51" s="1009" customFormat="1" ht="25.5" customHeight="1">
      <c r="A70" s="1058" t="s">
        <v>643</v>
      </c>
      <c r="B70" s="1067"/>
      <c r="C70" s="1067"/>
      <c r="D70" s="1067"/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53" t="s">
        <v>1166</v>
      </c>
      <c r="P70" s="1057"/>
      <c r="Q70" s="1050"/>
      <c r="R70" s="1050"/>
      <c r="S70" s="1050"/>
      <c r="T70" s="1057"/>
      <c r="U70" s="1050"/>
      <c r="V70" s="1050"/>
      <c r="W70" s="1050"/>
      <c r="X70" s="1057"/>
      <c r="Y70" s="1050"/>
      <c r="Z70" s="1050"/>
      <c r="AA70" s="1050"/>
      <c r="AB70" s="1057"/>
      <c r="AC70" s="1050"/>
      <c r="AD70" s="1050"/>
      <c r="AE70" s="1050"/>
      <c r="AF70" s="1057"/>
      <c r="AG70" s="1050"/>
      <c r="AH70" s="1050"/>
      <c r="AI70" s="1050"/>
      <c r="AJ70" s="1057"/>
      <c r="AK70" s="1050"/>
      <c r="AL70" s="1050"/>
      <c r="AM70" s="1050"/>
      <c r="AN70" s="1057"/>
      <c r="AO70" s="1050"/>
      <c r="AP70" s="1050"/>
      <c r="AQ70" s="1050"/>
      <c r="AR70" s="1057"/>
      <c r="AS70" s="1050"/>
      <c r="AT70" s="1050"/>
      <c r="AU70" s="1050"/>
      <c r="AV70" s="1057"/>
      <c r="AW70" s="1050"/>
      <c r="AX70" s="1050"/>
      <c r="AY70" s="1050"/>
    </row>
    <row r="71" spans="1:51" s="1059" customFormat="1" ht="25.5" customHeight="1">
      <c r="A71" s="1058" t="s">
        <v>644</v>
      </c>
      <c r="B71" s="1067"/>
      <c r="C71" s="1067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53" t="s">
        <v>1168</v>
      </c>
      <c r="P71" s="1068"/>
      <c r="Q71" s="1069"/>
      <c r="R71" s="1069"/>
      <c r="S71" s="1070"/>
      <c r="T71" s="1068"/>
      <c r="U71" s="1069"/>
      <c r="V71" s="1069"/>
      <c r="W71" s="1070"/>
      <c r="X71" s="1068"/>
      <c r="Y71" s="1069"/>
      <c r="Z71" s="1069"/>
      <c r="AA71" s="1070"/>
      <c r="AB71" s="1068"/>
      <c r="AC71" s="1069"/>
      <c r="AD71" s="1069"/>
      <c r="AE71" s="1070"/>
      <c r="AF71" s="1068">
        <v>122886</v>
      </c>
      <c r="AG71" s="1069"/>
      <c r="AH71" s="1069"/>
      <c r="AI71" s="1070"/>
      <c r="AJ71" s="1068">
        <v>400</v>
      </c>
      <c r="AK71" s="1069"/>
      <c r="AL71" s="1069"/>
      <c r="AM71" s="1070"/>
      <c r="AN71" s="1068"/>
      <c r="AO71" s="1069"/>
      <c r="AP71" s="1069"/>
      <c r="AQ71" s="1070"/>
      <c r="AR71" s="1068"/>
      <c r="AS71" s="1069"/>
      <c r="AT71" s="1069"/>
      <c r="AU71" s="1070"/>
      <c r="AV71" s="1068"/>
      <c r="AW71" s="1069"/>
      <c r="AX71" s="1069"/>
      <c r="AY71" s="1070"/>
    </row>
    <row r="72" spans="1:51" s="1009" customFormat="1" ht="25.5" customHeight="1">
      <c r="A72" s="1058" t="s">
        <v>645</v>
      </c>
      <c r="B72" s="1056"/>
      <c r="C72" s="1056"/>
      <c r="D72" s="1056"/>
      <c r="E72" s="1056"/>
      <c r="F72" s="1056"/>
      <c r="G72" s="1056"/>
      <c r="H72" s="1056"/>
      <c r="I72" s="1056"/>
      <c r="J72" s="1056"/>
      <c r="K72" s="1056"/>
      <c r="L72" s="1056"/>
      <c r="M72" s="1056"/>
      <c r="N72" s="1056"/>
      <c r="O72" s="1053" t="s">
        <v>1170</v>
      </c>
      <c r="P72" s="1071">
        <v>40230</v>
      </c>
      <c r="Q72" s="1072"/>
      <c r="R72" s="1072"/>
      <c r="S72" s="1073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>
        <v>122886</v>
      </c>
      <c r="AG72" s="1054"/>
      <c r="AH72" s="1054"/>
      <c r="AI72" s="1054"/>
      <c r="AJ72" s="1054">
        <v>27640</v>
      </c>
      <c r="AK72" s="1054"/>
      <c r="AL72" s="1054"/>
      <c r="AM72" s="1054"/>
      <c r="AN72" s="1054">
        <v>1060</v>
      </c>
      <c r="AO72" s="1054"/>
      <c r="AP72" s="1054"/>
      <c r="AQ72" s="1054"/>
      <c r="AR72" s="1054"/>
      <c r="AS72" s="1054"/>
      <c r="AT72" s="1054"/>
      <c r="AU72" s="1054"/>
      <c r="AV72" s="1054"/>
      <c r="AW72" s="1054"/>
      <c r="AX72" s="1054"/>
      <c r="AY72" s="1054"/>
    </row>
    <row r="73" spans="1:51" s="1009" customFormat="1" ht="27" customHeight="1">
      <c r="A73" s="1074" t="s">
        <v>667</v>
      </c>
      <c r="B73" s="1074"/>
      <c r="C73" s="1074"/>
      <c r="D73" s="1074"/>
      <c r="E73" s="1074"/>
      <c r="F73" s="1074"/>
      <c r="G73" s="1074"/>
      <c r="H73" s="1074"/>
      <c r="I73" s="1074"/>
      <c r="J73" s="1074"/>
      <c r="K73" s="1074"/>
      <c r="L73" s="1074"/>
      <c r="M73" s="1074"/>
      <c r="N73" s="1074"/>
      <c r="O73" s="1049" t="s">
        <v>1172</v>
      </c>
      <c r="P73" s="1050"/>
      <c r="Q73" s="1050"/>
      <c r="R73" s="1050"/>
      <c r="S73" s="1050"/>
      <c r="T73" s="1050"/>
      <c r="U73" s="1050"/>
      <c r="V73" s="1050"/>
      <c r="W73" s="1050"/>
      <c r="X73" s="1050"/>
      <c r="Y73" s="1050"/>
      <c r="Z73" s="1050"/>
      <c r="AA73" s="1050"/>
      <c r="AB73" s="1050"/>
      <c r="AC73" s="1050"/>
      <c r="AD73" s="1050"/>
      <c r="AE73" s="1050"/>
      <c r="AF73" s="1050"/>
      <c r="AG73" s="1050"/>
      <c r="AH73" s="1050"/>
      <c r="AI73" s="1050"/>
      <c r="AJ73" s="1050"/>
      <c r="AK73" s="1050"/>
      <c r="AL73" s="1050"/>
      <c r="AM73" s="1050"/>
      <c r="AN73" s="1050"/>
      <c r="AO73" s="1050"/>
      <c r="AP73" s="1050"/>
      <c r="AQ73" s="1050"/>
      <c r="AR73" s="1050"/>
      <c r="AS73" s="1050"/>
      <c r="AT73" s="1050"/>
      <c r="AU73" s="1050"/>
      <c r="AV73" s="1050"/>
      <c r="AW73" s="1050"/>
      <c r="AX73" s="1050"/>
      <c r="AY73" s="1050"/>
    </row>
    <row r="74" spans="1:51" s="1009" customFormat="1" ht="27" customHeight="1">
      <c r="A74" s="1055" t="s">
        <v>668</v>
      </c>
      <c r="B74" s="1056"/>
      <c r="C74" s="1056"/>
      <c r="D74" s="1056"/>
      <c r="E74" s="1056"/>
      <c r="F74" s="1056"/>
      <c r="G74" s="1056"/>
      <c r="H74" s="1056"/>
      <c r="I74" s="1056"/>
      <c r="J74" s="1056"/>
      <c r="K74" s="1056"/>
      <c r="L74" s="1056"/>
      <c r="M74" s="1056"/>
      <c r="N74" s="1056"/>
      <c r="O74" s="1049" t="s">
        <v>1174</v>
      </c>
      <c r="P74" s="1050"/>
      <c r="Q74" s="1050"/>
      <c r="R74" s="1050"/>
      <c r="S74" s="1050"/>
      <c r="T74" s="1050"/>
      <c r="U74" s="1050"/>
      <c r="V74" s="1050"/>
      <c r="W74" s="1050"/>
      <c r="X74" s="1050"/>
      <c r="Y74" s="1050"/>
      <c r="Z74" s="1050"/>
      <c r="AA74" s="1050"/>
      <c r="AB74" s="1050"/>
      <c r="AC74" s="1050"/>
      <c r="AD74" s="1050"/>
      <c r="AE74" s="1050"/>
      <c r="AF74" s="1050">
        <v>37</v>
      </c>
      <c r="AG74" s="1050"/>
      <c r="AH74" s="1050"/>
      <c r="AI74" s="1050"/>
      <c r="AJ74" s="1050">
        <v>7530</v>
      </c>
      <c r="AK74" s="1050"/>
      <c r="AL74" s="1050"/>
      <c r="AM74" s="1050"/>
      <c r="AN74" s="1050"/>
      <c r="AO74" s="1050"/>
      <c r="AP74" s="1050"/>
      <c r="AQ74" s="1050"/>
      <c r="AR74" s="1050"/>
      <c r="AS74" s="1050"/>
      <c r="AT74" s="1050"/>
      <c r="AU74" s="1050"/>
      <c r="AV74" s="1050"/>
      <c r="AW74" s="1050"/>
      <c r="AX74" s="1050"/>
      <c r="AY74" s="1050"/>
    </row>
    <row r="75" spans="1:51" ht="19.5" customHeight="1">
      <c r="A75" s="1047" t="s">
        <v>669</v>
      </c>
      <c r="B75" s="1048"/>
      <c r="C75" s="1048"/>
      <c r="D75" s="1048"/>
      <c r="E75" s="1048"/>
      <c r="F75" s="1048"/>
      <c r="G75" s="1048"/>
      <c r="H75" s="1048"/>
      <c r="I75" s="1048"/>
      <c r="J75" s="1048"/>
      <c r="K75" s="1048"/>
      <c r="L75" s="1048"/>
      <c r="M75" s="1048"/>
      <c r="N75" s="1048"/>
      <c r="O75" s="1049" t="s">
        <v>1176</v>
      </c>
      <c r="P75" s="1050"/>
      <c r="Q75" s="1050"/>
      <c r="R75" s="1050"/>
      <c r="S75" s="1050"/>
      <c r="T75" s="1050"/>
      <c r="U75" s="1050"/>
      <c r="V75" s="1050"/>
      <c r="W75" s="1050"/>
      <c r="X75" s="1050"/>
      <c r="Y75" s="1050"/>
      <c r="Z75" s="1050"/>
      <c r="AA75" s="1050"/>
      <c r="AB75" s="1050"/>
      <c r="AC75" s="1050"/>
      <c r="AD75" s="1050"/>
      <c r="AE75" s="1050"/>
      <c r="AF75" s="1050"/>
      <c r="AG75" s="1050"/>
      <c r="AH75" s="1050"/>
      <c r="AI75" s="1050"/>
      <c r="AJ75" s="1050"/>
      <c r="AK75" s="1050"/>
      <c r="AL75" s="1050"/>
      <c r="AM75" s="1050"/>
      <c r="AN75" s="1050"/>
      <c r="AO75" s="1050"/>
      <c r="AP75" s="1050"/>
      <c r="AQ75" s="1050"/>
      <c r="AR75" s="1050"/>
      <c r="AS75" s="1050"/>
      <c r="AT75" s="1050"/>
      <c r="AU75" s="1050"/>
      <c r="AV75" s="1050"/>
      <c r="AW75" s="1050"/>
      <c r="AX75" s="1050"/>
      <c r="AY75" s="1050"/>
    </row>
    <row r="76" spans="1:51" ht="19.5" customHeight="1">
      <c r="A76" s="1047" t="s">
        <v>670</v>
      </c>
      <c r="B76" s="1048"/>
      <c r="C76" s="1048"/>
      <c r="D76" s="1048"/>
      <c r="E76" s="1048"/>
      <c r="F76" s="1048"/>
      <c r="G76" s="1048"/>
      <c r="H76" s="1048"/>
      <c r="I76" s="1048"/>
      <c r="J76" s="1048"/>
      <c r="K76" s="1048"/>
      <c r="L76" s="1048"/>
      <c r="M76" s="1048"/>
      <c r="N76" s="1048"/>
      <c r="O76" s="1049" t="s">
        <v>1178</v>
      </c>
      <c r="P76" s="1050">
        <v>75000</v>
      </c>
      <c r="Q76" s="1050"/>
      <c r="R76" s="1050"/>
      <c r="S76" s="1050"/>
      <c r="T76" s="1050">
        <v>113750</v>
      </c>
      <c r="U76" s="1050"/>
      <c r="V76" s="1050"/>
      <c r="W76" s="1050"/>
      <c r="X76" s="1050">
        <v>22660</v>
      </c>
      <c r="Y76" s="1050"/>
      <c r="Z76" s="1050"/>
      <c r="AA76" s="1050"/>
      <c r="AB76" s="1050"/>
      <c r="AC76" s="1050"/>
      <c r="AD76" s="1050"/>
      <c r="AE76" s="1050"/>
      <c r="AF76" s="1050">
        <v>242450</v>
      </c>
      <c r="AG76" s="1050"/>
      <c r="AH76" s="1050"/>
      <c r="AI76" s="1050"/>
      <c r="AJ76" s="1050"/>
      <c r="AK76" s="1050"/>
      <c r="AL76" s="1050"/>
      <c r="AM76" s="1050"/>
      <c r="AN76" s="1050"/>
      <c r="AO76" s="1050"/>
      <c r="AP76" s="1050"/>
      <c r="AQ76" s="1050"/>
      <c r="AR76" s="1050"/>
      <c r="AS76" s="1050"/>
      <c r="AT76" s="1050"/>
      <c r="AU76" s="1050"/>
      <c r="AV76" s="1050"/>
      <c r="AW76" s="1050"/>
      <c r="AX76" s="1050"/>
      <c r="AY76" s="1050"/>
    </row>
    <row r="77" spans="1:51" ht="19.5" customHeight="1">
      <c r="A77" s="1047" t="s">
        <v>671</v>
      </c>
      <c r="B77" s="1048"/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9" t="s">
        <v>1180</v>
      </c>
      <c r="P77" s="1050">
        <v>6984</v>
      </c>
      <c r="Q77" s="1050"/>
      <c r="R77" s="1050"/>
      <c r="S77" s="1050"/>
      <c r="T77" s="1050"/>
      <c r="U77" s="1050"/>
      <c r="V77" s="1050"/>
      <c r="W77" s="1050"/>
      <c r="X77" s="1050">
        <v>101249</v>
      </c>
      <c r="Y77" s="1050"/>
      <c r="Z77" s="1050"/>
      <c r="AA77" s="1050"/>
      <c r="AB77" s="1050"/>
      <c r="AC77" s="1050"/>
      <c r="AD77" s="1050"/>
      <c r="AE77" s="1050"/>
      <c r="AF77" s="1050">
        <v>506055</v>
      </c>
      <c r="AG77" s="1050"/>
      <c r="AH77" s="1050"/>
      <c r="AI77" s="1050"/>
      <c r="AJ77" s="1050">
        <v>17315</v>
      </c>
      <c r="AK77" s="1050"/>
      <c r="AL77" s="1050"/>
      <c r="AM77" s="1050"/>
      <c r="AN77" s="1050">
        <v>197</v>
      </c>
      <c r="AO77" s="1050"/>
      <c r="AP77" s="1050"/>
      <c r="AQ77" s="1050"/>
      <c r="AR77" s="1050"/>
      <c r="AS77" s="1050"/>
      <c r="AT77" s="1050"/>
      <c r="AU77" s="1050"/>
      <c r="AV77" s="1050">
        <v>343</v>
      </c>
      <c r="AW77" s="1050"/>
      <c r="AX77" s="1050"/>
      <c r="AY77" s="1050"/>
    </row>
    <row r="78" spans="1:51" ht="25.5" customHeight="1">
      <c r="A78" s="1055" t="s">
        <v>672</v>
      </c>
      <c r="B78" s="1056"/>
      <c r="C78" s="1056"/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49" t="s">
        <v>360</v>
      </c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050"/>
      <c r="AE78" s="1050"/>
      <c r="AF78" s="1050"/>
      <c r="AG78" s="1050"/>
      <c r="AH78" s="1050"/>
      <c r="AI78" s="1050"/>
      <c r="AJ78" s="1050"/>
      <c r="AK78" s="1050"/>
      <c r="AL78" s="1050"/>
      <c r="AM78" s="1050"/>
      <c r="AN78" s="1050"/>
      <c r="AO78" s="1050"/>
      <c r="AP78" s="1050"/>
      <c r="AQ78" s="1050"/>
      <c r="AR78" s="1050"/>
      <c r="AS78" s="1050"/>
      <c r="AT78" s="1050"/>
      <c r="AU78" s="1050"/>
      <c r="AV78" s="1050"/>
      <c r="AW78" s="1050"/>
      <c r="AX78" s="1050"/>
      <c r="AY78" s="1050"/>
    </row>
    <row r="79" spans="1:51" ht="19.5" customHeight="1">
      <c r="A79" s="1047" t="s">
        <v>673</v>
      </c>
      <c r="B79" s="1048"/>
      <c r="C79" s="1048"/>
      <c r="D79" s="1048"/>
      <c r="E79" s="1048"/>
      <c r="F79" s="1048"/>
      <c r="G79" s="1048"/>
      <c r="H79" s="1048"/>
      <c r="I79" s="1048"/>
      <c r="J79" s="1048"/>
      <c r="K79" s="1048"/>
      <c r="L79" s="1048"/>
      <c r="M79" s="1048"/>
      <c r="N79" s="1048"/>
      <c r="O79" s="1049" t="s">
        <v>362</v>
      </c>
      <c r="P79" s="1050">
        <v>3766</v>
      </c>
      <c r="Q79" s="1050"/>
      <c r="R79" s="1050"/>
      <c r="S79" s="1050"/>
      <c r="T79" s="1050"/>
      <c r="U79" s="1050"/>
      <c r="V79" s="1050"/>
      <c r="W79" s="1050"/>
      <c r="X79" s="1050">
        <v>22319</v>
      </c>
      <c r="Y79" s="1050"/>
      <c r="Z79" s="1050"/>
      <c r="AA79" s="1050"/>
      <c r="AB79" s="1050"/>
      <c r="AC79" s="1050"/>
      <c r="AD79" s="1050"/>
      <c r="AE79" s="1050"/>
      <c r="AF79" s="1050">
        <v>84384</v>
      </c>
      <c r="AG79" s="1050"/>
      <c r="AH79" s="1050"/>
      <c r="AI79" s="1050"/>
      <c r="AJ79" s="1050">
        <v>3463</v>
      </c>
      <c r="AK79" s="1050"/>
      <c r="AL79" s="1050"/>
      <c r="AM79" s="1050"/>
      <c r="AN79" s="1050">
        <v>39</v>
      </c>
      <c r="AO79" s="1050"/>
      <c r="AP79" s="1050"/>
      <c r="AQ79" s="1050"/>
      <c r="AR79" s="1050"/>
      <c r="AS79" s="1050"/>
      <c r="AT79" s="1050"/>
      <c r="AU79" s="1050"/>
      <c r="AV79" s="1050">
        <v>69</v>
      </c>
      <c r="AW79" s="1050"/>
      <c r="AX79" s="1050"/>
      <c r="AY79" s="1050"/>
    </row>
    <row r="80" spans="1:51" ht="19.5" customHeight="1">
      <c r="A80" s="1047" t="s">
        <v>674</v>
      </c>
      <c r="B80" s="1048"/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9" t="s">
        <v>364</v>
      </c>
      <c r="P80" s="1050"/>
      <c r="Q80" s="1050"/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0"/>
      <c r="AV80" s="1050"/>
      <c r="AW80" s="1050"/>
      <c r="AX80" s="1050"/>
      <c r="AY80" s="1050"/>
    </row>
    <row r="81" spans="1:51" ht="25.5" customHeight="1">
      <c r="A81" s="1055" t="s">
        <v>675</v>
      </c>
      <c r="B81" s="1056"/>
      <c r="C81" s="1056"/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49" t="s">
        <v>366</v>
      </c>
      <c r="P81" s="1050"/>
      <c r="Q81" s="1050"/>
      <c r="R81" s="1050"/>
      <c r="S81" s="1050"/>
      <c r="T81" s="1050"/>
      <c r="U81" s="1050"/>
      <c r="V81" s="1050"/>
      <c r="W81" s="1050"/>
      <c r="X81" s="1050">
        <v>8500</v>
      </c>
      <c r="Y81" s="1050"/>
      <c r="Z81" s="1050"/>
      <c r="AA81" s="1050"/>
      <c r="AB81" s="1050"/>
      <c r="AC81" s="1050"/>
      <c r="AD81" s="1050"/>
      <c r="AE81" s="1050"/>
      <c r="AF81" s="1050"/>
      <c r="AG81" s="1050"/>
      <c r="AH81" s="1050"/>
      <c r="AI81" s="1050"/>
      <c r="AJ81" s="1050"/>
      <c r="AK81" s="1050"/>
      <c r="AL81" s="1050"/>
      <c r="AM81" s="1050"/>
      <c r="AN81" s="1050"/>
      <c r="AO81" s="1050"/>
      <c r="AP81" s="1050"/>
      <c r="AQ81" s="1050"/>
      <c r="AR81" s="1050"/>
      <c r="AS81" s="1050"/>
      <c r="AT81" s="1050"/>
      <c r="AU81" s="1050"/>
      <c r="AV81" s="1050"/>
      <c r="AW81" s="1050"/>
      <c r="AX81" s="1050"/>
      <c r="AY81" s="1050"/>
    </row>
    <row r="82" spans="1:51" ht="25.5" customHeight="1">
      <c r="A82" s="1055" t="s">
        <v>676</v>
      </c>
      <c r="B82" s="1056"/>
      <c r="C82" s="1056"/>
      <c r="D82" s="1056"/>
      <c r="E82" s="1056"/>
      <c r="F82" s="1056"/>
      <c r="G82" s="1056"/>
      <c r="H82" s="1056"/>
      <c r="I82" s="1056"/>
      <c r="J82" s="1056"/>
      <c r="K82" s="1056"/>
      <c r="L82" s="1056"/>
      <c r="M82" s="1056"/>
      <c r="N82" s="1056"/>
      <c r="O82" s="1049" t="s">
        <v>368</v>
      </c>
      <c r="P82" s="1050"/>
      <c r="Q82" s="1050"/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0"/>
      <c r="AD82" s="1050"/>
      <c r="AE82" s="1050"/>
      <c r="AF82" s="1050">
        <v>78955</v>
      </c>
      <c r="AG82" s="1050"/>
      <c r="AH82" s="1050"/>
      <c r="AI82" s="1050"/>
      <c r="AJ82" s="1050">
        <v>28854</v>
      </c>
      <c r="AK82" s="1050"/>
      <c r="AL82" s="1050"/>
      <c r="AM82" s="1050"/>
      <c r="AN82" s="1050"/>
      <c r="AO82" s="1050"/>
      <c r="AP82" s="1050"/>
      <c r="AQ82" s="1050"/>
      <c r="AR82" s="1050"/>
      <c r="AS82" s="1050"/>
      <c r="AT82" s="1050"/>
      <c r="AU82" s="1050"/>
      <c r="AV82" s="1050"/>
      <c r="AW82" s="1050"/>
      <c r="AX82" s="1050"/>
      <c r="AY82" s="1050"/>
    </row>
    <row r="83" spans="1:51" s="1075" customFormat="1" ht="25.5" customHeight="1">
      <c r="A83" s="1065" t="s">
        <v>646</v>
      </c>
      <c r="B83" s="1058"/>
      <c r="C83" s="1058"/>
      <c r="D83" s="1058"/>
      <c r="E83" s="1058"/>
      <c r="F83" s="1058"/>
      <c r="G83" s="1058"/>
      <c r="H83" s="1058"/>
      <c r="I83" s="1058"/>
      <c r="J83" s="1058"/>
      <c r="K83" s="1058"/>
      <c r="L83" s="1058"/>
      <c r="M83" s="1058"/>
      <c r="N83" s="1058"/>
      <c r="O83" s="1053" t="s">
        <v>370</v>
      </c>
      <c r="P83" s="1063"/>
      <c r="Q83" s="1063"/>
      <c r="R83" s="1063"/>
      <c r="S83" s="1063"/>
      <c r="T83" s="1063"/>
      <c r="U83" s="1063"/>
      <c r="V83" s="1063"/>
      <c r="W83" s="1063"/>
      <c r="X83" s="1063">
        <v>8500</v>
      </c>
      <c r="Y83" s="1063"/>
      <c r="Z83" s="1063"/>
      <c r="AA83" s="1063"/>
      <c r="AB83" s="1063"/>
      <c r="AC83" s="1063"/>
      <c r="AD83" s="1063"/>
      <c r="AE83" s="1063"/>
      <c r="AF83" s="1063">
        <v>78955</v>
      </c>
      <c r="AG83" s="1063"/>
      <c r="AH83" s="1063"/>
      <c r="AI83" s="1063"/>
      <c r="AJ83" s="1063">
        <v>28854</v>
      </c>
      <c r="AK83" s="1063"/>
      <c r="AL83" s="1063"/>
      <c r="AM83" s="1063"/>
      <c r="AN83" s="1063"/>
      <c r="AO83" s="1063"/>
      <c r="AP83" s="1063"/>
      <c r="AQ83" s="1063"/>
      <c r="AR83" s="1063"/>
      <c r="AS83" s="1063"/>
      <c r="AT83" s="1063"/>
      <c r="AU83" s="1063"/>
      <c r="AV83" s="1063"/>
      <c r="AW83" s="1063"/>
      <c r="AX83" s="1063"/>
      <c r="AY83" s="1063"/>
    </row>
    <row r="84" spans="1:51" s="1075" customFormat="1" ht="28.5" customHeight="1">
      <c r="A84" s="1065" t="s">
        <v>647</v>
      </c>
      <c r="B84" s="1058"/>
      <c r="C84" s="1058"/>
      <c r="D84" s="1058"/>
      <c r="E84" s="1058"/>
      <c r="F84" s="1058"/>
      <c r="G84" s="1058"/>
      <c r="H84" s="1058"/>
      <c r="I84" s="1058"/>
      <c r="J84" s="1058"/>
      <c r="K84" s="1058"/>
      <c r="L84" s="1058"/>
      <c r="M84" s="1058"/>
      <c r="N84" s="1058"/>
      <c r="O84" s="1053" t="s">
        <v>372</v>
      </c>
      <c r="P84" s="1063">
        <v>273435</v>
      </c>
      <c r="Q84" s="1063"/>
      <c r="R84" s="1063"/>
      <c r="S84" s="1063"/>
      <c r="T84" s="1063">
        <v>113750</v>
      </c>
      <c r="U84" s="1063"/>
      <c r="V84" s="1063"/>
      <c r="W84" s="1063"/>
      <c r="X84" s="1063">
        <v>154728</v>
      </c>
      <c r="Y84" s="1063"/>
      <c r="Z84" s="1063"/>
      <c r="AA84" s="1063"/>
      <c r="AB84" s="1063">
        <v>159833</v>
      </c>
      <c r="AC84" s="1063"/>
      <c r="AD84" s="1063"/>
      <c r="AE84" s="1063"/>
      <c r="AF84" s="1063">
        <v>2194224</v>
      </c>
      <c r="AG84" s="1063"/>
      <c r="AH84" s="1063"/>
      <c r="AI84" s="1063"/>
      <c r="AJ84" s="1063">
        <v>1108419</v>
      </c>
      <c r="AK84" s="1063"/>
      <c r="AL84" s="1063"/>
      <c r="AM84" s="1063"/>
      <c r="AN84" s="1063">
        <v>26098</v>
      </c>
      <c r="AO84" s="1063"/>
      <c r="AP84" s="1063"/>
      <c r="AQ84" s="1063"/>
      <c r="AR84" s="1063">
        <v>19539</v>
      </c>
      <c r="AS84" s="1063"/>
      <c r="AT84" s="1063"/>
      <c r="AU84" s="1063"/>
      <c r="AV84" s="1063">
        <v>2323</v>
      </c>
      <c r="AW84" s="1063"/>
      <c r="AX84" s="1063"/>
      <c r="AY84" s="1063"/>
    </row>
    <row r="85" spans="1:51" ht="19.5" customHeight="1">
      <c r="A85" s="1047" t="s">
        <v>677</v>
      </c>
      <c r="B85" s="1048"/>
      <c r="C85" s="1048"/>
      <c r="D85" s="1048"/>
      <c r="E85" s="1048"/>
      <c r="F85" s="1048"/>
      <c r="G85" s="1048"/>
      <c r="H85" s="1048"/>
      <c r="I85" s="1048"/>
      <c r="J85" s="1048"/>
      <c r="K85" s="1048"/>
      <c r="L85" s="1048"/>
      <c r="M85" s="1048"/>
      <c r="N85" s="1048"/>
      <c r="O85" s="1049" t="s">
        <v>374</v>
      </c>
      <c r="P85" s="1050"/>
      <c r="Q85" s="1050"/>
      <c r="R85" s="1050"/>
      <c r="S85" s="1050"/>
      <c r="T85" s="1050"/>
      <c r="U85" s="1050"/>
      <c r="V85" s="1050"/>
      <c r="W85" s="1050"/>
      <c r="X85" s="1050"/>
      <c r="Y85" s="1050"/>
      <c r="Z85" s="1050"/>
      <c r="AA85" s="1050"/>
      <c r="AB85" s="1050"/>
      <c r="AC85" s="1050"/>
      <c r="AD85" s="1050"/>
      <c r="AE85" s="1050"/>
      <c r="AF85" s="1050"/>
      <c r="AG85" s="1050"/>
      <c r="AH85" s="1050"/>
      <c r="AI85" s="1050"/>
      <c r="AJ85" s="1050"/>
      <c r="AK85" s="1050"/>
      <c r="AL85" s="1050"/>
      <c r="AM85" s="1050"/>
      <c r="AN85" s="1050"/>
      <c r="AO85" s="1050"/>
      <c r="AP85" s="1050"/>
      <c r="AQ85" s="1050"/>
      <c r="AR85" s="1050"/>
      <c r="AS85" s="1050"/>
      <c r="AT85" s="1050"/>
      <c r="AU85" s="1050"/>
      <c r="AV85" s="1050"/>
      <c r="AW85" s="1050"/>
      <c r="AX85" s="1050"/>
      <c r="AY85" s="1050"/>
    </row>
    <row r="86" spans="1:51" s="1075" customFormat="1" ht="19.5" customHeight="1">
      <c r="A86" s="1051" t="s">
        <v>648</v>
      </c>
      <c r="B86" s="1052"/>
      <c r="C86" s="1052"/>
      <c r="D86" s="1052"/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3" t="s">
        <v>376</v>
      </c>
      <c r="P86" s="1063">
        <v>273435</v>
      </c>
      <c r="Q86" s="1063"/>
      <c r="R86" s="1063"/>
      <c r="S86" s="1063"/>
      <c r="T86" s="1063">
        <v>113750</v>
      </c>
      <c r="U86" s="1063"/>
      <c r="V86" s="1063"/>
      <c r="W86" s="1063"/>
      <c r="X86" s="1063">
        <v>154728</v>
      </c>
      <c r="Y86" s="1063"/>
      <c r="Z86" s="1063"/>
      <c r="AA86" s="1063"/>
      <c r="AB86" s="1063">
        <v>159833</v>
      </c>
      <c r="AC86" s="1063"/>
      <c r="AD86" s="1063"/>
      <c r="AE86" s="1063"/>
      <c r="AF86" s="1063">
        <v>2194224</v>
      </c>
      <c r="AG86" s="1063"/>
      <c r="AH86" s="1063"/>
      <c r="AI86" s="1063"/>
      <c r="AJ86" s="1063">
        <v>1108419</v>
      </c>
      <c r="AK86" s="1063"/>
      <c r="AL86" s="1063"/>
      <c r="AM86" s="1063"/>
      <c r="AN86" s="1063">
        <v>26098</v>
      </c>
      <c r="AO86" s="1063"/>
      <c r="AP86" s="1063"/>
      <c r="AQ86" s="1063"/>
      <c r="AR86" s="1063">
        <v>19539</v>
      </c>
      <c r="AS86" s="1063"/>
      <c r="AT86" s="1063"/>
      <c r="AU86" s="1063"/>
      <c r="AV86" s="1063">
        <v>2323</v>
      </c>
      <c r="AW86" s="1063"/>
      <c r="AX86" s="1063"/>
      <c r="AY86" s="1063"/>
    </row>
    <row r="87" spans="1:51" ht="19.5" customHeight="1">
      <c r="A87" s="1047" t="s">
        <v>678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9" t="s">
        <v>378</v>
      </c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1050"/>
      <c r="AE87" s="1050"/>
      <c r="AF87" s="1050"/>
      <c r="AG87" s="1050"/>
      <c r="AH87" s="1050"/>
      <c r="AI87" s="1050"/>
      <c r="AJ87" s="1050"/>
      <c r="AK87" s="1050"/>
      <c r="AL87" s="1050"/>
      <c r="AM87" s="1050"/>
      <c r="AN87" s="1050"/>
      <c r="AO87" s="1050"/>
      <c r="AP87" s="1050"/>
      <c r="AQ87" s="1050"/>
      <c r="AR87" s="1050"/>
      <c r="AS87" s="1050"/>
      <c r="AT87" s="1050"/>
      <c r="AU87" s="1050"/>
      <c r="AV87" s="1050"/>
      <c r="AW87" s="1050"/>
      <c r="AX87" s="1050"/>
      <c r="AY87" s="1050"/>
    </row>
    <row r="88" spans="1:51" s="1075" customFormat="1" ht="19.5" customHeight="1">
      <c r="A88" s="1051" t="s">
        <v>649</v>
      </c>
      <c r="B88" s="1052"/>
      <c r="C88" s="1052"/>
      <c r="D88" s="1052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3" t="s">
        <v>380</v>
      </c>
      <c r="P88" s="1063">
        <v>273435</v>
      </c>
      <c r="Q88" s="1063"/>
      <c r="R88" s="1063"/>
      <c r="S88" s="1063"/>
      <c r="T88" s="1063">
        <v>113750</v>
      </c>
      <c r="U88" s="1063"/>
      <c r="V88" s="1063"/>
      <c r="W88" s="1063"/>
      <c r="X88" s="1063">
        <v>154728</v>
      </c>
      <c r="Y88" s="1063"/>
      <c r="Z88" s="1063"/>
      <c r="AA88" s="1063"/>
      <c r="AB88" s="1063">
        <v>159833</v>
      </c>
      <c r="AC88" s="1063"/>
      <c r="AD88" s="1063"/>
      <c r="AE88" s="1063"/>
      <c r="AF88" s="1063">
        <v>2194224</v>
      </c>
      <c r="AG88" s="1063"/>
      <c r="AH88" s="1063"/>
      <c r="AI88" s="1063"/>
      <c r="AJ88" s="1063">
        <v>1108419</v>
      </c>
      <c r="AK88" s="1063"/>
      <c r="AL88" s="1063"/>
      <c r="AM88" s="1063"/>
      <c r="AN88" s="1063">
        <v>26098</v>
      </c>
      <c r="AO88" s="1063"/>
      <c r="AP88" s="1063"/>
      <c r="AQ88" s="1063"/>
      <c r="AR88" s="1063">
        <v>19539</v>
      </c>
      <c r="AS88" s="1063"/>
      <c r="AT88" s="1063"/>
      <c r="AU88" s="1063"/>
      <c r="AV88" s="1063">
        <v>2323</v>
      </c>
      <c r="AW88" s="1063"/>
      <c r="AX88" s="1063"/>
      <c r="AY88" s="1063"/>
    </row>
    <row r="89" spans="1:51" ht="19.5" customHeight="1">
      <c r="A89" s="1076" t="s">
        <v>650</v>
      </c>
      <c r="B89" s="1077"/>
      <c r="C89" s="1077"/>
      <c r="D89" s="1077"/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9"/>
      <c r="P89" s="1078"/>
      <c r="Q89" s="1078"/>
      <c r="R89" s="1078"/>
      <c r="S89" s="1078"/>
      <c r="T89" s="1080"/>
      <c r="U89" s="1081"/>
      <c r="V89" s="1081"/>
      <c r="W89" s="1081"/>
      <c r="X89" s="1081"/>
      <c r="Y89" s="1081"/>
      <c r="Z89" s="1081"/>
      <c r="AA89" s="1081"/>
      <c r="AB89" s="1081"/>
      <c r="AC89" s="1081"/>
      <c r="AD89" s="1081"/>
      <c r="AE89" s="1081"/>
      <c r="AF89" s="1081"/>
      <c r="AG89" s="1081"/>
      <c r="AH89" s="1081"/>
      <c r="AI89" s="1081"/>
      <c r="AJ89" s="1081"/>
      <c r="AK89" s="1081"/>
      <c r="AL89" s="1081"/>
      <c r="AM89" s="1081"/>
      <c r="AN89" s="1081"/>
      <c r="AO89" s="1081"/>
      <c r="AP89" s="1081"/>
      <c r="AQ89" s="1081"/>
      <c r="AR89" s="1081"/>
      <c r="AS89" s="1081"/>
      <c r="AT89" s="1081"/>
      <c r="AU89" s="1081"/>
      <c r="AV89" s="1081"/>
      <c r="AW89" s="1081"/>
      <c r="AX89" s="1081"/>
      <c r="AY89" s="1082"/>
    </row>
    <row r="90" spans="1:51" ht="19.5" customHeight="1">
      <c r="A90" s="1076"/>
      <c r="B90" s="1083" t="s">
        <v>651</v>
      </c>
      <c r="C90" s="1084"/>
      <c r="D90" s="1084"/>
      <c r="E90" s="1084"/>
      <c r="F90" s="1084"/>
      <c r="G90" s="1084"/>
      <c r="H90" s="1084"/>
      <c r="I90" s="1084"/>
      <c r="J90" s="1084"/>
      <c r="K90" s="1084"/>
      <c r="L90" s="1084"/>
      <c r="M90" s="1084"/>
      <c r="N90" s="1085"/>
      <c r="O90" s="1086">
        <v>77</v>
      </c>
      <c r="P90" s="1087"/>
      <c r="Q90" s="1088"/>
      <c r="R90" s="1088"/>
      <c r="S90" s="1089"/>
      <c r="T90" s="1087"/>
      <c r="U90" s="1088"/>
      <c r="V90" s="1088"/>
      <c r="W90" s="1089"/>
      <c r="X90" s="1087"/>
      <c r="Y90" s="1088"/>
      <c r="Z90" s="1088"/>
      <c r="AA90" s="1089"/>
      <c r="AB90" s="1087"/>
      <c r="AC90" s="1088"/>
      <c r="AD90" s="1088"/>
      <c r="AE90" s="1089"/>
      <c r="AF90" s="1087"/>
      <c r="AG90" s="1088"/>
      <c r="AH90" s="1088"/>
      <c r="AI90" s="1089"/>
      <c r="AJ90" s="1087">
        <v>200</v>
      </c>
      <c r="AK90" s="1088"/>
      <c r="AL90" s="1088"/>
      <c r="AM90" s="1089"/>
      <c r="AN90" s="1087"/>
      <c r="AO90" s="1088"/>
      <c r="AP90" s="1088"/>
      <c r="AQ90" s="1089"/>
      <c r="AR90" s="1087"/>
      <c r="AS90" s="1088"/>
      <c r="AT90" s="1088"/>
      <c r="AU90" s="1089"/>
      <c r="AV90" s="1087"/>
      <c r="AW90" s="1088"/>
      <c r="AX90" s="1088"/>
      <c r="AY90" s="1089"/>
    </row>
    <row r="91" spans="1:51" ht="19.5" customHeight="1">
      <c r="A91" s="1076"/>
      <c r="B91" s="1083" t="s">
        <v>652</v>
      </c>
      <c r="C91" s="1084"/>
      <c r="D91" s="1084"/>
      <c r="E91" s="1084"/>
      <c r="F91" s="1084"/>
      <c r="G91" s="1084"/>
      <c r="H91" s="1084"/>
      <c r="I91" s="1084"/>
      <c r="J91" s="1084"/>
      <c r="K91" s="1084"/>
      <c r="L91" s="1084"/>
      <c r="M91" s="1084"/>
      <c r="N91" s="1085"/>
      <c r="O91" s="1086">
        <v>78</v>
      </c>
      <c r="P91" s="1087"/>
      <c r="Q91" s="1088"/>
      <c r="R91" s="1088"/>
      <c r="S91" s="1089"/>
      <c r="T91" s="1087"/>
      <c r="U91" s="1088"/>
      <c r="V91" s="1088"/>
      <c r="W91" s="1089"/>
      <c r="X91" s="1087"/>
      <c r="Y91" s="1088"/>
      <c r="Z91" s="1088"/>
      <c r="AA91" s="1089"/>
      <c r="AB91" s="1087"/>
      <c r="AC91" s="1088"/>
      <c r="AD91" s="1088"/>
      <c r="AE91" s="1089"/>
      <c r="AF91" s="1087"/>
      <c r="AG91" s="1088"/>
      <c r="AH91" s="1088"/>
      <c r="AI91" s="1089"/>
      <c r="AJ91" s="1087">
        <v>196</v>
      </c>
      <c r="AK91" s="1088"/>
      <c r="AL91" s="1088"/>
      <c r="AM91" s="1089"/>
      <c r="AN91" s="1087"/>
      <c r="AO91" s="1088"/>
      <c r="AP91" s="1088"/>
      <c r="AQ91" s="1089"/>
      <c r="AR91" s="1087"/>
      <c r="AS91" s="1088"/>
      <c r="AT91" s="1088"/>
      <c r="AU91" s="1089"/>
      <c r="AV91" s="1087"/>
      <c r="AW91" s="1088"/>
      <c r="AX91" s="1088"/>
      <c r="AY91" s="1089"/>
    </row>
    <row r="92" spans="1:51" ht="19.5" customHeight="1">
      <c r="A92" s="1076" t="s">
        <v>653</v>
      </c>
      <c r="B92" s="1077"/>
      <c r="C92" s="1077"/>
      <c r="D92" s="1077"/>
      <c r="E92" s="1090"/>
      <c r="F92" s="1078"/>
      <c r="G92" s="1078"/>
      <c r="H92" s="1078"/>
      <c r="I92" s="1078"/>
      <c r="J92" s="1078"/>
      <c r="K92" s="1078"/>
      <c r="L92" s="1078"/>
      <c r="M92" s="1078"/>
      <c r="N92" s="1078"/>
      <c r="O92" s="1079"/>
      <c r="P92" s="1078"/>
      <c r="Q92" s="1078"/>
      <c r="R92" s="1078"/>
      <c r="S92" s="1078"/>
      <c r="T92" s="1080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  <c r="AG92" s="1081"/>
      <c r="AH92" s="1081"/>
      <c r="AI92" s="1081"/>
      <c r="AJ92" s="1081"/>
      <c r="AK92" s="1081"/>
      <c r="AL92" s="1081"/>
      <c r="AM92" s="1081"/>
      <c r="AN92" s="1081"/>
      <c r="AO92" s="1081"/>
      <c r="AP92" s="1081"/>
      <c r="AQ92" s="1081"/>
      <c r="AR92" s="1081"/>
      <c r="AS92" s="1081"/>
      <c r="AT92" s="1081"/>
      <c r="AU92" s="1081"/>
      <c r="AV92" s="1081"/>
      <c r="AW92" s="1081"/>
      <c r="AX92" s="1081"/>
      <c r="AY92" s="1082"/>
    </row>
    <row r="93" spans="1:51" ht="19.5" customHeight="1">
      <c r="A93" s="1076"/>
      <c r="B93" s="1083" t="s">
        <v>651</v>
      </c>
      <c r="C93" s="1084"/>
      <c r="D93" s="1084"/>
      <c r="E93" s="1084"/>
      <c r="F93" s="1084"/>
      <c r="G93" s="1084"/>
      <c r="H93" s="1084"/>
      <c r="I93" s="1084"/>
      <c r="J93" s="1084"/>
      <c r="K93" s="1084"/>
      <c r="L93" s="1084"/>
      <c r="M93" s="1084"/>
      <c r="N93" s="1085"/>
      <c r="O93" s="1086">
        <v>79</v>
      </c>
      <c r="P93" s="1087"/>
      <c r="Q93" s="1088"/>
      <c r="R93" s="1088"/>
      <c r="S93" s="1089"/>
      <c r="T93" s="1087"/>
      <c r="U93" s="1088"/>
      <c r="V93" s="1088"/>
      <c r="W93" s="1089"/>
      <c r="X93" s="1087"/>
      <c r="Y93" s="1088"/>
      <c r="Z93" s="1088"/>
      <c r="AA93" s="1089"/>
      <c r="AB93" s="1087"/>
      <c r="AC93" s="1088"/>
      <c r="AD93" s="1088"/>
      <c r="AE93" s="1089"/>
      <c r="AF93" s="1087"/>
      <c r="AG93" s="1088"/>
      <c r="AH93" s="1088"/>
      <c r="AI93" s="1089"/>
      <c r="AJ93" s="1087"/>
      <c r="AK93" s="1088"/>
      <c r="AL93" s="1088"/>
      <c r="AM93" s="1089"/>
      <c r="AN93" s="1087"/>
      <c r="AO93" s="1088"/>
      <c r="AP93" s="1088"/>
      <c r="AQ93" s="1089"/>
      <c r="AR93" s="1087"/>
      <c r="AS93" s="1088"/>
      <c r="AT93" s="1088"/>
      <c r="AU93" s="1089"/>
      <c r="AV93" s="1087"/>
      <c r="AW93" s="1088"/>
      <c r="AX93" s="1088"/>
      <c r="AY93" s="1089"/>
    </row>
    <row r="94" spans="1:51" ht="19.5" customHeight="1" thickBot="1">
      <c r="A94" s="1091"/>
      <c r="B94" s="1083" t="s">
        <v>652</v>
      </c>
      <c r="C94" s="1084"/>
      <c r="D94" s="1084"/>
      <c r="E94" s="1084"/>
      <c r="F94" s="1084"/>
      <c r="G94" s="1084"/>
      <c r="H94" s="1084"/>
      <c r="I94" s="1084"/>
      <c r="J94" s="1084"/>
      <c r="K94" s="1084"/>
      <c r="L94" s="1084"/>
      <c r="M94" s="1084"/>
      <c r="N94" s="1085"/>
      <c r="O94" s="1092">
        <v>80</v>
      </c>
      <c r="P94" s="1087"/>
      <c r="Q94" s="1088"/>
      <c r="R94" s="1088"/>
      <c r="S94" s="1089"/>
      <c r="T94" s="1087"/>
      <c r="U94" s="1088"/>
      <c r="V94" s="1088"/>
      <c r="W94" s="1089"/>
      <c r="X94" s="1087"/>
      <c r="Y94" s="1088"/>
      <c r="Z94" s="1088"/>
      <c r="AA94" s="1089"/>
      <c r="AB94" s="1087"/>
      <c r="AC94" s="1088"/>
      <c r="AD94" s="1088"/>
      <c r="AE94" s="1089"/>
      <c r="AF94" s="1087"/>
      <c r="AG94" s="1088"/>
      <c r="AH94" s="1088"/>
      <c r="AI94" s="1089"/>
      <c r="AJ94" s="1087"/>
      <c r="AK94" s="1088"/>
      <c r="AL94" s="1088"/>
      <c r="AM94" s="1089"/>
      <c r="AN94" s="1087"/>
      <c r="AO94" s="1088"/>
      <c r="AP94" s="1088"/>
      <c r="AQ94" s="1089"/>
      <c r="AR94" s="1087"/>
      <c r="AS94" s="1088"/>
      <c r="AT94" s="1088"/>
      <c r="AU94" s="1089"/>
      <c r="AV94" s="1087"/>
      <c r="AW94" s="1088"/>
      <c r="AX94" s="1088"/>
      <c r="AY94" s="1089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093"/>
      <c r="B119" s="1093"/>
      <c r="C119" s="1093"/>
      <c r="D119" s="1093"/>
    </row>
    <row r="120" spans="1:4" ht="21.75" customHeight="1">
      <c r="A120" s="1093"/>
      <c r="B120" s="1093"/>
      <c r="C120" s="1093"/>
      <c r="D120" s="1093"/>
    </row>
    <row r="121" spans="1:4" ht="21.75" customHeight="1">
      <c r="A121" s="1093"/>
      <c r="B121" s="1093"/>
      <c r="C121" s="1093"/>
      <c r="D121" s="1093"/>
    </row>
    <row r="122" spans="1:4" ht="21.75" customHeight="1">
      <c r="A122" s="1093"/>
      <c r="B122" s="1093"/>
      <c r="C122" s="1093"/>
      <c r="D122" s="1093"/>
    </row>
    <row r="123" spans="1:4" ht="21.75" customHeight="1">
      <c r="A123" s="1093"/>
      <c r="B123" s="1093"/>
      <c r="C123" s="1093"/>
      <c r="D123" s="1093"/>
    </row>
    <row r="124" spans="1:4" ht="21.75" customHeight="1">
      <c r="A124" s="1093"/>
      <c r="B124" s="1093"/>
      <c r="C124" s="1093"/>
      <c r="D124" s="1093"/>
    </row>
    <row r="125" spans="1:4" ht="21.75" customHeight="1">
      <c r="A125" s="1093"/>
      <c r="B125" s="1093"/>
      <c r="C125" s="1093"/>
      <c r="D125" s="1093"/>
    </row>
    <row r="126" spans="1:4" ht="21.75" customHeight="1">
      <c r="A126" s="1093"/>
      <c r="B126" s="1093"/>
      <c r="C126" s="1093"/>
      <c r="D126" s="1093"/>
    </row>
    <row r="127" spans="1:4" ht="21.75" customHeight="1">
      <c r="A127" s="1093"/>
      <c r="B127" s="1093"/>
      <c r="C127" s="1093"/>
      <c r="D127" s="1093"/>
    </row>
    <row r="128" spans="1:4" ht="21.75" customHeight="1">
      <c r="A128" s="1093"/>
      <c r="B128" s="1093"/>
      <c r="C128" s="1093"/>
      <c r="D128" s="1093"/>
    </row>
    <row r="129" spans="1:4" ht="21.75" customHeight="1">
      <c r="A129" s="1093"/>
      <c r="B129" s="1093"/>
      <c r="C129" s="1093"/>
      <c r="D129" s="1093"/>
    </row>
    <row r="130" spans="1:4" ht="21.75" customHeight="1">
      <c r="A130" s="1093"/>
      <c r="B130" s="1093"/>
      <c r="C130" s="1093"/>
      <c r="D130" s="1093"/>
    </row>
    <row r="131" spans="1:4" ht="21.75" customHeight="1">
      <c r="A131" s="1093"/>
      <c r="B131" s="1093"/>
      <c r="C131" s="1093"/>
      <c r="D131" s="1093"/>
    </row>
    <row r="132" spans="1:4" ht="21.75" customHeight="1">
      <c r="A132" s="1093"/>
      <c r="B132" s="1093"/>
      <c r="C132" s="1093"/>
      <c r="D132" s="1093"/>
    </row>
    <row r="133" spans="1:4" ht="21.75" customHeight="1">
      <c r="A133" s="1093"/>
      <c r="B133" s="1093"/>
      <c r="C133" s="1093"/>
      <c r="D133" s="1093"/>
    </row>
    <row r="134" spans="1:4" ht="21.75" customHeight="1">
      <c r="A134" s="1093"/>
      <c r="B134" s="1093"/>
      <c r="C134" s="1093"/>
      <c r="D134" s="1093"/>
    </row>
    <row r="135" spans="1:4" ht="21.75" customHeight="1">
      <c r="A135" s="1093"/>
      <c r="B135" s="1093"/>
      <c r="C135" s="1093"/>
      <c r="D135" s="1093"/>
    </row>
    <row r="136" spans="1:4" ht="21.75" customHeight="1">
      <c r="A136" s="1093"/>
      <c r="B136" s="1093"/>
      <c r="C136" s="1093"/>
      <c r="D136" s="1093"/>
    </row>
    <row r="137" spans="1:4" ht="21.75" customHeight="1">
      <c r="A137" s="1093"/>
      <c r="B137" s="1093"/>
      <c r="C137" s="1093"/>
      <c r="D137" s="1093"/>
    </row>
    <row r="138" spans="1:4" ht="21.75" customHeight="1">
      <c r="A138" s="1093"/>
      <c r="B138" s="1093"/>
      <c r="C138" s="1093"/>
      <c r="D138" s="1093"/>
    </row>
    <row r="139" spans="1:4" ht="21.75" customHeight="1">
      <c r="A139" s="1093"/>
      <c r="B139" s="1093"/>
      <c r="C139" s="1093"/>
      <c r="D139" s="1093"/>
    </row>
    <row r="140" spans="1:4" ht="21.75" customHeight="1">
      <c r="A140" s="1093"/>
      <c r="B140" s="1093"/>
      <c r="C140" s="1093"/>
      <c r="D140" s="1093"/>
    </row>
    <row r="141" spans="1:4" ht="21.75" customHeight="1">
      <c r="A141" s="1093"/>
      <c r="B141" s="1093"/>
      <c r="C141" s="1093"/>
      <c r="D141" s="1093"/>
    </row>
    <row r="142" spans="1:4" ht="21.75" customHeight="1">
      <c r="A142" s="1093"/>
      <c r="B142" s="1093"/>
      <c r="C142" s="1093"/>
      <c r="D142" s="1093"/>
    </row>
    <row r="143" spans="1:4" ht="21.75" customHeight="1">
      <c r="A143" s="1093"/>
      <c r="B143" s="1093"/>
      <c r="C143" s="1093"/>
      <c r="D143" s="1093"/>
    </row>
    <row r="144" spans="1:4" ht="21.75" customHeight="1">
      <c r="A144" s="1093"/>
      <c r="B144" s="1093"/>
      <c r="C144" s="1093"/>
      <c r="D144" s="1093"/>
    </row>
    <row r="145" spans="1:4" ht="21.75" customHeight="1">
      <c r="A145" s="1093"/>
      <c r="B145" s="1093"/>
      <c r="C145" s="1093"/>
      <c r="D145" s="1093"/>
    </row>
    <row r="146" spans="1:4" ht="21.75" customHeight="1">
      <c r="A146" s="1093"/>
      <c r="B146" s="1093"/>
      <c r="C146" s="1093"/>
      <c r="D146" s="1093"/>
    </row>
    <row r="147" spans="1:4" ht="21.75" customHeight="1">
      <c r="A147" s="1093"/>
      <c r="B147" s="1093"/>
      <c r="C147" s="1093"/>
      <c r="D147" s="1093"/>
    </row>
    <row r="148" spans="1:4" ht="21.75" customHeight="1">
      <c r="A148" s="1093"/>
      <c r="B148" s="1093"/>
      <c r="C148" s="1093"/>
      <c r="D148" s="1093"/>
    </row>
    <row r="149" spans="1:4" ht="21.75" customHeight="1">
      <c r="A149" s="1093"/>
      <c r="B149" s="1093"/>
      <c r="C149" s="1093"/>
      <c r="D149" s="1093"/>
    </row>
    <row r="150" spans="1:4" ht="21.75" customHeight="1">
      <c r="A150" s="1093"/>
      <c r="B150" s="1093"/>
      <c r="C150" s="1093"/>
      <c r="D150" s="1093"/>
    </row>
    <row r="151" spans="1:4" ht="21.75" customHeight="1">
      <c r="A151" s="1093"/>
      <c r="B151" s="1093"/>
      <c r="C151" s="1093"/>
      <c r="D151" s="1093"/>
    </row>
    <row r="152" spans="1:4" ht="21.75" customHeight="1">
      <c r="A152" s="1093"/>
      <c r="B152" s="1093"/>
      <c r="C152" s="1093"/>
      <c r="D152" s="1093"/>
    </row>
    <row r="153" spans="1:4" ht="21.75" customHeight="1">
      <c r="A153" s="1093"/>
      <c r="B153" s="1093"/>
      <c r="C153" s="1093"/>
      <c r="D153" s="1093"/>
    </row>
    <row r="154" spans="1:4" ht="21.75" customHeight="1">
      <c r="A154" s="1093"/>
      <c r="B154" s="1093"/>
      <c r="C154" s="1093"/>
      <c r="D154" s="1093"/>
    </row>
    <row r="155" spans="1:4" ht="21.75" customHeight="1">
      <c r="A155" s="1093"/>
      <c r="B155" s="1093"/>
      <c r="C155" s="1093"/>
      <c r="D155" s="1093"/>
    </row>
    <row r="156" spans="1:4" ht="21.75" customHeight="1">
      <c r="A156" s="1093"/>
      <c r="B156" s="1093"/>
      <c r="C156" s="1093"/>
      <c r="D156" s="1093"/>
    </row>
    <row r="157" spans="1:4" ht="21.75" customHeight="1">
      <c r="A157" s="1093"/>
      <c r="B157" s="1093"/>
      <c r="C157" s="1093"/>
      <c r="D157" s="1093"/>
    </row>
    <row r="158" spans="1:4" ht="21.75" customHeight="1">
      <c r="A158" s="1093"/>
      <c r="B158" s="1093"/>
      <c r="C158" s="1093"/>
      <c r="D158" s="1093"/>
    </row>
    <row r="159" spans="1:4" ht="21.75" customHeight="1">
      <c r="A159" s="1093"/>
      <c r="B159" s="1093"/>
      <c r="C159" s="1093"/>
      <c r="D159" s="1093"/>
    </row>
    <row r="160" spans="1:4" ht="21.75" customHeight="1">
      <c r="A160" s="1093"/>
      <c r="B160" s="1093"/>
      <c r="C160" s="1093"/>
      <c r="D160" s="1093"/>
    </row>
    <row r="161" spans="1:4" ht="21.75" customHeight="1">
      <c r="A161" s="1093"/>
      <c r="B161" s="1093"/>
      <c r="C161" s="1093"/>
      <c r="D161" s="1093"/>
    </row>
    <row r="162" spans="1:4" ht="21.75" customHeight="1">
      <c r="A162" s="1093"/>
      <c r="B162" s="1093"/>
      <c r="C162" s="1093"/>
      <c r="D162" s="1093"/>
    </row>
    <row r="163" spans="1:4" ht="21.75" customHeight="1">
      <c r="A163" s="1093"/>
      <c r="B163" s="1093"/>
      <c r="C163" s="1093"/>
      <c r="D163" s="1093"/>
    </row>
    <row r="164" spans="1:4" ht="21.75" customHeight="1">
      <c r="A164" s="1093"/>
      <c r="B164" s="1093"/>
      <c r="C164" s="1093"/>
      <c r="D164" s="1093"/>
    </row>
    <row r="165" spans="1:4" ht="21.75" customHeight="1">
      <c r="A165" s="1093"/>
      <c r="B165" s="1093"/>
      <c r="C165" s="1093"/>
      <c r="D165" s="1093"/>
    </row>
    <row r="166" spans="1:4" ht="21.75" customHeight="1">
      <c r="A166" s="1093"/>
      <c r="B166" s="1093"/>
      <c r="C166" s="1093"/>
      <c r="D166" s="1093"/>
    </row>
    <row r="167" spans="1:4" ht="21.75" customHeight="1">
      <c r="A167" s="1093"/>
      <c r="B167" s="1093"/>
      <c r="C167" s="1093"/>
      <c r="D167" s="1093"/>
    </row>
    <row r="168" spans="1:4" ht="21.75" customHeight="1">
      <c r="A168" s="1093"/>
      <c r="B168" s="1093"/>
      <c r="C168" s="1093"/>
      <c r="D168" s="1093"/>
    </row>
    <row r="169" spans="1:4" ht="21.75" customHeight="1">
      <c r="A169" s="1093"/>
      <c r="B169" s="1093"/>
      <c r="C169" s="1093"/>
      <c r="D169" s="1093"/>
    </row>
    <row r="170" spans="1:4" ht="21.75" customHeight="1">
      <c r="A170" s="1093"/>
      <c r="B170" s="1093"/>
      <c r="C170" s="1093"/>
      <c r="D170" s="1093"/>
    </row>
    <row r="171" spans="1:4" ht="21.75" customHeight="1">
      <c r="A171" s="1093"/>
      <c r="B171" s="1093"/>
      <c r="C171" s="1093"/>
      <c r="D171" s="1093"/>
    </row>
    <row r="172" spans="1:4" ht="21.75" customHeight="1">
      <c r="A172" s="1093"/>
      <c r="B172" s="1093"/>
      <c r="C172" s="1093"/>
      <c r="D172" s="1093"/>
    </row>
    <row r="173" spans="1:4" ht="21.75" customHeight="1">
      <c r="A173" s="1093"/>
      <c r="B173" s="1093"/>
      <c r="C173" s="1093"/>
      <c r="D173" s="1093"/>
    </row>
    <row r="174" spans="1:4" ht="21.75" customHeight="1">
      <c r="A174" s="1093"/>
      <c r="B174" s="1093"/>
      <c r="C174" s="1093"/>
      <c r="D174" s="1093"/>
    </row>
    <row r="175" spans="1:4" ht="21.75" customHeight="1">
      <c r="A175" s="1093"/>
      <c r="B175" s="1093"/>
      <c r="C175" s="1093"/>
      <c r="D175" s="1093"/>
    </row>
    <row r="176" spans="1:4" ht="21.75" customHeight="1">
      <c r="A176" s="1093"/>
      <c r="B176" s="1093"/>
      <c r="C176" s="1093"/>
      <c r="D176" s="1093"/>
    </row>
    <row r="177" spans="1:4" ht="21.75" customHeight="1">
      <c r="A177" s="1093"/>
      <c r="B177" s="1093"/>
      <c r="C177" s="1093"/>
      <c r="D177" s="1093"/>
    </row>
    <row r="178" spans="1:4" ht="21.75" customHeight="1">
      <c r="A178" s="1093"/>
      <c r="B178" s="1093"/>
      <c r="C178" s="1093"/>
      <c r="D178" s="1093"/>
    </row>
    <row r="179" spans="1:4" ht="21.75" customHeight="1">
      <c r="A179" s="1093"/>
      <c r="B179" s="1093"/>
      <c r="C179" s="1093"/>
      <c r="D179" s="1093"/>
    </row>
    <row r="180" spans="1:4" ht="21.75" customHeight="1">
      <c r="A180" s="1093"/>
      <c r="B180" s="1093"/>
      <c r="C180" s="1093"/>
      <c r="D180" s="1093"/>
    </row>
    <row r="181" spans="1:4" ht="21.75" customHeight="1">
      <c r="A181" s="1093"/>
      <c r="B181" s="1093"/>
      <c r="C181" s="1093"/>
      <c r="D181" s="1093"/>
    </row>
    <row r="182" spans="1:4" ht="21.75" customHeight="1">
      <c r="A182" s="1093"/>
      <c r="B182" s="1093"/>
      <c r="C182" s="1093"/>
      <c r="D182" s="1093"/>
    </row>
    <row r="183" spans="1:4" ht="21.75" customHeight="1">
      <c r="A183" s="1093"/>
      <c r="B183" s="1093"/>
      <c r="C183" s="1093"/>
      <c r="D183" s="1093"/>
    </row>
    <row r="184" spans="1:4" ht="21.75" customHeight="1">
      <c r="A184" s="1093"/>
      <c r="B184" s="1093"/>
      <c r="C184" s="1093"/>
      <c r="D184" s="1093"/>
    </row>
    <row r="185" spans="1:4" ht="21.75" customHeight="1">
      <c r="A185" s="1093"/>
      <c r="B185" s="1093"/>
      <c r="C185" s="1093"/>
      <c r="D185" s="1093"/>
    </row>
    <row r="186" spans="1:4" ht="21.75" customHeight="1">
      <c r="A186" s="1093"/>
      <c r="B186" s="1093"/>
      <c r="C186" s="1093"/>
      <c r="D186" s="1093"/>
    </row>
    <row r="187" spans="1:4" ht="21.75" customHeight="1">
      <c r="A187" s="1093"/>
      <c r="B187" s="1093"/>
      <c r="C187" s="1093"/>
      <c r="D187" s="1093"/>
    </row>
    <row r="188" spans="1:4" ht="21.75" customHeight="1">
      <c r="A188" s="1093"/>
      <c r="B188" s="1093"/>
      <c r="C188" s="1093"/>
      <c r="D188" s="1093"/>
    </row>
    <row r="189" spans="1:4" ht="21.75" customHeight="1">
      <c r="A189" s="1093"/>
      <c r="B189" s="1093"/>
      <c r="C189" s="1093"/>
      <c r="D189" s="1093"/>
    </row>
    <row r="190" spans="1:4" ht="21.75" customHeight="1">
      <c r="A190" s="1093"/>
      <c r="B190" s="1093"/>
      <c r="C190" s="1093"/>
      <c r="D190" s="1093"/>
    </row>
    <row r="191" spans="1:4" ht="21.75" customHeight="1">
      <c r="A191" s="1093"/>
      <c r="B191" s="1093"/>
      <c r="C191" s="1093"/>
      <c r="D191" s="1093"/>
    </row>
    <row r="192" spans="1:4" ht="21.75" customHeight="1">
      <c r="A192" s="1093"/>
      <c r="B192" s="1093"/>
      <c r="C192" s="1093"/>
      <c r="D192" s="1093"/>
    </row>
    <row r="193" spans="1:4" ht="21.75" customHeight="1">
      <c r="A193" s="1093"/>
      <c r="B193" s="1093"/>
      <c r="C193" s="1093"/>
      <c r="D193" s="1093"/>
    </row>
    <row r="194" spans="1:4" ht="21.75" customHeight="1">
      <c r="A194" s="1093"/>
      <c r="B194" s="1093"/>
      <c r="C194" s="1093"/>
      <c r="D194" s="1093"/>
    </row>
    <row r="195" spans="1:4" ht="12.75">
      <c r="A195" s="1093"/>
      <c r="B195" s="1093"/>
      <c r="C195" s="1093"/>
      <c r="D195" s="1093"/>
    </row>
    <row r="196" spans="1:4" ht="12.75">
      <c r="A196" s="1093"/>
      <c r="B196" s="1093"/>
      <c r="C196" s="1093"/>
      <c r="D196" s="1093"/>
    </row>
    <row r="197" spans="1:4" ht="12.75">
      <c r="A197" s="1093"/>
      <c r="B197" s="1093"/>
      <c r="C197" s="1093"/>
      <c r="D197" s="1093"/>
    </row>
    <row r="198" spans="1:4" ht="12.75">
      <c r="A198" s="1093"/>
      <c r="B198" s="1093"/>
      <c r="C198" s="1093"/>
      <c r="D198" s="1093"/>
    </row>
    <row r="199" spans="1:4" ht="12.75">
      <c r="A199" s="1093"/>
      <c r="B199" s="1093"/>
      <c r="C199" s="1093"/>
      <c r="D199" s="1093"/>
    </row>
    <row r="200" spans="1:4" ht="12.75">
      <c r="A200" s="1093"/>
      <c r="B200" s="1093"/>
      <c r="C200" s="1093"/>
      <c r="D200" s="1093"/>
    </row>
    <row r="201" spans="1:4" ht="12.75">
      <c r="A201" s="1093"/>
      <c r="B201" s="1093"/>
      <c r="C201" s="1093"/>
      <c r="D201" s="1093"/>
    </row>
  </sheetData>
  <mergeCells count="805">
    <mergeCell ref="A4:AP4"/>
    <mergeCell ref="AQ4:AY4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P26:S26"/>
    <mergeCell ref="T26:W26"/>
    <mergeCell ref="X26:AA26"/>
    <mergeCell ref="AB26:AE26"/>
    <mergeCell ref="P33:S33"/>
    <mergeCell ref="T33:W33"/>
    <mergeCell ref="X33:AA33"/>
    <mergeCell ref="AB33:AE33"/>
    <mergeCell ref="T28:W28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17:N17"/>
    <mergeCell ref="A16:N16"/>
    <mergeCell ref="A28:N28"/>
    <mergeCell ref="A18:N18"/>
    <mergeCell ref="A19:N19"/>
    <mergeCell ref="A20:N20"/>
    <mergeCell ref="A26:N26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B91:N91"/>
    <mergeCell ref="A78:N78"/>
    <mergeCell ref="A80:N80"/>
    <mergeCell ref="A81:N81"/>
    <mergeCell ref="A82:N82"/>
    <mergeCell ref="A83:N8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X28:AA28"/>
    <mergeCell ref="AB28:AE28"/>
    <mergeCell ref="AR29:AU29"/>
    <mergeCell ref="AV29:AY29"/>
    <mergeCell ref="AF28:AI28"/>
    <mergeCell ref="AJ28:AM28"/>
    <mergeCell ref="AN28:AQ28"/>
    <mergeCell ref="AR28:AU28"/>
    <mergeCell ref="P29:S29"/>
    <mergeCell ref="T29:W29"/>
    <mergeCell ref="X29:AA29"/>
    <mergeCell ref="AB29:AE29"/>
    <mergeCell ref="P37:S37"/>
    <mergeCell ref="T37:W37"/>
    <mergeCell ref="X37:AA37"/>
    <mergeCell ref="AB37:AE37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AV38:AY38"/>
    <mergeCell ref="P39:S39"/>
    <mergeCell ref="T39:W39"/>
    <mergeCell ref="X39:AA39"/>
    <mergeCell ref="AB39:AE39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P94:S94"/>
    <mergeCell ref="T94:W94"/>
    <mergeCell ref="X94:AA94"/>
    <mergeCell ref="AB94:AE94"/>
    <mergeCell ref="AF94:AI94"/>
    <mergeCell ref="AJ94:AM94"/>
    <mergeCell ref="AN94:AQ94"/>
    <mergeCell ref="AR94:AU94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P38:S38"/>
    <mergeCell ref="T38:W38"/>
    <mergeCell ref="X38:AA38"/>
    <mergeCell ref="AB38:AE38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P16:S16"/>
    <mergeCell ref="T16:W16"/>
    <mergeCell ref="X16:AA16"/>
    <mergeCell ref="AB16:AE16"/>
    <mergeCell ref="AF16:AI16"/>
    <mergeCell ref="AJ16:AM16"/>
    <mergeCell ref="AN16:AQ16"/>
    <mergeCell ref="AR16:AU1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01"/>
  <sheetViews>
    <sheetView view="pageBreakPreview" zoomScale="75" zoomScaleSheetLayoutView="75" workbookViewId="0" topLeftCell="A1">
      <selection activeCell="AQ4" sqref="AQ4:AY4"/>
    </sheetView>
  </sheetViews>
  <sheetFormatPr defaultColWidth="9.140625" defaultRowHeight="12.75"/>
  <cols>
    <col min="1" max="6" width="3.28125" style="999" customWidth="1"/>
    <col min="7" max="7" width="4.140625" style="999" customWidth="1"/>
    <col min="8" max="11" width="3.28125" style="999" customWidth="1"/>
    <col min="12" max="12" width="4.28125" style="999" customWidth="1"/>
    <col min="13" max="13" width="3.28125" style="999" customWidth="1"/>
    <col min="14" max="14" width="3.421875" style="999" customWidth="1"/>
    <col min="15" max="15" width="5.57421875" style="999" customWidth="1"/>
    <col min="16" max="51" width="3.28125" style="999" customWidth="1"/>
    <col min="52" max="52" width="1.28515625" style="999" customWidth="1"/>
    <col min="53" max="54" width="3.28125" style="999" customWidth="1"/>
    <col min="55" max="16384" width="9.140625" style="999" customWidth="1"/>
  </cols>
  <sheetData>
    <row r="1" spans="50:51" ht="13.5" thickBot="1">
      <c r="AX1" s="1000">
        <v>0</v>
      </c>
      <c r="AY1" s="1001">
        <v>2</v>
      </c>
    </row>
    <row r="2" spans="50:51" ht="12.75">
      <c r="AX2" s="1002" t="s">
        <v>974</v>
      </c>
      <c r="AY2" s="1003"/>
    </row>
    <row r="3" spans="1:51" ht="16.5">
      <c r="A3" s="1004" t="s">
        <v>604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1004"/>
      <c r="AS3" s="1004"/>
      <c r="AT3" s="1004"/>
      <c r="AU3" s="1004"/>
      <c r="AV3" s="1004"/>
      <c r="AW3" s="1004"/>
      <c r="AX3" s="1004"/>
      <c r="AY3" s="1004"/>
    </row>
    <row r="4" spans="1:51" ht="16.5">
      <c r="A4" s="1094" t="s">
        <v>654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06" t="s">
        <v>655</v>
      </c>
      <c r="AR4" s="1006"/>
      <c r="AS4" s="1006"/>
      <c r="AT4" s="1006"/>
      <c r="AU4" s="1006"/>
      <c r="AV4" s="1006"/>
      <c r="AW4" s="1006"/>
      <c r="AX4" s="1006"/>
      <c r="AY4" s="1006"/>
    </row>
    <row r="5" spans="43:51" ht="12.75">
      <c r="AQ5" s="1007" t="s">
        <v>978</v>
      </c>
      <c r="AR5" s="1007"/>
      <c r="AS5" s="1007"/>
      <c r="AT5" s="1007"/>
      <c r="AU5" s="1007"/>
      <c r="AV5" s="1007"/>
      <c r="AW5" s="1007"/>
      <c r="AX5" s="1007"/>
      <c r="AY5" s="1007"/>
    </row>
    <row r="6" ht="13.5" thickBot="1"/>
    <row r="7" spans="1:36" ht="15.75" customHeight="1" thickBot="1">
      <c r="A7" s="1000">
        <v>5</v>
      </c>
      <c r="B7" s="1008">
        <v>1</v>
      </c>
      <c r="C7" s="1008">
        <v>3</v>
      </c>
      <c r="D7" s="1008">
        <v>0</v>
      </c>
      <c r="E7" s="1008">
        <v>0</v>
      </c>
      <c r="F7" s="1001">
        <v>9</v>
      </c>
      <c r="H7" s="1000">
        <v>1</v>
      </c>
      <c r="I7" s="1008">
        <v>2</v>
      </c>
      <c r="J7" s="1008">
        <v>5</v>
      </c>
      <c r="K7" s="1001">
        <v>4</v>
      </c>
      <c r="M7" s="1000">
        <v>0</v>
      </c>
      <c r="N7" s="1001">
        <v>1</v>
      </c>
      <c r="O7" s="1009"/>
      <c r="P7" s="1000">
        <v>2</v>
      </c>
      <c r="Q7" s="1008">
        <v>8</v>
      </c>
      <c r="R7" s="1008">
        <v>0</v>
      </c>
      <c r="S7" s="1001">
        <v>0</v>
      </c>
      <c r="U7" s="1000">
        <v>8</v>
      </c>
      <c r="V7" s="1008">
        <v>4</v>
      </c>
      <c r="W7" s="1008">
        <v>1</v>
      </c>
      <c r="X7" s="1008">
        <v>1</v>
      </c>
      <c r="Y7" s="1008">
        <v>0</v>
      </c>
      <c r="Z7" s="1001">
        <v>8</v>
      </c>
      <c r="AB7" s="1010">
        <v>2</v>
      </c>
      <c r="AC7" s="1011">
        <v>1</v>
      </c>
      <c r="AE7" s="1012">
        <v>2</v>
      </c>
      <c r="AF7" s="1013">
        <v>0</v>
      </c>
      <c r="AG7" s="1013">
        <v>0</v>
      </c>
      <c r="AH7" s="1014">
        <v>8</v>
      </c>
      <c r="AJ7" s="1015">
        <v>1</v>
      </c>
    </row>
    <row r="8" spans="1:36" ht="25.5" customHeight="1">
      <c r="A8" s="1016" t="s">
        <v>954</v>
      </c>
      <c r="B8" s="1016"/>
      <c r="C8" s="1016"/>
      <c r="D8" s="1016"/>
      <c r="E8" s="1016"/>
      <c r="F8" s="1016"/>
      <c r="G8" s="1017"/>
      <c r="H8" s="1016" t="s">
        <v>955</v>
      </c>
      <c r="I8" s="1016"/>
      <c r="J8" s="1016"/>
      <c r="K8" s="1016"/>
      <c r="L8" s="1017"/>
      <c r="M8" s="1018" t="s">
        <v>979</v>
      </c>
      <c r="N8" s="1018"/>
      <c r="O8" s="1017"/>
      <c r="P8" s="1018" t="s">
        <v>607</v>
      </c>
      <c r="Q8" s="1018"/>
      <c r="R8" s="1018"/>
      <c r="S8" s="1018"/>
      <c r="T8" s="1017"/>
      <c r="U8" s="1016" t="s">
        <v>958</v>
      </c>
      <c r="V8" s="1016"/>
      <c r="W8" s="1016"/>
      <c r="X8" s="1016"/>
      <c r="Y8" s="1016"/>
      <c r="Z8" s="1002"/>
      <c r="AB8" s="1016" t="s">
        <v>981</v>
      </c>
      <c r="AC8" s="1016"/>
      <c r="AE8" s="1016" t="s">
        <v>982</v>
      </c>
      <c r="AF8" s="1016"/>
      <c r="AG8" s="1016"/>
      <c r="AH8" s="1016"/>
      <c r="AJ8" s="1016" t="s">
        <v>983</v>
      </c>
    </row>
    <row r="9" ht="13.5" thickBot="1">
      <c r="AV9" s="1019" t="s">
        <v>984</v>
      </c>
    </row>
    <row r="10" spans="1:51" ht="38.25" customHeight="1">
      <c r="A10" s="1020" t="s">
        <v>608</v>
      </c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2"/>
      <c r="O10" s="1023" t="s">
        <v>986</v>
      </c>
      <c r="P10" s="1024"/>
      <c r="Q10" s="1024"/>
      <c r="R10" s="1024"/>
      <c r="S10" s="1025"/>
      <c r="T10" s="1026"/>
      <c r="U10" s="1027"/>
      <c r="V10" s="1027"/>
      <c r="W10" s="1028"/>
      <c r="X10" s="1027"/>
      <c r="Y10" s="1027"/>
      <c r="Z10" s="1027"/>
      <c r="AA10" s="1028"/>
      <c r="AB10" s="1027"/>
      <c r="AC10" s="1027"/>
      <c r="AD10" s="1027"/>
      <c r="AE10" s="1029"/>
      <c r="AF10" s="1030"/>
      <c r="AG10" s="1030"/>
      <c r="AH10" s="1030"/>
      <c r="AI10" s="1029"/>
      <c r="AJ10" s="1030"/>
      <c r="AK10" s="1030"/>
      <c r="AL10" s="1030"/>
      <c r="AM10" s="1029"/>
      <c r="AN10" s="1030"/>
      <c r="AO10" s="1030"/>
      <c r="AP10" s="1030"/>
      <c r="AQ10" s="1029"/>
      <c r="AR10" s="1030"/>
      <c r="AS10" s="1030"/>
      <c r="AT10" s="1030"/>
      <c r="AU10" s="1029"/>
      <c r="AV10" s="1030"/>
      <c r="AW10" s="1030"/>
      <c r="AX10" s="1030"/>
      <c r="AY10" s="1031"/>
    </row>
    <row r="11" spans="1:51" ht="12.75">
      <c r="A11" s="1032"/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4"/>
      <c r="O11" s="1035"/>
      <c r="P11" s="1036"/>
      <c r="Q11" s="1037">
        <v>75</v>
      </c>
      <c r="R11" s="1037">
        <v>18</v>
      </c>
      <c r="S11" s="1095">
        <v>45</v>
      </c>
      <c r="T11" s="1040"/>
      <c r="U11" s="1037">
        <v>75</v>
      </c>
      <c r="V11" s="1038">
        <v>19</v>
      </c>
      <c r="W11" s="1039">
        <v>22</v>
      </c>
      <c r="X11" s="1040"/>
      <c r="Y11" s="1037">
        <v>75</v>
      </c>
      <c r="Z11" s="1038">
        <v>19</v>
      </c>
      <c r="AA11" s="1039">
        <v>99</v>
      </c>
      <c r="AB11" s="1036"/>
      <c r="AC11" s="1037">
        <v>80</v>
      </c>
      <c r="AD11" s="1037">
        <v>59</v>
      </c>
      <c r="AE11" s="1041">
        <v>15</v>
      </c>
      <c r="AF11" s="1036"/>
      <c r="AG11" s="1037">
        <v>85</v>
      </c>
      <c r="AH11" s="1037">
        <v>19</v>
      </c>
      <c r="AI11" s="1041">
        <v>67</v>
      </c>
      <c r="AJ11" s="1040"/>
      <c r="AK11" s="1037">
        <v>85</v>
      </c>
      <c r="AL11" s="1037">
        <v>32</v>
      </c>
      <c r="AM11" s="1041">
        <v>77</v>
      </c>
      <c r="AN11" s="1040"/>
      <c r="AO11" s="1037">
        <v>85</v>
      </c>
      <c r="AP11" s="1037">
        <v>32</v>
      </c>
      <c r="AQ11" s="1041">
        <v>88</v>
      </c>
      <c r="AR11" s="1040"/>
      <c r="AS11" s="1037">
        <v>85</v>
      </c>
      <c r="AT11" s="1037">
        <v>33</v>
      </c>
      <c r="AU11" s="1041">
        <v>11</v>
      </c>
      <c r="AV11" s="1040"/>
      <c r="AW11" s="1037">
        <v>85</v>
      </c>
      <c r="AX11" s="1037">
        <v>33</v>
      </c>
      <c r="AY11" s="1041">
        <v>22</v>
      </c>
    </row>
    <row r="12" spans="1:51" ht="12.75">
      <c r="A12" s="1042">
        <v>1</v>
      </c>
      <c r="B12" s="1043"/>
      <c r="C12" s="1043"/>
      <c r="D12" s="1043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1">
        <v>2</v>
      </c>
      <c r="P12" s="1044">
        <v>3</v>
      </c>
      <c r="Q12" s="1044"/>
      <c r="R12" s="1044"/>
      <c r="S12" s="1045"/>
      <c r="T12" s="1044">
        <v>4</v>
      </c>
      <c r="U12" s="1044"/>
      <c r="V12" s="1044"/>
      <c r="W12" s="1045"/>
      <c r="X12" s="1044">
        <v>5</v>
      </c>
      <c r="Y12" s="1044"/>
      <c r="Z12" s="1044"/>
      <c r="AA12" s="1045"/>
      <c r="AB12" s="1044">
        <v>6</v>
      </c>
      <c r="AC12" s="1044"/>
      <c r="AD12" s="1044"/>
      <c r="AE12" s="1045"/>
      <c r="AF12" s="1044">
        <v>7</v>
      </c>
      <c r="AG12" s="1044"/>
      <c r="AH12" s="1044"/>
      <c r="AI12" s="1045"/>
      <c r="AJ12" s="1044">
        <v>8</v>
      </c>
      <c r="AK12" s="1044"/>
      <c r="AL12" s="1044"/>
      <c r="AM12" s="1045"/>
      <c r="AN12" s="1044">
        <v>9</v>
      </c>
      <c r="AO12" s="1044"/>
      <c r="AP12" s="1044"/>
      <c r="AQ12" s="1045"/>
      <c r="AR12" s="1044">
        <v>10</v>
      </c>
      <c r="AS12" s="1044"/>
      <c r="AT12" s="1044"/>
      <c r="AU12" s="1045"/>
      <c r="AV12" s="1044">
        <v>11</v>
      </c>
      <c r="AW12" s="1044"/>
      <c r="AX12" s="1044"/>
      <c r="AY12" s="1046"/>
    </row>
    <row r="13" spans="1:51" ht="19.5" customHeight="1">
      <c r="A13" s="1047" t="s">
        <v>658</v>
      </c>
      <c r="B13" s="1048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9" t="s">
        <v>992</v>
      </c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0"/>
      <c r="AU13" s="1050"/>
      <c r="AV13" s="1050"/>
      <c r="AW13" s="1050"/>
      <c r="AX13" s="1050"/>
      <c r="AY13" s="1050"/>
    </row>
    <row r="14" spans="1:51" ht="19.5" customHeight="1">
      <c r="A14" s="1047" t="s">
        <v>659</v>
      </c>
      <c r="B14" s="1048"/>
      <c r="C14" s="1048"/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9" t="s">
        <v>994</v>
      </c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0"/>
      <c r="AN14" s="1050"/>
      <c r="AO14" s="1050"/>
      <c r="AP14" s="1050"/>
      <c r="AQ14" s="1050"/>
      <c r="AR14" s="1050"/>
      <c r="AS14" s="1050"/>
      <c r="AT14" s="1050"/>
      <c r="AU14" s="1050"/>
      <c r="AV14" s="1050"/>
      <c r="AW14" s="1050"/>
      <c r="AX14" s="1050"/>
      <c r="AY14" s="1050"/>
    </row>
    <row r="15" spans="1:51" ht="19.5" customHeight="1">
      <c r="A15" s="1047" t="s">
        <v>660</v>
      </c>
      <c r="B15" s="1048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9" t="s">
        <v>996</v>
      </c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0"/>
      <c r="AN15" s="1050">
        <v>1974</v>
      </c>
      <c r="AO15" s="1050"/>
      <c r="AP15" s="1050"/>
      <c r="AQ15" s="1050"/>
      <c r="AR15" s="1050"/>
      <c r="AS15" s="1050"/>
      <c r="AT15" s="1050"/>
      <c r="AU15" s="1050"/>
      <c r="AV15" s="1050"/>
      <c r="AW15" s="1050"/>
      <c r="AX15" s="1050"/>
      <c r="AY15" s="1050"/>
    </row>
    <row r="16" spans="1:51" ht="19.5" customHeight="1">
      <c r="A16" s="1051" t="s">
        <v>609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3" t="s">
        <v>998</v>
      </c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4"/>
      <c r="AN16" s="1054">
        <v>1974</v>
      </c>
      <c r="AO16" s="1054"/>
      <c r="AP16" s="1054"/>
      <c r="AQ16" s="1054"/>
      <c r="AR16" s="1054"/>
      <c r="AS16" s="1054"/>
      <c r="AT16" s="1054"/>
      <c r="AU16" s="1054"/>
      <c r="AV16" s="1054"/>
      <c r="AW16" s="1054"/>
      <c r="AX16" s="1054"/>
      <c r="AY16" s="1054"/>
    </row>
    <row r="17" spans="1:51" ht="19.5" customHeight="1">
      <c r="A17" s="1047" t="s">
        <v>661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9" t="s">
        <v>1000</v>
      </c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/>
      <c r="AC17" s="1050"/>
      <c r="AD17" s="1050"/>
      <c r="AE17" s="1050"/>
      <c r="AF17" s="1050"/>
      <c r="AG17" s="1050"/>
      <c r="AH17" s="1050"/>
      <c r="AI17" s="1050"/>
      <c r="AJ17" s="1050"/>
      <c r="AK17" s="1050"/>
      <c r="AL17" s="1050"/>
      <c r="AM17" s="1050"/>
      <c r="AN17" s="1050">
        <v>422</v>
      </c>
      <c r="AO17" s="1050"/>
      <c r="AP17" s="1050"/>
      <c r="AQ17" s="1050"/>
      <c r="AR17" s="1050">
        <v>10016</v>
      </c>
      <c r="AS17" s="1050"/>
      <c r="AT17" s="1050"/>
      <c r="AU17" s="1050"/>
      <c r="AV17" s="1050"/>
      <c r="AW17" s="1050"/>
      <c r="AX17" s="1050"/>
      <c r="AY17" s="1050"/>
    </row>
    <row r="18" spans="1:51" ht="19.5" customHeight="1">
      <c r="A18" s="1047" t="s">
        <v>662</v>
      </c>
      <c r="B18" s="1048"/>
      <c r="C18" s="1048"/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9" t="s">
        <v>1002</v>
      </c>
      <c r="P18" s="1050">
        <v>114943</v>
      </c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>
        <v>9972</v>
      </c>
      <c r="AC18" s="1050"/>
      <c r="AD18" s="1050"/>
      <c r="AE18" s="1050"/>
      <c r="AF18" s="1050"/>
      <c r="AG18" s="1050"/>
      <c r="AH18" s="1050"/>
      <c r="AI18" s="1050"/>
      <c r="AJ18" s="1050"/>
      <c r="AK18" s="1050"/>
      <c r="AL18" s="1050"/>
      <c r="AM18" s="1050"/>
      <c r="AN18" s="1050">
        <v>7756</v>
      </c>
      <c r="AO18" s="1050"/>
      <c r="AP18" s="1050"/>
      <c r="AQ18" s="1050"/>
      <c r="AR18" s="1050"/>
      <c r="AS18" s="1050"/>
      <c r="AT18" s="1050"/>
      <c r="AU18" s="1050"/>
      <c r="AV18" s="1050"/>
      <c r="AW18" s="1050"/>
      <c r="AX18" s="1050"/>
      <c r="AY18" s="1050"/>
    </row>
    <row r="19" spans="1:51" ht="19.5" customHeight="1">
      <c r="A19" s="1047" t="s">
        <v>663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9" t="s">
        <v>1004</v>
      </c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0"/>
      <c r="AN19" s="1050"/>
      <c r="AO19" s="1050"/>
      <c r="AP19" s="1050"/>
      <c r="AQ19" s="1050"/>
      <c r="AR19" s="1050"/>
      <c r="AS19" s="1050"/>
      <c r="AT19" s="1050"/>
      <c r="AU19" s="1050"/>
      <c r="AV19" s="1050"/>
      <c r="AW19" s="1050"/>
      <c r="AX19" s="1050"/>
      <c r="AY19" s="1050"/>
    </row>
    <row r="20" spans="1:51" ht="26.25" customHeight="1">
      <c r="A20" s="1055" t="s">
        <v>1186</v>
      </c>
      <c r="B20" s="1056"/>
      <c r="C20" s="1056"/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1049" t="s">
        <v>1006</v>
      </c>
      <c r="P20" s="1057">
        <v>13750</v>
      </c>
      <c r="Q20" s="1050"/>
      <c r="R20" s="1050"/>
      <c r="S20" s="1050"/>
      <c r="T20" s="1057"/>
      <c r="U20" s="1050"/>
      <c r="V20" s="1050"/>
      <c r="W20" s="1050"/>
      <c r="X20" s="1057"/>
      <c r="Y20" s="1050"/>
      <c r="Z20" s="1050"/>
      <c r="AA20" s="1050"/>
      <c r="AB20" s="1057"/>
      <c r="AC20" s="1050"/>
      <c r="AD20" s="1050"/>
      <c r="AE20" s="1050"/>
      <c r="AF20" s="1057"/>
      <c r="AG20" s="1050"/>
      <c r="AH20" s="1050"/>
      <c r="AI20" s="1050"/>
      <c r="AJ20" s="1057"/>
      <c r="AK20" s="1050"/>
      <c r="AL20" s="1050"/>
      <c r="AM20" s="1050"/>
      <c r="AN20" s="1057"/>
      <c r="AO20" s="1050"/>
      <c r="AP20" s="1050"/>
      <c r="AQ20" s="1050"/>
      <c r="AR20" s="1057"/>
      <c r="AS20" s="1050"/>
      <c r="AT20" s="1050"/>
      <c r="AU20" s="1050"/>
      <c r="AV20" s="1057"/>
      <c r="AW20" s="1050"/>
      <c r="AX20" s="1050"/>
      <c r="AY20" s="1050"/>
    </row>
    <row r="21" spans="1:51" ht="26.25" customHeight="1">
      <c r="A21" s="1055" t="s">
        <v>1187</v>
      </c>
      <c r="B21" s="1056"/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49" t="s">
        <v>1008</v>
      </c>
      <c r="P21" s="1057"/>
      <c r="Q21" s="1050"/>
      <c r="R21" s="1050"/>
      <c r="S21" s="1050"/>
      <c r="T21" s="1057"/>
      <c r="U21" s="1050"/>
      <c r="V21" s="1050"/>
      <c r="W21" s="1050"/>
      <c r="X21" s="1057"/>
      <c r="Y21" s="1050"/>
      <c r="Z21" s="1050"/>
      <c r="AA21" s="1050"/>
      <c r="AB21" s="1057"/>
      <c r="AC21" s="1050"/>
      <c r="AD21" s="1050"/>
      <c r="AE21" s="1050"/>
      <c r="AF21" s="1057"/>
      <c r="AG21" s="1050"/>
      <c r="AH21" s="1050"/>
      <c r="AI21" s="1050"/>
      <c r="AJ21" s="1057"/>
      <c r="AK21" s="1050"/>
      <c r="AL21" s="1050"/>
      <c r="AM21" s="1050"/>
      <c r="AN21" s="1057"/>
      <c r="AO21" s="1050"/>
      <c r="AP21" s="1050"/>
      <c r="AQ21" s="1050"/>
      <c r="AR21" s="1057"/>
      <c r="AS21" s="1050"/>
      <c r="AT21" s="1050"/>
      <c r="AU21" s="1050"/>
      <c r="AV21" s="1057"/>
      <c r="AW21" s="1050"/>
      <c r="AX21" s="1050"/>
      <c r="AY21" s="1050"/>
    </row>
    <row r="22" spans="1:51" ht="26.25" customHeight="1">
      <c r="A22" s="1055" t="s">
        <v>1188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49" t="s">
        <v>1010</v>
      </c>
      <c r="P22" s="1057"/>
      <c r="Q22" s="1050"/>
      <c r="R22" s="1050"/>
      <c r="S22" s="1050"/>
      <c r="T22" s="1057"/>
      <c r="U22" s="1050"/>
      <c r="V22" s="1050"/>
      <c r="W22" s="1050"/>
      <c r="X22" s="1057"/>
      <c r="Y22" s="1050"/>
      <c r="Z22" s="1050"/>
      <c r="AA22" s="1050"/>
      <c r="AB22" s="1057"/>
      <c r="AC22" s="1050"/>
      <c r="AD22" s="1050"/>
      <c r="AE22" s="1050"/>
      <c r="AF22" s="1057"/>
      <c r="AG22" s="1050"/>
      <c r="AH22" s="1050"/>
      <c r="AI22" s="1050"/>
      <c r="AJ22" s="1057"/>
      <c r="AK22" s="1050"/>
      <c r="AL22" s="1050"/>
      <c r="AM22" s="1050"/>
      <c r="AN22" s="1057"/>
      <c r="AO22" s="1050"/>
      <c r="AP22" s="1050"/>
      <c r="AQ22" s="1050"/>
      <c r="AR22" s="1057"/>
      <c r="AS22" s="1050"/>
      <c r="AT22" s="1050"/>
      <c r="AU22" s="1050"/>
      <c r="AV22" s="1057"/>
      <c r="AW22" s="1050"/>
      <c r="AX22" s="1050"/>
      <c r="AY22" s="1050"/>
    </row>
    <row r="23" spans="1:51" ht="26.25" customHeight="1">
      <c r="A23" s="1055" t="s">
        <v>1189</v>
      </c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49" t="s">
        <v>1012</v>
      </c>
      <c r="P23" s="1057"/>
      <c r="Q23" s="1050"/>
      <c r="R23" s="1050"/>
      <c r="S23" s="1050"/>
      <c r="T23" s="1057"/>
      <c r="U23" s="1050"/>
      <c r="V23" s="1050"/>
      <c r="W23" s="1050"/>
      <c r="X23" s="1057"/>
      <c r="Y23" s="1050"/>
      <c r="Z23" s="1050"/>
      <c r="AA23" s="1050"/>
      <c r="AB23" s="1057"/>
      <c r="AC23" s="1050"/>
      <c r="AD23" s="1050"/>
      <c r="AE23" s="1050"/>
      <c r="AF23" s="1057"/>
      <c r="AG23" s="1050"/>
      <c r="AH23" s="1050"/>
      <c r="AI23" s="1050"/>
      <c r="AJ23" s="1057"/>
      <c r="AK23" s="1050"/>
      <c r="AL23" s="1050"/>
      <c r="AM23" s="1050"/>
      <c r="AN23" s="1057"/>
      <c r="AO23" s="1050"/>
      <c r="AP23" s="1050"/>
      <c r="AQ23" s="1050"/>
      <c r="AR23" s="1057"/>
      <c r="AS23" s="1050"/>
      <c r="AT23" s="1050"/>
      <c r="AU23" s="1050"/>
      <c r="AV23" s="1057"/>
      <c r="AW23" s="1050"/>
      <c r="AX23" s="1050"/>
      <c r="AY23" s="1050"/>
    </row>
    <row r="24" spans="1:51" ht="26.25" customHeight="1">
      <c r="A24" s="1055" t="s">
        <v>1190</v>
      </c>
      <c r="B24" s="1056"/>
      <c r="C24" s="1056"/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49" t="s">
        <v>1014</v>
      </c>
      <c r="P24" s="1057">
        <v>46500</v>
      </c>
      <c r="Q24" s="1050"/>
      <c r="R24" s="1050"/>
      <c r="S24" s="1050"/>
      <c r="T24" s="1057"/>
      <c r="U24" s="1050"/>
      <c r="V24" s="1050"/>
      <c r="W24" s="1050"/>
      <c r="X24" s="1057"/>
      <c r="Y24" s="1050"/>
      <c r="Z24" s="1050"/>
      <c r="AA24" s="1050"/>
      <c r="AB24" s="1057"/>
      <c r="AC24" s="1050"/>
      <c r="AD24" s="1050"/>
      <c r="AE24" s="1050"/>
      <c r="AF24" s="1057"/>
      <c r="AG24" s="1050"/>
      <c r="AH24" s="1050"/>
      <c r="AI24" s="1050"/>
      <c r="AJ24" s="1057"/>
      <c r="AK24" s="1050"/>
      <c r="AL24" s="1050"/>
      <c r="AM24" s="1050"/>
      <c r="AN24" s="1057"/>
      <c r="AO24" s="1050"/>
      <c r="AP24" s="1050"/>
      <c r="AQ24" s="1050"/>
      <c r="AR24" s="1057"/>
      <c r="AS24" s="1050"/>
      <c r="AT24" s="1050"/>
      <c r="AU24" s="1050"/>
      <c r="AV24" s="1057"/>
      <c r="AW24" s="1050"/>
      <c r="AX24" s="1050"/>
      <c r="AY24" s="1050"/>
    </row>
    <row r="25" spans="1:51" ht="26.25" customHeight="1">
      <c r="A25" s="1055" t="s">
        <v>1191</v>
      </c>
      <c r="B25" s="1056"/>
      <c r="C25" s="1056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49" t="s">
        <v>1016</v>
      </c>
      <c r="P25" s="1057"/>
      <c r="Q25" s="1050"/>
      <c r="R25" s="1050"/>
      <c r="S25" s="1050"/>
      <c r="T25" s="1057"/>
      <c r="U25" s="1050"/>
      <c r="V25" s="1050"/>
      <c r="W25" s="1050"/>
      <c r="X25" s="1057"/>
      <c r="Y25" s="1050"/>
      <c r="Z25" s="1050"/>
      <c r="AA25" s="1050"/>
      <c r="AB25" s="1057"/>
      <c r="AC25" s="1050"/>
      <c r="AD25" s="1050"/>
      <c r="AE25" s="1050"/>
      <c r="AF25" s="1057"/>
      <c r="AG25" s="1050"/>
      <c r="AH25" s="1050"/>
      <c r="AI25" s="1050"/>
      <c r="AJ25" s="1057"/>
      <c r="AK25" s="1050"/>
      <c r="AL25" s="1050"/>
      <c r="AM25" s="1050"/>
      <c r="AN25" s="1057"/>
      <c r="AO25" s="1050"/>
      <c r="AP25" s="1050"/>
      <c r="AQ25" s="1050"/>
      <c r="AR25" s="1057"/>
      <c r="AS25" s="1050"/>
      <c r="AT25" s="1050"/>
      <c r="AU25" s="1050"/>
      <c r="AV25" s="1057"/>
      <c r="AW25" s="1050"/>
      <c r="AX25" s="1050"/>
      <c r="AY25" s="1050"/>
    </row>
    <row r="26" spans="1:51" ht="26.25" customHeight="1">
      <c r="A26" s="1055" t="s">
        <v>1192</v>
      </c>
      <c r="B26" s="1056"/>
      <c r="C26" s="1056"/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1056"/>
      <c r="O26" s="1049" t="s">
        <v>1018</v>
      </c>
      <c r="P26" s="1057"/>
      <c r="Q26" s="1050"/>
      <c r="R26" s="1050"/>
      <c r="S26" s="1050"/>
      <c r="T26" s="1057"/>
      <c r="U26" s="1050"/>
      <c r="V26" s="1050"/>
      <c r="W26" s="1050"/>
      <c r="X26" s="1057"/>
      <c r="Y26" s="1050"/>
      <c r="Z26" s="1050"/>
      <c r="AA26" s="1050"/>
      <c r="AB26" s="1057"/>
      <c r="AC26" s="1050"/>
      <c r="AD26" s="1050"/>
      <c r="AE26" s="1050"/>
      <c r="AF26" s="1057"/>
      <c r="AG26" s="1050"/>
      <c r="AH26" s="1050"/>
      <c r="AI26" s="1050"/>
      <c r="AJ26" s="1057"/>
      <c r="AK26" s="1050"/>
      <c r="AL26" s="1050"/>
      <c r="AM26" s="1050"/>
      <c r="AN26" s="1057"/>
      <c r="AO26" s="1050"/>
      <c r="AP26" s="1050"/>
      <c r="AQ26" s="1050"/>
      <c r="AR26" s="1057"/>
      <c r="AS26" s="1050"/>
      <c r="AT26" s="1050"/>
      <c r="AU26" s="1050"/>
      <c r="AV26" s="1057"/>
      <c r="AW26" s="1050"/>
      <c r="AX26" s="1050"/>
      <c r="AY26" s="1050"/>
    </row>
    <row r="27" spans="1:51" s="1059" customFormat="1" ht="26.25" customHeight="1">
      <c r="A27" s="1058" t="s">
        <v>610</v>
      </c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3" t="s">
        <v>1020</v>
      </c>
      <c r="P27" s="1054">
        <v>60250</v>
      </c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/>
      <c r="AC27" s="1054"/>
      <c r="AD27" s="1054"/>
      <c r="AE27" s="1054"/>
      <c r="AF27" s="1054"/>
      <c r="AG27" s="1054"/>
      <c r="AH27" s="1054"/>
      <c r="AI27" s="1054"/>
      <c r="AJ27" s="1054"/>
      <c r="AK27" s="1054"/>
      <c r="AL27" s="1054"/>
      <c r="AM27" s="1054"/>
      <c r="AN27" s="1054"/>
      <c r="AO27" s="1054"/>
      <c r="AP27" s="1054"/>
      <c r="AQ27" s="1054"/>
      <c r="AR27" s="1054"/>
      <c r="AS27" s="1054"/>
      <c r="AT27" s="1054"/>
      <c r="AU27" s="1054"/>
      <c r="AV27" s="1054"/>
      <c r="AW27" s="1054"/>
      <c r="AX27" s="1054"/>
      <c r="AY27" s="1054"/>
    </row>
    <row r="28" spans="1:51" s="1009" customFormat="1" ht="25.5" customHeight="1">
      <c r="A28" s="1060" t="s">
        <v>664</v>
      </c>
      <c r="B28" s="1060"/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49" t="s">
        <v>1022</v>
      </c>
      <c r="P28" s="1050"/>
      <c r="Q28" s="1050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1050"/>
      <c r="AL28" s="1050"/>
      <c r="AM28" s="1050"/>
      <c r="AN28" s="1050"/>
      <c r="AO28" s="1050"/>
      <c r="AP28" s="1050"/>
      <c r="AQ28" s="1050"/>
      <c r="AR28" s="1050"/>
      <c r="AS28" s="1050"/>
      <c r="AT28" s="1050"/>
      <c r="AU28" s="1050"/>
      <c r="AV28" s="1050"/>
      <c r="AW28" s="1050"/>
      <c r="AX28" s="1050"/>
      <c r="AY28" s="1050"/>
    </row>
    <row r="29" spans="1:51" s="1059" customFormat="1" ht="25.5" customHeight="1">
      <c r="A29" s="1061" t="s">
        <v>611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53" t="s">
        <v>1082</v>
      </c>
      <c r="P29" s="1054">
        <v>60250</v>
      </c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1054"/>
      <c r="AI29" s="1054"/>
      <c r="AJ29" s="1054"/>
      <c r="AK29" s="1054"/>
      <c r="AL29" s="1054"/>
      <c r="AM29" s="1054"/>
      <c r="AN29" s="1054"/>
      <c r="AO29" s="1054"/>
      <c r="AP29" s="1054"/>
      <c r="AQ29" s="1054"/>
      <c r="AR29" s="1054"/>
      <c r="AS29" s="1054"/>
      <c r="AT29" s="1054"/>
      <c r="AU29" s="1054"/>
      <c r="AV29" s="1054"/>
      <c r="AW29" s="1054"/>
      <c r="AX29" s="1054"/>
      <c r="AY29" s="1054"/>
    </row>
    <row r="30" spans="1:51" s="1009" customFormat="1" ht="25.5" customHeight="1">
      <c r="A30" s="1062" t="s">
        <v>1195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49" t="s">
        <v>1084</v>
      </c>
      <c r="P30" s="1057"/>
      <c r="Q30" s="1050"/>
      <c r="R30" s="1050"/>
      <c r="S30" s="1050"/>
      <c r="T30" s="1057"/>
      <c r="U30" s="1050"/>
      <c r="V30" s="1050"/>
      <c r="W30" s="1050"/>
      <c r="X30" s="1057"/>
      <c r="Y30" s="1050"/>
      <c r="Z30" s="1050"/>
      <c r="AA30" s="1050"/>
      <c r="AB30" s="1057"/>
      <c r="AC30" s="1050"/>
      <c r="AD30" s="1050"/>
      <c r="AE30" s="1050"/>
      <c r="AF30" s="1057"/>
      <c r="AG30" s="1050"/>
      <c r="AH30" s="1050"/>
      <c r="AI30" s="1050"/>
      <c r="AJ30" s="1057"/>
      <c r="AK30" s="1050"/>
      <c r="AL30" s="1050"/>
      <c r="AM30" s="1050"/>
      <c r="AN30" s="1057"/>
      <c r="AO30" s="1050"/>
      <c r="AP30" s="1050"/>
      <c r="AQ30" s="1050"/>
      <c r="AR30" s="1057"/>
      <c r="AS30" s="1050"/>
      <c r="AT30" s="1050"/>
      <c r="AU30" s="1050"/>
      <c r="AV30" s="1057"/>
      <c r="AW30" s="1050"/>
      <c r="AX30" s="1050"/>
      <c r="AY30" s="1050"/>
    </row>
    <row r="31" spans="1:51" s="1009" customFormat="1" ht="25.5" customHeight="1">
      <c r="A31" s="1062" t="s">
        <v>1196</v>
      </c>
      <c r="B31" s="1062"/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49" t="s">
        <v>1086</v>
      </c>
      <c r="P31" s="1057"/>
      <c r="Q31" s="1050"/>
      <c r="R31" s="1050"/>
      <c r="S31" s="1050"/>
      <c r="T31" s="1057"/>
      <c r="U31" s="1050"/>
      <c r="V31" s="1050"/>
      <c r="W31" s="1050"/>
      <c r="X31" s="1057"/>
      <c r="Y31" s="1050"/>
      <c r="Z31" s="1050"/>
      <c r="AA31" s="1050"/>
      <c r="AB31" s="1057"/>
      <c r="AC31" s="1050"/>
      <c r="AD31" s="1050"/>
      <c r="AE31" s="1050"/>
      <c r="AF31" s="1057"/>
      <c r="AG31" s="1050"/>
      <c r="AH31" s="1050"/>
      <c r="AI31" s="1050"/>
      <c r="AJ31" s="1057"/>
      <c r="AK31" s="1050"/>
      <c r="AL31" s="1050"/>
      <c r="AM31" s="1050"/>
      <c r="AN31" s="1057"/>
      <c r="AO31" s="1050"/>
      <c r="AP31" s="1050"/>
      <c r="AQ31" s="1050"/>
      <c r="AR31" s="1057"/>
      <c r="AS31" s="1050"/>
      <c r="AT31" s="1050"/>
      <c r="AU31" s="1050"/>
      <c r="AV31" s="1057"/>
      <c r="AW31" s="1050"/>
      <c r="AX31" s="1050"/>
      <c r="AY31" s="1050"/>
    </row>
    <row r="32" spans="1:51" s="1009" customFormat="1" ht="25.5" customHeight="1">
      <c r="A32" s="1062" t="s">
        <v>1197</v>
      </c>
      <c r="B32" s="1062"/>
      <c r="C32" s="1062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49" t="s">
        <v>1088</v>
      </c>
      <c r="P32" s="1057"/>
      <c r="Q32" s="1050"/>
      <c r="R32" s="1050"/>
      <c r="S32" s="1050"/>
      <c r="T32" s="1057"/>
      <c r="U32" s="1050"/>
      <c r="V32" s="1050"/>
      <c r="W32" s="1050"/>
      <c r="X32" s="1057"/>
      <c r="Y32" s="1050"/>
      <c r="Z32" s="1050"/>
      <c r="AA32" s="1050"/>
      <c r="AB32" s="1057"/>
      <c r="AC32" s="1050"/>
      <c r="AD32" s="1050"/>
      <c r="AE32" s="1050"/>
      <c r="AF32" s="1057"/>
      <c r="AG32" s="1050"/>
      <c r="AH32" s="1050"/>
      <c r="AI32" s="1050"/>
      <c r="AJ32" s="1057"/>
      <c r="AK32" s="1050"/>
      <c r="AL32" s="1050"/>
      <c r="AM32" s="1050"/>
      <c r="AN32" s="1057"/>
      <c r="AO32" s="1050"/>
      <c r="AP32" s="1050"/>
      <c r="AQ32" s="1050"/>
      <c r="AR32" s="1057"/>
      <c r="AS32" s="1050"/>
      <c r="AT32" s="1050"/>
      <c r="AU32" s="1050"/>
      <c r="AV32" s="1057"/>
      <c r="AW32" s="1050"/>
      <c r="AX32" s="1050"/>
      <c r="AY32" s="1050"/>
    </row>
    <row r="33" spans="1:51" s="1009" customFormat="1" ht="25.5" customHeight="1">
      <c r="A33" s="1062" t="s">
        <v>1198</v>
      </c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49" t="s">
        <v>1090</v>
      </c>
      <c r="P33" s="1057"/>
      <c r="Q33" s="1050"/>
      <c r="R33" s="1050"/>
      <c r="S33" s="1050"/>
      <c r="T33" s="1057"/>
      <c r="U33" s="1050"/>
      <c r="V33" s="1050"/>
      <c r="W33" s="1050"/>
      <c r="X33" s="1057"/>
      <c r="Y33" s="1050"/>
      <c r="Z33" s="1050"/>
      <c r="AA33" s="1050"/>
      <c r="AB33" s="1057"/>
      <c r="AC33" s="1050"/>
      <c r="AD33" s="1050"/>
      <c r="AE33" s="1050"/>
      <c r="AF33" s="1057"/>
      <c r="AG33" s="1050"/>
      <c r="AH33" s="1050"/>
      <c r="AI33" s="1050"/>
      <c r="AJ33" s="1057"/>
      <c r="AK33" s="1050"/>
      <c r="AL33" s="1050"/>
      <c r="AM33" s="1050"/>
      <c r="AN33" s="1057"/>
      <c r="AO33" s="1050"/>
      <c r="AP33" s="1050"/>
      <c r="AQ33" s="1050"/>
      <c r="AR33" s="1057"/>
      <c r="AS33" s="1050"/>
      <c r="AT33" s="1050"/>
      <c r="AU33" s="1050"/>
      <c r="AV33" s="1057"/>
      <c r="AW33" s="1050"/>
      <c r="AX33" s="1050"/>
      <c r="AY33" s="1050"/>
    </row>
    <row r="34" spans="1:51" s="1009" customFormat="1" ht="25.5" customHeight="1">
      <c r="A34" s="1062" t="s">
        <v>1199</v>
      </c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49" t="s">
        <v>1092</v>
      </c>
      <c r="P34" s="1057"/>
      <c r="Q34" s="1050"/>
      <c r="R34" s="1050"/>
      <c r="S34" s="1050"/>
      <c r="T34" s="1057"/>
      <c r="U34" s="1050"/>
      <c r="V34" s="1050"/>
      <c r="W34" s="1050"/>
      <c r="X34" s="1057"/>
      <c r="Y34" s="1050"/>
      <c r="Z34" s="1050"/>
      <c r="AA34" s="1050"/>
      <c r="AB34" s="1057"/>
      <c r="AC34" s="1050"/>
      <c r="AD34" s="1050"/>
      <c r="AE34" s="1050"/>
      <c r="AF34" s="1057"/>
      <c r="AG34" s="1050"/>
      <c r="AH34" s="1050"/>
      <c r="AI34" s="1050"/>
      <c r="AJ34" s="1057"/>
      <c r="AK34" s="1050"/>
      <c r="AL34" s="1050"/>
      <c r="AM34" s="1050"/>
      <c r="AN34" s="1057"/>
      <c r="AO34" s="1050"/>
      <c r="AP34" s="1050"/>
      <c r="AQ34" s="1050"/>
      <c r="AR34" s="1057"/>
      <c r="AS34" s="1050"/>
      <c r="AT34" s="1050"/>
      <c r="AU34" s="1050"/>
      <c r="AV34" s="1057"/>
      <c r="AW34" s="1050"/>
      <c r="AX34" s="1050"/>
      <c r="AY34" s="1050"/>
    </row>
    <row r="35" spans="1:51" s="1009" customFormat="1" ht="25.5" customHeight="1">
      <c r="A35" s="1062" t="s">
        <v>1200</v>
      </c>
      <c r="B35" s="1062"/>
      <c r="C35" s="1062"/>
      <c r="D35" s="1062"/>
      <c r="E35" s="1062"/>
      <c r="F35" s="1062"/>
      <c r="G35" s="1062"/>
      <c r="H35" s="1062"/>
      <c r="I35" s="1062"/>
      <c r="J35" s="1062"/>
      <c r="K35" s="1062"/>
      <c r="L35" s="1062"/>
      <c r="M35" s="1062"/>
      <c r="N35" s="1062"/>
      <c r="O35" s="1049" t="s">
        <v>1095</v>
      </c>
      <c r="P35" s="1057"/>
      <c r="Q35" s="1050"/>
      <c r="R35" s="1050"/>
      <c r="S35" s="1050"/>
      <c r="T35" s="1057"/>
      <c r="U35" s="1050"/>
      <c r="V35" s="1050"/>
      <c r="W35" s="1050"/>
      <c r="X35" s="1057"/>
      <c r="Y35" s="1050"/>
      <c r="Z35" s="1050"/>
      <c r="AA35" s="1050"/>
      <c r="AB35" s="1057"/>
      <c r="AC35" s="1050"/>
      <c r="AD35" s="1050"/>
      <c r="AE35" s="1050"/>
      <c r="AF35" s="1057"/>
      <c r="AG35" s="1050"/>
      <c r="AH35" s="1050"/>
      <c r="AI35" s="1050"/>
      <c r="AJ35" s="1057"/>
      <c r="AK35" s="1050"/>
      <c r="AL35" s="1050"/>
      <c r="AM35" s="1050"/>
      <c r="AN35" s="1057"/>
      <c r="AO35" s="1050"/>
      <c r="AP35" s="1050"/>
      <c r="AQ35" s="1050"/>
      <c r="AR35" s="1057"/>
      <c r="AS35" s="1050"/>
      <c r="AT35" s="1050"/>
      <c r="AU35" s="1050"/>
      <c r="AV35" s="1057"/>
      <c r="AW35" s="1050"/>
      <c r="AX35" s="1050"/>
      <c r="AY35" s="1050"/>
    </row>
    <row r="36" spans="1:51" s="1009" customFormat="1" ht="25.5" customHeight="1">
      <c r="A36" s="1062" t="s">
        <v>1201</v>
      </c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49" t="s">
        <v>1097</v>
      </c>
      <c r="P36" s="1057"/>
      <c r="Q36" s="1050"/>
      <c r="R36" s="1050"/>
      <c r="S36" s="1050"/>
      <c r="T36" s="1057"/>
      <c r="U36" s="1050"/>
      <c r="V36" s="1050"/>
      <c r="W36" s="1050"/>
      <c r="X36" s="1057"/>
      <c r="Y36" s="1050"/>
      <c r="Z36" s="1050"/>
      <c r="AA36" s="1050"/>
      <c r="AB36" s="1057"/>
      <c r="AC36" s="1050"/>
      <c r="AD36" s="1050"/>
      <c r="AE36" s="1050"/>
      <c r="AF36" s="1057"/>
      <c r="AG36" s="1050"/>
      <c r="AH36" s="1050"/>
      <c r="AI36" s="1050"/>
      <c r="AJ36" s="1057"/>
      <c r="AK36" s="1050"/>
      <c r="AL36" s="1050"/>
      <c r="AM36" s="1050"/>
      <c r="AN36" s="1057"/>
      <c r="AO36" s="1050"/>
      <c r="AP36" s="1050"/>
      <c r="AQ36" s="1050"/>
      <c r="AR36" s="1057"/>
      <c r="AS36" s="1050"/>
      <c r="AT36" s="1050"/>
      <c r="AU36" s="1050"/>
      <c r="AV36" s="1057"/>
      <c r="AW36" s="1050"/>
      <c r="AX36" s="1050"/>
      <c r="AY36" s="1050"/>
    </row>
    <row r="37" spans="1:51" s="1059" customFormat="1" ht="26.25" customHeight="1">
      <c r="A37" s="1058" t="s">
        <v>612</v>
      </c>
      <c r="B37" s="1058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3" t="s">
        <v>1099</v>
      </c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63"/>
      <c r="AC37" s="1063"/>
      <c r="AD37" s="1063"/>
      <c r="AE37" s="1063"/>
      <c r="AF37" s="1063"/>
      <c r="AG37" s="1063"/>
      <c r="AH37" s="1063"/>
      <c r="AI37" s="1063"/>
      <c r="AJ37" s="1063"/>
      <c r="AK37" s="1063"/>
      <c r="AL37" s="1063"/>
      <c r="AM37" s="1063"/>
      <c r="AN37" s="1063"/>
      <c r="AO37" s="1063"/>
      <c r="AP37" s="1063"/>
      <c r="AQ37" s="1063"/>
      <c r="AR37" s="1063"/>
      <c r="AS37" s="1063"/>
      <c r="AT37" s="1063"/>
      <c r="AU37" s="1063"/>
      <c r="AV37" s="1063"/>
      <c r="AW37" s="1063"/>
      <c r="AX37" s="1063"/>
      <c r="AY37" s="1063"/>
    </row>
    <row r="38" spans="1:51" s="1009" customFormat="1" ht="19.5" customHeight="1">
      <c r="A38" s="1058" t="s">
        <v>613</v>
      </c>
      <c r="B38" s="1056"/>
      <c r="C38" s="1056"/>
      <c r="D38" s="1056"/>
      <c r="E38" s="1056"/>
      <c r="F38" s="1056"/>
      <c r="G38" s="1056"/>
      <c r="H38" s="1056"/>
      <c r="I38" s="1056"/>
      <c r="J38" s="1056"/>
      <c r="K38" s="1056"/>
      <c r="L38" s="1056"/>
      <c r="M38" s="1056"/>
      <c r="N38" s="1056"/>
      <c r="O38" s="1053" t="s">
        <v>1101</v>
      </c>
      <c r="P38" s="1054">
        <v>60250</v>
      </c>
      <c r="Q38" s="1054"/>
      <c r="R38" s="1054"/>
      <c r="S38" s="1054"/>
      <c r="T38" s="1054"/>
      <c r="U38" s="1054"/>
      <c r="V38" s="1054"/>
      <c r="W38" s="1054"/>
      <c r="X38" s="1054"/>
      <c r="Y38" s="1054"/>
      <c r="Z38" s="1054"/>
      <c r="AA38" s="1054"/>
      <c r="AB38" s="1054"/>
      <c r="AC38" s="1054"/>
      <c r="AD38" s="1054"/>
      <c r="AE38" s="1054"/>
      <c r="AF38" s="1054"/>
      <c r="AG38" s="1054"/>
      <c r="AH38" s="1054"/>
      <c r="AI38" s="1054"/>
      <c r="AJ38" s="1054"/>
      <c r="AK38" s="1054"/>
      <c r="AL38" s="1054"/>
      <c r="AM38" s="1054"/>
      <c r="AN38" s="1054"/>
      <c r="AO38" s="1054"/>
      <c r="AP38" s="1054"/>
      <c r="AQ38" s="1054"/>
      <c r="AR38" s="1054"/>
      <c r="AS38" s="1054"/>
      <c r="AT38" s="1054"/>
      <c r="AU38" s="1054"/>
      <c r="AV38" s="1054"/>
      <c r="AW38" s="1054"/>
      <c r="AX38" s="1054"/>
      <c r="AY38" s="1054"/>
    </row>
    <row r="39" spans="1:51" s="1009" customFormat="1" ht="25.5" customHeight="1">
      <c r="A39" s="1055" t="s">
        <v>665</v>
      </c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49" t="s">
        <v>1103</v>
      </c>
      <c r="P39" s="1050"/>
      <c r="Q39" s="1050"/>
      <c r="R39" s="1050"/>
      <c r="S39" s="1050"/>
      <c r="T39" s="1050">
        <v>1914</v>
      </c>
      <c r="U39" s="1050"/>
      <c r="V39" s="1050"/>
      <c r="W39" s="1050"/>
      <c r="X39" s="1050"/>
      <c r="Y39" s="1050"/>
      <c r="Z39" s="1050"/>
      <c r="AA39" s="1050"/>
      <c r="AB39" s="1050"/>
      <c r="AC39" s="1050"/>
      <c r="AD39" s="1050"/>
      <c r="AE39" s="1050"/>
      <c r="AF39" s="1050"/>
      <c r="AG39" s="1050"/>
      <c r="AH39" s="1050"/>
      <c r="AI39" s="1050"/>
      <c r="AJ39" s="1050"/>
      <c r="AK39" s="1050"/>
      <c r="AL39" s="1050"/>
      <c r="AM39" s="1050"/>
      <c r="AN39" s="1050"/>
      <c r="AO39" s="1050"/>
      <c r="AP39" s="1050"/>
      <c r="AQ39" s="1050"/>
      <c r="AR39" s="1050"/>
      <c r="AS39" s="1050"/>
      <c r="AT39" s="1050"/>
      <c r="AU39" s="1050"/>
      <c r="AV39" s="1050"/>
      <c r="AW39" s="1050"/>
      <c r="AX39" s="1050"/>
      <c r="AY39" s="1050"/>
    </row>
    <row r="40" spans="1:51" s="1009" customFormat="1" ht="26.25" customHeight="1">
      <c r="A40" s="1056" t="s">
        <v>614</v>
      </c>
      <c r="B40" s="1056"/>
      <c r="C40" s="1056"/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49" t="s">
        <v>1105</v>
      </c>
      <c r="P40" s="1057">
        <v>3600</v>
      </c>
      <c r="Q40" s="1050"/>
      <c r="R40" s="1050"/>
      <c r="S40" s="1050"/>
      <c r="T40" s="1057"/>
      <c r="U40" s="1050"/>
      <c r="V40" s="1050"/>
      <c r="W40" s="1050"/>
      <c r="X40" s="1057"/>
      <c r="Y40" s="1050"/>
      <c r="Z40" s="1050"/>
      <c r="AA40" s="1050"/>
      <c r="AB40" s="1057"/>
      <c r="AC40" s="1050"/>
      <c r="AD40" s="1050"/>
      <c r="AE40" s="1050"/>
      <c r="AF40" s="1057"/>
      <c r="AG40" s="1050"/>
      <c r="AH40" s="1050"/>
      <c r="AI40" s="1050"/>
      <c r="AJ40" s="1057">
        <v>24502</v>
      </c>
      <c r="AK40" s="1050"/>
      <c r="AL40" s="1050"/>
      <c r="AM40" s="1050"/>
      <c r="AN40" s="1057">
        <v>26974</v>
      </c>
      <c r="AO40" s="1050"/>
      <c r="AP40" s="1050"/>
      <c r="AQ40" s="1050"/>
      <c r="AR40" s="1057"/>
      <c r="AS40" s="1050"/>
      <c r="AT40" s="1050"/>
      <c r="AU40" s="1050"/>
      <c r="AV40" s="1057"/>
      <c r="AW40" s="1050"/>
      <c r="AX40" s="1050"/>
      <c r="AY40" s="1050"/>
    </row>
    <row r="41" spans="1:51" s="1009" customFormat="1" ht="26.25" customHeight="1">
      <c r="A41" s="1056" t="s">
        <v>615</v>
      </c>
      <c r="B41" s="1056"/>
      <c r="C41" s="1056"/>
      <c r="D41" s="1056"/>
      <c r="E41" s="1056"/>
      <c r="F41" s="1056"/>
      <c r="G41" s="1056"/>
      <c r="H41" s="1056"/>
      <c r="I41" s="1056"/>
      <c r="J41" s="1056"/>
      <c r="K41" s="1056"/>
      <c r="L41" s="1056"/>
      <c r="M41" s="1056"/>
      <c r="N41" s="1056"/>
      <c r="O41" s="1049" t="s">
        <v>1107</v>
      </c>
      <c r="P41" s="1057"/>
      <c r="Q41" s="1050"/>
      <c r="R41" s="1050"/>
      <c r="S41" s="1050"/>
      <c r="T41" s="1057"/>
      <c r="U41" s="1050"/>
      <c r="V41" s="1050"/>
      <c r="W41" s="1050"/>
      <c r="X41" s="1057"/>
      <c r="Y41" s="1050"/>
      <c r="Z41" s="1050"/>
      <c r="AA41" s="1050"/>
      <c r="AB41" s="1057"/>
      <c r="AC41" s="1050"/>
      <c r="AD41" s="1050"/>
      <c r="AE41" s="1050"/>
      <c r="AF41" s="1057">
        <v>682</v>
      </c>
      <c r="AG41" s="1050"/>
      <c r="AH41" s="1050"/>
      <c r="AI41" s="1050"/>
      <c r="AJ41" s="1057"/>
      <c r="AK41" s="1050"/>
      <c r="AL41" s="1050"/>
      <c r="AM41" s="1050"/>
      <c r="AN41" s="1057">
        <v>5400</v>
      </c>
      <c r="AO41" s="1050"/>
      <c r="AP41" s="1050"/>
      <c r="AQ41" s="1050"/>
      <c r="AR41" s="1057"/>
      <c r="AS41" s="1050"/>
      <c r="AT41" s="1050"/>
      <c r="AU41" s="1050"/>
      <c r="AV41" s="1057"/>
      <c r="AW41" s="1050"/>
      <c r="AX41" s="1050"/>
      <c r="AY41" s="1050"/>
    </row>
    <row r="42" spans="1:51" s="1009" customFormat="1" ht="26.25" customHeight="1">
      <c r="A42" s="1056" t="s">
        <v>616</v>
      </c>
      <c r="B42" s="1056"/>
      <c r="C42" s="1056"/>
      <c r="D42" s="1056"/>
      <c r="E42" s="1056"/>
      <c r="F42" s="1056"/>
      <c r="G42" s="1056"/>
      <c r="H42" s="1056"/>
      <c r="I42" s="1056"/>
      <c r="J42" s="1056"/>
      <c r="K42" s="1056"/>
      <c r="L42" s="1056"/>
      <c r="M42" s="1056"/>
      <c r="N42" s="1056"/>
      <c r="O42" s="1049" t="s">
        <v>1109</v>
      </c>
      <c r="P42" s="1057"/>
      <c r="Q42" s="1050"/>
      <c r="R42" s="1050"/>
      <c r="S42" s="1050"/>
      <c r="T42" s="1057"/>
      <c r="U42" s="1050"/>
      <c r="V42" s="1050"/>
      <c r="W42" s="1050"/>
      <c r="X42" s="1057"/>
      <c r="Y42" s="1050"/>
      <c r="Z42" s="1050"/>
      <c r="AA42" s="1050"/>
      <c r="AB42" s="1057"/>
      <c r="AC42" s="1050"/>
      <c r="AD42" s="1050"/>
      <c r="AE42" s="1050"/>
      <c r="AF42" s="1057"/>
      <c r="AG42" s="1050"/>
      <c r="AH42" s="1050"/>
      <c r="AI42" s="1050"/>
      <c r="AJ42" s="1057"/>
      <c r="AK42" s="1050"/>
      <c r="AL42" s="1050"/>
      <c r="AM42" s="1050"/>
      <c r="AN42" s="1057"/>
      <c r="AO42" s="1050"/>
      <c r="AP42" s="1050"/>
      <c r="AQ42" s="1050"/>
      <c r="AR42" s="1057"/>
      <c r="AS42" s="1050"/>
      <c r="AT42" s="1050"/>
      <c r="AU42" s="1050"/>
      <c r="AV42" s="1057"/>
      <c r="AW42" s="1050"/>
      <c r="AX42" s="1050"/>
      <c r="AY42" s="1050"/>
    </row>
    <row r="43" spans="1:51" s="1009" customFormat="1" ht="38.25" customHeight="1">
      <c r="A43" s="1056" t="s">
        <v>617</v>
      </c>
      <c r="B43" s="1056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49" t="s">
        <v>1111</v>
      </c>
      <c r="P43" s="1057"/>
      <c r="Q43" s="1050"/>
      <c r="R43" s="1050"/>
      <c r="S43" s="1050"/>
      <c r="T43" s="1057"/>
      <c r="U43" s="1050"/>
      <c r="V43" s="1050"/>
      <c r="W43" s="1050"/>
      <c r="X43" s="1057"/>
      <c r="Y43" s="1050"/>
      <c r="Z43" s="1050"/>
      <c r="AA43" s="1050"/>
      <c r="AB43" s="1057"/>
      <c r="AC43" s="1050"/>
      <c r="AD43" s="1050"/>
      <c r="AE43" s="1050"/>
      <c r="AF43" s="1057"/>
      <c r="AG43" s="1050"/>
      <c r="AH43" s="1050"/>
      <c r="AI43" s="1050"/>
      <c r="AJ43" s="1057"/>
      <c r="AK43" s="1050"/>
      <c r="AL43" s="1050"/>
      <c r="AM43" s="1050"/>
      <c r="AN43" s="1057"/>
      <c r="AO43" s="1050"/>
      <c r="AP43" s="1050"/>
      <c r="AQ43" s="1050"/>
      <c r="AR43" s="1057"/>
      <c r="AS43" s="1050"/>
      <c r="AT43" s="1050"/>
      <c r="AU43" s="1050"/>
      <c r="AV43" s="1057"/>
      <c r="AW43" s="1050"/>
      <c r="AX43" s="1050"/>
      <c r="AY43" s="1050"/>
    </row>
    <row r="44" spans="1:51" s="1009" customFormat="1" ht="38.25" customHeight="1">
      <c r="A44" s="1056" t="s">
        <v>618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49" t="s">
        <v>1113</v>
      </c>
      <c r="P44" s="1057"/>
      <c r="Q44" s="1050"/>
      <c r="R44" s="1050"/>
      <c r="S44" s="1050"/>
      <c r="T44" s="1057"/>
      <c r="U44" s="1050"/>
      <c r="V44" s="1050"/>
      <c r="W44" s="1050"/>
      <c r="X44" s="1057"/>
      <c r="Y44" s="1050"/>
      <c r="Z44" s="1050"/>
      <c r="AA44" s="1050"/>
      <c r="AB44" s="1057"/>
      <c r="AC44" s="1050"/>
      <c r="AD44" s="1050"/>
      <c r="AE44" s="1050"/>
      <c r="AF44" s="1057"/>
      <c r="AG44" s="1050"/>
      <c r="AH44" s="1050"/>
      <c r="AI44" s="1050"/>
      <c r="AJ44" s="1057"/>
      <c r="AK44" s="1050"/>
      <c r="AL44" s="1050"/>
      <c r="AM44" s="1050"/>
      <c r="AN44" s="1057"/>
      <c r="AO44" s="1050"/>
      <c r="AP44" s="1050"/>
      <c r="AQ44" s="1050"/>
      <c r="AR44" s="1057"/>
      <c r="AS44" s="1050"/>
      <c r="AT44" s="1050"/>
      <c r="AU44" s="1050"/>
      <c r="AV44" s="1057"/>
      <c r="AW44" s="1050"/>
      <c r="AX44" s="1050"/>
      <c r="AY44" s="1050"/>
    </row>
    <row r="45" spans="1:51" s="1059" customFormat="1" ht="39.75" customHeight="1">
      <c r="A45" s="1058" t="s">
        <v>619</v>
      </c>
      <c r="B45" s="1058"/>
      <c r="C45" s="1058"/>
      <c r="D45" s="1058"/>
      <c r="E45" s="1058"/>
      <c r="F45" s="1058"/>
      <c r="G45" s="1058"/>
      <c r="H45" s="1058"/>
      <c r="I45" s="1058"/>
      <c r="J45" s="1058"/>
      <c r="K45" s="1058"/>
      <c r="L45" s="1058"/>
      <c r="M45" s="1058"/>
      <c r="N45" s="1058"/>
      <c r="O45" s="1053" t="s">
        <v>1115</v>
      </c>
      <c r="P45" s="1064"/>
      <c r="Q45" s="1054"/>
      <c r="R45" s="1054"/>
      <c r="S45" s="1054"/>
      <c r="T45" s="1064"/>
      <c r="U45" s="1054"/>
      <c r="V45" s="1054"/>
      <c r="W45" s="1054"/>
      <c r="X45" s="1064"/>
      <c r="Y45" s="1054"/>
      <c r="Z45" s="1054"/>
      <c r="AA45" s="1054"/>
      <c r="AB45" s="1064"/>
      <c r="AC45" s="1054"/>
      <c r="AD45" s="1054"/>
      <c r="AE45" s="1054"/>
      <c r="AF45" s="1064"/>
      <c r="AG45" s="1054"/>
      <c r="AH45" s="1054"/>
      <c r="AI45" s="1054"/>
      <c r="AJ45" s="1064"/>
      <c r="AK45" s="1054"/>
      <c r="AL45" s="1054"/>
      <c r="AM45" s="1054"/>
      <c r="AN45" s="1064"/>
      <c r="AO45" s="1054"/>
      <c r="AP45" s="1054"/>
      <c r="AQ45" s="1054"/>
      <c r="AR45" s="1064"/>
      <c r="AS45" s="1054"/>
      <c r="AT45" s="1054"/>
      <c r="AU45" s="1054"/>
      <c r="AV45" s="1064"/>
      <c r="AW45" s="1054"/>
      <c r="AX45" s="1054"/>
      <c r="AY45" s="1054"/>
    </row>
    <row r="46" spans="1:51" s="1009" customFormat="1" ht="36.75" customHeight="1">
      <c r="A46" s="1056" t="s">
        <v>620</v>
      </c>
      <c r="B46" s="1056"/>
      <c r="C46" s="1056"/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49" t="s">
        <v>1117</v>
      </c>
      <c r="P46" s="1057"/>
      <c r="Q46" s="1050"/>
      <c r="R46" s="1050"/>
      <c r="S46" s="1050"/>
      <c r="T46" s="1057"/>
      <c r="U46" s="1050"/>
      <c r="V46" s="1050"/>
      <c r="W46" s="1050"/>
      <c r="X46" s="1057"/>
      <c r="Y46" s="1050"/>
      <c r="Z46" s="1050"/>
      <c r="AA46" s="1050"/>
      <c r="AB46" s="1057"/>
      <c r="AC46" s="1050"/>
      <c r="AD46" s="1050"/>
      <c r="AE46" s="1050"/>
      <c r="AF46" s="1057">
        <v>149196</v>
      </c>
      <c r="AG46" s="1050"/>
      <c r="AH46" s="1050"/>
      <c r="AI46" s="1050"/>
      <c r="AJ46" s="1057"/>
      <c r="AK46" s="1050"/>
      <c r="AL46" s="1050"/>
      <c r="AM46" s="1050"/>
      <c r="AN46" s="1057">
        <v>42796</v>
      </c>
      <c r="AO46" s="1050"/>
      <c r="AP46" s="1050"/>
      <c r="AQ46" s="1050"/>
      <c r="AR46" s="1057"/>
      <c r="AS46" s="1050"/>
      <c r="AT46" s="1050"/>
      <c r="AU46" s="1050"/>
      <c r="AV46" s="1057"/>
      <c r="AW46" s="1050"/>
      <c r="AX46" s="1050"/>
      <c r="AY46" s="1050"/>
    </row>
    <row r="47" spans="1:51" s="1009" customFormat="1" ht="42.75" customHeight="1">
      <c r="A47" s="1056" t="s">
        <v>621</v>
      </c>
      <c r="B47" s="1056"/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1049" t="s">
        <v>1119</v>
      </c>
      <c r="P47" s="1057"/>
      <c r="Q47" s="1050"/>
      <c r="R47" s="1050"/>
      <c r="S47" s="1050"/>
      <c r="T47" s="1057"/>
      <c r="U47" s="1050"/>
      <c r="V47" s="1050"/>
      <c r="W47" s="1050"/>
      <c r="X47" s="1057"/>
      <c r="Y47" s="1050"/>
      <c r="Z47" s="1050"/>
      <c r="AA47" s="1050"/>
      <c r="AB47" s="1057"/>
      <c r="AC47" s="1050"/>
      <c r="AD47" s="1050"/>
      <c r="AE47" s="1050"/>
      <c r="AF47" s="1057"/>
      <c r="AG47" s="1050"/>
      <c r="AH47" s="1050"/>
      <c r="AI47" s="1050"/>
      <c r="AJ47" s="1057"/>
      <c r="AK47" s="1050"/>
      <c r="AL47" s="1050"/>
      <c r="AM47" s="1050"/>
      <c r="AN47" s="1057"/>
      <c r="AO47" s="1050"/>
      <c r="AP47" s="1050"/>
      <c r="AQ47" s="1050"/>
      <c r="AR47" s="1057"/>
      <c r="AS47" s="1050"/>
      <c r="AT47" s="1050"/>
      <c r="AU47" s="1050"/>
      <c r="AV47" s="1057"/>
      <c r="AW47" s="1050"/>
      <c r="AX47" s="1050"/>
      <c r="AY47" s="1050"/>
    </row>
    <row r="48" spans="1:51" s="1059" customFormat="1" ht="26.25" customHeight="1">
      <c r="A48" s="1058" t="s">
        <v>622</v>
      </c>
      <c r="B48" s="1058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  <c r="M48" s="1058"/>
      <c r="N48" s="1058"/>
      <c r="O48" s="1053" t="s">
        <v>1121</v>
      </c>
      <c r="P48" s="1064"/>
      <c r="Q48" s="1054"/>
      <c r="R48" s="1054"/>
      <c r="S48" s="1054"/>
      <c r="T48" s="1064"/>
      <c r="U48" s="1054"/>
      <c r="V48" s="1054"/>
      <c r="W48" s="1054"/>
      <c r="X48" s="1064"/>
      <c r="Y48" s="1054"/>
      <c r="Z48" s="1054"/>
      <c r="AA48" s="1054"/>
      <c r="AB48" s="1064"/>
      <c r="AC48" s="1054"/>
      <c r="AD48" s="1054"/>
      <c r="AE48" s="1054"/>
      <c r="AF48" s="1064">
        <v>149196</v>
      </c>
      <c r="AG48" s="1054"/>
      <c r="AH48" s="1054"/>
      <c r="AI48" s="1054"/>
      <c r="AJ48" s="1064"/>
      <c r="AK48" s="1054"/>
      <c r="AL48" s="1054"/>
      <c r="AM48" s="1054"/>
      <c r="AN48" s="1064">
        <v>42796</v>
      </c>
      <c r="AO48" s="1054"/>
      <c r="AP48" s="1054"/>
      <c r="AQ48" s="1054"/>
      <c r="AR48" s="1064"/>
      <c r="AS48" s="1054"/>
      <c r="AT48" s="1054"/>
      <c r="AU48" s="1054"/>
      <c r="AV48" s="1064"/>
      <c r="AW48" s="1054"/>
      <c r="AX48" s="1054"/>
      <c r="AY48" s="1054"/>
    </row>
    <row r="49" spans="1:51" s="1009" customFormat="1" ht="26.25" customHeight="1">
      <c r="A49" s="1056" t="s">
        <v>623</v>
      </c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49" t="s">
        <v>1123</v>
      </c>
      <c r="P49" s="1057"/>
      <c r="Q49" s="1050"/>
      <c r="R49" s="1050"/>
      <c r="S49" s="1050"/>
      <c r="T49" s="1057"/>
      <c r="U49" s="1050"/>
      <c r="V49" s="1050"/>
      <c r="W49" s="1050"/>
      <c r="X49" s="1057"/>
      <c r="Y49" s="1050"/>
      <c r="Z49" s="1050"/>
      <c r="AA49" s="1050"/>
      <c r="AB49" s="1057"/>
      <c r="AC49" s="1050"/>
      <c r="AD49" s="1050"/>
      <c r="AE49" s="1050"/>
      <c r="AF49" s="1057"/>
      <c r="AG49" s="1050"/>
      <c r="AH49" s="1050"/>
      <c r="AI49" s="1050"/>
      <c r="AJ49" s="1057"/>
      <c r="AK49" s="1050"/>
      <c r="AL49" s="1050"/>
      <c r="AM49" s="1050"/>
      <c r="AN49" s="1057"/>
      <c r="AO49" s="1050"/>
      <c r="AP49" s="1050"/>
      <c r="AQ49" s="1050"/>
      <c r="AR49" s="1057"/>
      <c r="AS49" s="1050"/>
      <c r="AT49" s="1050"/>
      <c r="AU49" s="1050"/>
      <c r="AV49" s="1057"/>
      <c r="AW49" s="1050"/>
      <c r="AX49" s="1050"/>
      <c r="AY49" s="1050"/>
    </row>
    <row r="50" spans="1:51" s="1009" customFormat="1" ht="26.25" customHeight="1">
      <c r="A50" s="1056" t="s">
        <v>624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49" t="s">
        <v>1125</v>
      </c>
      <c r="P50" s="1057"/>
      <c r="Q50" s="1050"/>
      <c r="R50" s="1050"/>
      <c r="S50" s="1050"/>
      <c r="T50" s="1057"/>
      <c r="U50" s="1050"/>
      <c r="V50" s="1050"/>
      <c r="W50" s="1050"/>
      <c r="X50" s="1057"/>
      <c r="Y50" s="1050"/>
      <c r="Z50" s="1050"/>
      <c r="AA50" s="1050"/>
      <c r="AB50" s="1057"/>
      <c r="AC50" s="1050"/>
      <c r="AD50" s="1050"/>
      <c r="AE50" s="1050"/>
      <c r="AF50" s="1057"/>
      <c r="AG50" s="1050"/>
      <c r="AH50" s="1050"/>
      <c r="AI50" s="1050"/>
      <c r="AJ50" s="1057"/>
      <c r="AK50" s="1050"/>
      <c r="AL50" s="1050"/>
      <c r="AM50" s="1050"/>
      <c r="AN50" s="1057"/>
      <c r="AO50" s="1050"/>
      <c r="AP50" s="1050"/>
      <c r="AQ50" s="1050"/>
      <c r="AR50" s="1057"/>
      <c r="AS50" s="1050"/>
      <c r="AT50" s="1050"/>
      <c r="AU50" s="1050"/>
      <c r="AV50" s="1057"/>
      <c r="AW50" s="1050"/>
      <c r="AX50" s="1050"/>
      <c r="AY50" s="1050"/>
    </row>
    <row r="51" spans="1:51" s="1009" customFormat="1" ht="26.25" customHeight="1">
      <c r="A51" s="1056" t="s">
        <v>625</v>
      </c>
      <c r="B51" s="1056"/>
      <c r="C51" s="1056"/>
      <c r="D51" s="1056"/>
      <c r="E51" s="1056"/>
      <c r="F51" s="1056"/>
      <c r="G51" s="1056"/>
      <c r="H51" s="1056"/>
      <c r="I51" s="1056"/>
      <c r="J51" s="1056"/>
      <c r="K51" s="1056"/>
      <c r="L51" s="1056"/>
      <c r="M51" s="1056"/>
      <c r="N51" s="1056"/>
      <c r="O51" s="1049" t="s">
        <v>1127</v>
      </c>
      <c r="P51" s="1057"/>
      <c r="Q51" s="1050"/>
      <c r="R51" s="1050"/>
      <c r="S51" s="1050"/>
      <c r="T51" s="1057"/>
      <c r="U51" s="1050"/>
      <c r="V51" s="1050"/>
      <c r="W51" s="1050"/>
      <c r="X51" s="1057"/>
      <c r="Y51" s="1050"/>
      <c r="Z51" s="1050"/>
      <c r="AA51" s="1050"/>
      <c r="AB51" s="1057"/>
      <c r="AC51" s="1050"/>
      <c r="AD51" s="1050"/>
      <c r="AE51" s="1050"/>
      <c r="AF51" s="1057"/>
      <c r="AG51" s="1050"/>
      <c r="AH51" s="1050"/>
      <c r="AI51" s="1050"/>
      <c r="AJ51" s="1057"/>
      <c r="AK51" s="1050"/>
      <c r="AL51" s="1050"/>
      <c r="AM51" s="1050"/>
      <c r="AN51" s="1057"/>
      <c r="AO51" s="1050"/>
      <c r="AP51" s="1050"/>
      <c r="AQ51" s="1050"/>
      <c r="AR51" s="1057"/>
      <c r="AS51" s="1050"/>
      <c r="AT51" s="1050"/>
      <c r="AU51" s="1050"/>
      <c r="AV51" s="1057"/>
      <c r="AW51" s="1050"/>
      <c r="AX51" s="1050"/>
      <c r="AY51" s="1050"/>
    </row>
    <row r="52" spans="1:51" s="1009" customFormat="1" ht="26.25" customHeight="1">
      <c r="A52" s="1058" t="s">
        <v>626</v>
      </c>
      <c r="B52" s="1058"/>
      <c r="C52" s="1058"/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3" t="s">
        <v>1129</v>
      </c>
      <c r="P52" s="1057"/>
      <c r="Q52" s="1050"/>
      <c r="R52" s="1050"/>
      <c r="S52" s="1050"/>
      <c r="T52" s="1057"/>
      <c r="U52" s="1050"/>
      <c r="V52" s="1050"/>
      <c r="W52" s="1050"/>
      <c r="X52" s="1057"/>
      <c r="Y52" s="1050"/>
      <c r="Z52" s="1050"/>
      <c r="AA52" s="1050"/>
      <c r="AB52" s="1057"/>
      <c r="AC52" s="1050"/>
      <c r="AD52" s="1050"/>
      <c r="AE52" s="1050"/>
      <c r="AF52" s="1057"/>
      <c r="AG52" s="1050"/>
      <c r="AH52" s="1050"/>
      <c r="AI52" s="1050"/>
      <c r="AJ52" s="1057"/>
      <c r="AK52" s="1050"/>
      <c r="AL52" s="1050"/>
      <c r="AM52" s="1050"/>
      <c r="AN52" s="1057"/>
      <c r="AO52" s="1050"/>
      <c r="AP52" s="1050"/>
      <c r="AQ52" s="1050"/>
      <c r="AR52" s="1057"/>
      <c r="AS52" s="1050"/>
      <c r="AT52" s="1050"/>
      <c r="AU52" s="1050"/>
      <c r="AV52" s="1057"/>
      <c r="AW52" s="1050"/>
      <c r="AX52" s="1050"/>
      <c r="AY52" s="1050"/>
    </row>
    <row r="53" spans="1:51" s="1059" customFormat="1" ht="25.5" customHeight="1">
      <c r="A53" s="1065" t="s">
        <v>627</v>
      </c>
      <c r="B53" s="1058"/>
      <c r="C53" s="1058"/>
      <c r="D53" s="1058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3" t="s">
        <v>1131</v>
      </c>
      <c r="P53" s="1054">
        <v>3600</v>
      </c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>
        <v>149878</v>
      </c>
      <c r="AG53" s="1054"/>
      <c r="AH53" s="1054"/>
      <c r="AI53" s="1054"/>
      <c r="AJ53" s="1054">
        <v>24502</v>
      </c>
      <c r="AK53" s="1054"/>
      <c r="AL53" s="1054"/>
      <c r="AM53" s="1054"/>
      <c r="AN53" s="1054">
        <v>75170</v>
      </c>
      <c r="AO53" s="1054"/>
      <c r="AP53" s="1054"/>
      <c r="AQ53" s="1054"/>
      <c r="AR53" s="1054"/>
      <c r="AS53" s="1054"/>
      <c r="AT53" s="1054"/>
      <c r="AU53" s="1054"/>
      <c r="AV53" s="1054"/>
      <c r="AW53" s="1054"/>
      <c r="AX53" s="1054"/>
      <c r="AY53" s="1054"/>
    </row>
    <row r="54" spans="1:51" s="1009" customFormat="1" ht="25.5" customHeight="1">
      <c r="A54" s="1056" t="s">
        <v>666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49" t="s">
        <v>1133</v>
      </c>
      <c r="P54" s="1050"/>
      <c r="Q54" s="1050"/>
      <c r="R54" s="1050"/>
      <c r="S54" s="1050"/>
      <c r="T54" s="1050"/>
      <c r="U54" s="1050"/>
      <c r="V54" s="1050"/>
      <c r="W54" s="1050"/>
      <c r="X54" s="1050"/>
      <c r="Y54" s="1050"/>
      <c r="Z54" s="1050"/>
      <c r="AA54" s="1050"/>
      <c r="AB54" s="1050"/>
      <c r="AC54" s="1050"/>
      <c r="AD54" s="1050"/>
      <c r="AE54" s="1050"/>
      <c r="AF54" s="1050"/>
      <c r="AG54" s="1050"/>
      <c r="AH54" s="1050"/>
      <c r="AI54" s="1050"/>
      <c r="AJ54" s="1050"/>
      <c r="AK54" s="1050"/>
      <c r="AL54" s="1050"/>
      <c r="AM54" s="1050"/>
      <c r="AN54" s="1050"/>
      <c r="AO54" s="1050"/>
      <c r="AP54" s="1050"/>
      <c r="AQ54" s="1050"/>
      <c r="AR54" s="1050"/>
      <c r="AS54" s="1050"/>
      <c r="AT54" s="1050"/>
      <c r="AU54" s="1050"/>
      <c r="AV54" s="1050"/>
      <c r="AW54" s="1050"/>
      <c r="AX54" s="1050"/>
      <c r="AY54" s="1050"/>
    </row>
    <row r="55" spans="1:51" s="1009" customFormat="1" ht="25.5" customHeight="1">
      <c r="A55" s="1056" t="s">
        <v>628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49" t="s">
        <v>1135</v>
      </c>
      <c r="P55" s="1057"/>
      <c r="Q55" s="1050"/>
      <c r="R55" s="1050"/>
      <c r="S55" s="1050"/>
      <c r="T55" s="1057"/>
      <c r="U55" s="1050"/>
      <c r="V55" s="1050"/>
      <c r="W55" s="1050"/>
      <c r="X55" s="1057"/>
      <c r="Y55" s="1050"/>
      <c r="Z55" s="1050"/>
      <c r="AA55" s="1050"/>
      <c r="AB55" s="1057"/>
      <c r="AC55" s="1050"/>
      <c r="AD55" s="1050"/>
      <c r="AE55" s="1050"/>
      <c r="AF55" s="1057"/>
      <c r="AG55" s="1050"/>
      <c r="AH55" s="1050"/>
      <c r="AI55" s="1050"/>
      <c r="AJ55" s="1057"/>
      <c r="AK55" s="1050"/>
      <c r="AL55" s="1050"/>
      <c r="AM55" s="1050"/>
      <c r="AN55" s="1057"/>
      <c r="AO55" s="1050"/>
      <c r="AP55" s="1050"/>
      <c r="AQ55" s="1050"/>
      <c r="AR55" s="1057"/>
      <c r="AS55" s="1050"/>
      <c r="AT55" s="1050"/>
      <c r="AU55" s="1050"/>
      <c r="AV55" s="1057"/>
      <c r="AW55" s="1050"/>
      <c r="AX55" s="1050"/>
      <c r="AY55" s="1050"/>
    </row>
    <row r="56" spans="1:51" s="1009" customFormat="1" ht="25.5" customHeight="1">
      <c r="A56" s="1056" t="s">
        <v>629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49" t="s">
        <v>1137</v>
      </c>
      <c r="P56" s="1057"/>
      <c r="Q56" s="1050"/>
      <c r="R56" s="1050"/>
      <c r="S56" s="1050"/>
      <c r="T56" s="1057"/>
      <c r="U56" s="1050"/>
      <c r="V56" s="1050"/>
      <c r="W56" s="1050"/>
      <c r="X56" s="1057"/>
      <c r="Y56" s="1050"/>
      <c r="Z56" s="1050"/>
      <c r="AA56" s="1050"/>
      <c r="AB56" s="1057"/>
      <c r="AC56" s="1050"/>
      <c r="AD56" s="1050"/>
      <c r="AE56" s="1050"/>
      <c r="AF56" s="1057"/>
      <c r="AG56" s="1050"/>
      <c r="AH56" s="1050"/>
      <c r="AI56" s="1050"/>
      <c r="AJ56" s="1057"/>
      <c r="AK56" s="1050"/>
      <c r="AL56" s="1050"/>
      <c r="AM56" s="1050"/>
      <c r="AN56" s="1057"/>
      <c r="AO56" s="1050"/>
      <c r="AP56" s="1050"/>
      <c r="AQ56" s="1050"/>
      <c r="AR56" s="1057"/>
      <c r="AS56" s="1050"/>
      <c r="AT56" s="1050"/>
      <c r="AU56" s="1050"/>
      <c r="AV56" s="1057"/>
      <c r="AW56" s="1050"/>
      <c r="AX56" s="1050"/>
      <c r="AY56" s="1050"/>
    </row>
    <row r="57" spans="1:51" s="1009" customFormat="1" ht="25.5" customHeight="1">
      <c r="A57" s="1056" t="s">
        <v>630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49" t="s">
        <v>1139</v>
      </c>
      <c r="P57" s="1057"/>
      <c r="Q57" s="1050"/>
      <c r="R57" s="1050"/>
      <c r="S57" s="1050"/>
      <c r="T57" s="1057"/>
      <c r="U57" s="1050"/>
      <c r="V57" s="1050"/>
      <c r="W57" s="1050"/>
      <c r="X57" s="1057"/>
      <c r="Y57" s="1050"/>
      <c r="Z57" s="1050"/>
      <c r="AA57" s="1050"/>
      <c r="AB57" s="1057"/>
      <c r="AC57" s="1050"/>
      <c r="AD57" s="1050"/>
      <c r="AE57" s="1050"/>
      <c r="AF57" s="1057"/>
      <c r="AG57" s="1050"/>
      <c r="AH57" s="1050"/>
      <c r="AI57" s="1050"/>
      <c r="AJ57" s="1057"/>
      <c r="AK57" s="1050"/>
      <c r="AL57" s="1050"/>
      <c r="AM57" s="1050"/>
      <c r="AN57" s="1057"/>
      <c r="AO57" s="1050"/>
      <c r="AP57" s="1050"/>
      <c r="AQ57" s="1050"/>
      <c r="AR57" s="1057"/>
      <c r="AS57" s="1050"/>
      <c r="AT57" s="1050"/>
      <c r="AU57" s="1050"/>
      <c r="AV57" s="1057"/>
      <c r="AW57" s="1050"/>
      <c r="AX57" s="1050"/>
      <c r="AY57" s="1050"/>
    </row>
    <row r="58" spans="1:51" s="1009" customFormat="1" ht="25.5" customHeight="1">
      <c r="A58" s="1056" t="s">
        <v>631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1049" t="s">
        <v>1141</v>
      </c>
      <c r="P58" s="1057"/>
      <c r="Q58" s="1050"/>
      <c r="R58" s="1050"/>
      <c r="S58" s="1050"/>
      <c r="T58" s="1057"/>
      <c r="U58" s="1050"/>
      <c r="V58" s="1050"/>
      <c r="W58" s="1050"/>
      <c r="X58" s="1057"/>
      <c r="Y58" s="1050"/>
      <c r="Z58" s="1050"/>
      <c r="AA58" s="1050"/>
      <c r="AB58" s="1057"/>
      <c r="AC58" s="1050"/>
      <c r="AD58" s="1050"/>
      <c r="AE58" s="1050"/>
      <c r="AF58" s="1057"/>
      <c r="AG58" s="1050"/>
      <c r="AH58" s="1050"/>
      <c r="AI58" s="1050"/>
      <c r="AJ58" s="1057"/>
      <c r="AK58" s="1050"/>
      <c r="AL58" s="1050"/>
      <c r="AM58" s="1050"/>
      <c r="AN58" s="1057"/>
      <c r="AO58" s="1050"/>
      <c r="AP58" s="1050"/>
      <c r="AQ58" s="1050"/>
      <c r="AR58" s="1057"/>
      <c r="AS58" s="1050"/>
      <c r="AT58" s="1050"/>
      <c r="AU58" s="1050"/>
      <c r="AV58" s="1057"/>
      <c r="AW58" s="1050"/>
      <c r="AX58" s="1050"/>
      <c r="AY58" s="1050"/>
    </row>
    <row r="59" spans="1:51" s="1059" customFormat="1" ht="25.5" customHeight="1">
      <c r="A59" s="1058" t="s">
        <v>632</v>
      </c>
      <c r="B59" s="1067"/>
      <c r="C59" s="1067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53" t="s">
        <v>1143</v>
      </c>
      <c r="P59" s="1064"/>
      <c r="Q59" s="1054"/>
      <c r="R59" s="1054"/>
      <c r="S59" s="1054"/>
      <c r="T59" s="1064"/>
      <c r="U59" s="1054"/>
      <c r="V59" s="1054"/>
      <c r="W59" s="1054"/>
      <c r="X59" s="1064"/>
      <c r="Y59" s="1054"/>
      <c r="Z59" s="1054"/>
      <c r="AA59" s="1054"/>
      <c r="AB59" s="1064"/>
      <c r="AC59" s="1054"/>
      <c r="AD59" s="1054"/>
      <c r="AE59" s="1054"/>
      <c r="AF59" s="1064"/>
      <c r="AG59" s="1054"/>
      <c r="AH59" s="1054"/>
      <c r="AI59" s="1054"/>
      <c r="AJ59" s="1064"/>
      <c r="AK59" s="1054"/>
      <c r="AL59" s="1054"/>
      <c r="AM59" s="1054"/>
      <c r="AN59" s="1064"/>
      <c r="AO59" s="1054"/>
      <c r="AP59" s="1054"/>
      <c r="AQ59" s="1054"/>
      <c r="AR59" s="1064"/>
      <c r="AS59" s="1054"/>
      <c r="AT59" s="1054"/>
      <c r="AU59" s="1054"/>
      <c r="AV59" s="1064"/>
      <c r="AW59" s="1054"/>
      <c r="AX59" s="1054"/>
      <c r="AY59" s="1054"/>
    </row>
    <row r="60" spans="1:51" s="1009" customFormat="1" ht="25.5" customHeight="1">
      <c r="A60" s="1056" t="s">
        <v>633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1049" t="s">
        <v>1145</v>
      </c>
      <c r="P60" s="1057"/>
      <c r="Q60" s="1050"/>
      <c r="R60" s="1050"/>
      <c r="S60" s="1050"/>
      <c r="T60" s="1057"/>
      <c r="U60" s="1050"/>
      <c r="V60" s="1050"/>
      <c r="W60" s="1050"/>
      <c r="X60" s="1057"/>
      <c r="Y60" s="1050"/>
      <c r="Z60" s="1050"/>
      <c r="AA60" s="1050"/>
      <c r="AB60" s="1057"/>
      <c r="AC60" s="1050"/>
      <c r="AD60" s="1050"/>
      <c r="AE60" s="1050"/>
      <c r="AF60" s="1057"/>
      <c r="AG60" s="1050"/>
      <c r="AH60" s="1050"/>
      <c r="AI60" s="1050"/>
      <c r="AJ60" s="1057"/>
      <c r="AK60" s="1050"/>
      <c r="AL60" s="1050"/>
      <c r="AM60" s="1050"/>
      <c r="AN60" s="1057"/>
      <c r="AO60" s="1050"/>
      <c r="AP60" s="1050"/>
      <c r="AQ60" s="1050"/>
      <c r="AR60" s="1057"/>
      <c r="AS60" s="1050"/>
      <c r="AT60" s="1050"/>
      <c r="AU60" s="1050"/>
      <c r="AV60" s="1057"/>
      <c r="AW60" s="1050"/>
      <c r="AX60" s="1050"/>
      <c r="AY60" s="1050"/>
    </row>
    <row r="61" spans="1:51" s="1009" customFormat="1" ht="37.5" customHeight="1">
      <c r="A61" s="1056" t="s">
        <v>634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49" t="s">
        <v>1147</v>
      </c>
      <c r="P61" s="1057"/>
      <c r="Q61" s="1050"/>
      <c r="R61" s="1050"/>
      <c r="S61" s="1050"/>
      <c r="T61" s="1057"/>
      <c r="U61" s="1050"/>
      <c r="V61" s="1050"/>
      <c r="W61" s="1050"/>
      <c r="X61" s="1057"/>
      <c r="Y61" s="1050"/>
      <c r="Z61" s="1050"/>
      <c r="AA61" s="1050"/>
      <c r="AB61" s="1057"/>
      <c r="AC61" s="1050"/>
      <c r="AD61" s="1050"/>
      <c r="AE61" s="1050"/>
      <c r="AF61" s="1057"/>
      <c r="AG61" s="1050"/>
      <c r="AH61" s="1050"/>
      <c r="AI61" s="1050"/>
      <c r="AJ61" s="1057"/>
      <c r="AK61" s="1050"/>
      <c r="AL61" s="1050"/>
      <c r="AM61" s="1050"/>
      <c r="AN61" s="1057"/>
      <c r="AO61" s="1050"/>
      <c r="AP61" s="1050"/>
      <c r="AQ61" s="1050"/>
      <c r="AR61" s="1057"/>
      <c r="AS61" s="1050"/>
      <c r="AT61" s="1050"/>
      <c r="AU61" s="1050"/>
      <c r="AV61" s="1057"/>
      <c r="AW61" s="1050"/>
      <c r="AX61" s="1050"/>
      <c r="AY61" s="1050"/>
    </row>
    <row r="62" spans="1:51" s="1009" customFormat="1" ht="37.5" customHeight="1">
      <c r="A62" s="1056" t="s">
        <v>635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1049" t="s">
        <v>1149</v>
      </c>
      <c r="P62" s="1057"/>
      <c r="Q62" s="1050"/>
      <c r="R62" s="1050"/>
      <c r="S62" s="1050"/>
      <c r="T62" s="1057"/>
      <c r="U62" s="1050"/>
      <c r="V62" s="1050"/>
      <c r="W62" s="1050"/>
      <c r="X62" s="1057"/>
      <c r="Y62" s="1050"/>
      <c r="Z62" s="1050"/>
      <c r="AA62" s="1050"/>
      <c r="AB62" s="1057"/>
      <c r="AC62" s="1050"/>
      <c r="AD62" s="1050"/>
      <c r="AE62" s="1050"/>
      <c r="AF62" s="1057"/>
      <c r="AG62" s="1050"/>
      <c r="AH62" s="1050"/>
      <c r="AI62" s="1050"/>
      <c r="AJ62" s="1057"/>
      <c r="AK62" s="1050"/>
      <c r="AL62" s="1050"/>
      <c r="AM62" s="1050"/>
      <c r="AN62" s="1057"/>
      <c r="AO62" s="1050"/>
      <c r="AP62" s="1050"/>
      <c r="AQ62" s="1050"/>
      <c r="AR62" s="1057"/>
      <c r="AS62" s="1050"/>
      <c r="AT62" s="1050"/>
      <c r="AU62" s="1050"/>
      <c r="AV62" s="1057"/>
      <c r="AW62" s="1050"/>
      <c r="AX62" s="1050"/>
      <c r="AY62" s="1050"/>
    </row>
    <row r="63" spans="1:51" s="1059" customFormat="1" ht="42" customHeight="1">
      <c r="A63" s="1058" t="s">
        <v>636</v>
      </c>
      <c r="B63" s="1067"/>
      <c r="C63" s="1067"/>
      <c r="D63" s="1067"/>
      <c r="E63" s="1067"/>
      <c r="F63" s="1067"/>
      <c r="G63" s="1067"/>
      <c r="H63" s="1067"/>
      <c r="I63" s="1067"/>
      <c r="J63" s="1067"/>
      <c r="K63" s="1067"/>
      <c r="L63" s="1067"/>
      <c r="M63" s="1067"/>
      <c r="N63" s="1067"/>
      <c r="O63" s="1053" t="s">
        <v>1152</v>
      </c>
      <c r="P63" s="1064"/>
      <c r="Q63" s="1054"/>
      <c r="R63" s="1054"/>
      <c r="S63" s="1054"/>
      <c r="T63" s="1064"/>
      <c r="U63" s="1054"/>
      <c r="V63" s="1054"/>
      <c r="W63" s="1054"/>
      <c r="X63" s="1064"/>
      <c r="Y63" s="1054"/>
      <c r="Z63" s="1054"/>
      <c r="AA63" s="1054"/>
      <c r="AB63" s="1064"/>
      <c r="AC63" s="1054"/>
      <c r="AD63" s="1054"/>
      <c r="AE63" s="1054"/>
      <c r="AF63" s="1064"/>
      <c r="AG63" s="1054"/>
      <c r="AH63" s="1054"/>
      <c r="AI63" s="1054"/>
      <c r="AJ63" s="1064"/>
      <c r="AK63" s="1054"/>
      <c r="AL63" s="1054"/>
      <c r="AM63" s="1054"/>
      <c r="AN63" s="1064"/>
      <c r="AO63" s="1054"/>
      <c r="AP63" s="1054"/>
      <c r="AQ63" s="1054"/>
      <c r="AR63" s="1064"/>
      <c r="AS63" s="1054"/>
      <c r="AT63" s="1054"/>
      <c r="AU63" s="1054"/>
      <c r="AV63" s="1064"/>
      <c r="AW63" s="1054"/>
      <c r="AX63" s="1054"/>
      <c r="AY63" s="1054"/>
    </row>
    <row r="64" spans="1:51" s="1009" customFormat="1" ht="37.5" customHeight="1">
      <c r="A64" s="1056" t="s">
        <v>637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49" t="s">
        <v>1154</v>
      </c>
      <c r="P64" s="1057"/>
      <c r="Q64" s="1050"/>
      <c r="R64" s="1050"/>
      <c r="S64" s="1050"/>
      <c r="T64" s="1057"/>
      <c r="U64" s="1050"/>
      <c r="V64" s="1050"/>
      <c r="W64" s="1050"/>
      <c r="X64" s="1057"/>
      <c r="Y64" s="1050"/>
      <c r="Z64" s="1050"/>
      <c r="AA64" s="1050"/>
      <c r="AB64" s="1057"/>
      <c r="AC64" s="1050"/>
      <c r="AD64" s="1050"/>
      <c r="AE64" s="1050"/>
      <c r="AF64" s="1057">
        <v>10004</v>
      </c>
      <c r="AG64" s="1050"/>
      <c r="AH64" s="1050"/>
      <c r="AI64" s="1050"/>
      <c r="AJ64" s="1057"/>
      <c r="AK64" s="1050"/>
      <c r="AL64" s="1050"/>
      <c r="AM64" s="1050"/>
      <c r="AN64" s="1057"/>
      <c r="AO64" s="1050"/>
      <c r="AP64" s="1050"/>
      <c r="AQ64" s="1050"/>
      <c r="AR64" s="1057"/>
      <c r="AS64" s="1050"/>
      <c r="AT64" s="1050"/>
      <c r="AU64" s="1050"/>
      <c r="AV64" s="1057"/>
      <c r="AW64" s="1050"/>
      <c r="AX64" s="1050"/>
      <c r="AY64" s="1050"/>
    </row>
    <row r="65" spans="1:51" s="1009" customFormat="1" ht="37.5" customHeight="1">
      <c r="A65" s="1056" t="s">
        <v>638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1049" t="s">
        <v>1156</v>
      </c>
      <c r="P65" s="1057"/>
      <c r="Q65" s="1050"/>
      <c r="R65" s="1050"/>
      <c r="S65" s="1050"/>
      <c r="T65" s="1057"/>
      <c r="U65" s="1050"/>
      <c r="V65" s="1050"/>
      <c r="W65" s="1050"/>
      <c r="X65" s="1057"/>
      <c r="Y65" s="1050"/>
      <c r="Z65" s="1050"/>
      <c r="AA65" s="1050"/>
      <c r="AB65" s="1057"/>
      <c r="AC65" s="1050"/>
      <c r="AD65" s="1050"/>
      <c r="AE65" s="1050"/>
      <c r="AF65" s="1057"/>
      <c r="AG65" s="1050"/>
      <c r="AH65" s="1050"/>
      <c r="AI65" s="1050"/>
      <c r="AJ65" s="1057"/>
      <c r="AK65" s="1050"/>
      <c r="AL65" s="1050"/>
      <c r="AM65" s="1050"/>
      <c r="AN65" s="1057"/>
      <c r="AO65" s="1050"/>
      <c r="AP65" s="1050"/>
      <c r="AQ65" s="1050"/>
      <c r="AR65" s="1057"/>
      <c r="AS65" s="1050"/>
      <c r="AT65" s="1050"/>
      <c r="AU65" s="1050"/>
      <c r="AV65" s="1057"/>
      <c r="AW65" s="1050"/>
      <c r="AX65" s="1050"/>
      <c r="AY65" s="1050"/>
    </row>
    <row r="66" spans="1:51" s="1059" customFormat="1" ht="25.5" customHeight="1">
      <c r="A66" s="1058" t="s">
        <v>639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53" t="s">
        <v>1158</v>
      </c>
      <c r="P66" s="1064"/>
      <c r="Q66" s="1054"/>
      <c r="R66" s="1054"/>
      <c r="S66" s="1054"/>
      <c r="T66" s="1064"/>
      <c r="U66" s="1054"/>
      <c r="V66" s="1054"/>
      <c r="W66" s="1054"/>
      <c r="X66" s="1064"/>
      <c r="Y66" s="1054"/>
      <c r="Z66" s="1054"/>
      <c r="AA66" s="1054"/>
      <c r="AB66" s="1064"/>
      <c r="AC66" s="1054"/>
      <c r="AD66" s="1054"/>
      <c r="AE66" s="1054"/>
      <c r="AF66" s="1064">
        <v>10004</v>
      </c>
      <c r="AG66" s="1054"/>
      <c r="AH66" s="1054"/>
      <c r="AI66" s="1054"/>
      <c r="AJ66" s="1064"/>
      <c r="AK66" s="1054"/>
      <c r="AL66" s="1054"/>
      <c r="AM66" s="1054"/>
      <c r="AN66" s="1064"/>
      <c r="AO66" s="1054"/>
      <c r="AP66" s="1054"/>
      <c r="AQ66" s="1054"/>
      <c r="AR66" s="1064"/>
      <c r="AS66" s="1054"/>
      <c r="AT66" s="1054"/>
      <c r="AU66" s="1054"/>
      <c r="AV66" s="1064"/>
      <c r="AW66" s="1054"/>
      <c r="AX66" s="1054"/>
      <c r="AY66" s="1054"/>
    </row>
    <row r="67" spans="1:51" s="1009" customFormat="1" ht="25.5" customHeight="1">
      <c r="A67" s="1056" t="s">
        <v>640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49" t="s">
        <v>1160</v>
      </c>
      <c r="P67" s="1057"/>
      <c r="Q67" s="1050"/>
      <c r="R67" s="1050"/>
      <c r="S67" s="1050"/>
      <c r="T67" s="1057"/>
      <c r="U67" s="1050"/>
      <c r="V67" s="1050"/>
      <c r="W67" s="1050"/>
      <c r="X67" s="1057"/>
      <c r="Y67" s="1050"/>
      <c r="Z67" s="1050"/>
      <c r="AA67" s="1050"/>
      <c r="AB67" s="1057"/>
      <c r="AC67" s="1050"/>
      <c r="AD67" s="1050"/>
      <c r="AE67" s="1050"/>
      <c r="AF67" s="1057"/>
      <c r="AG67" s="1050"/>
      <c r="AH67" s="1050"/>
      <c r="AI67" s="1050"/>
      <c r="AJ67" s="1057"/>
      <c r="AK67" s="1050"/>
      <c r="AL67" s="1050"/>
      <c r="AM67" s="1050"/>
      <c r="AN67" s="1057"/>
      <c r="AO67" s="1050"/>
      <c r="AP67" s="1050"/>
      <c r="AQ67" s="1050"/>
      <c r="AR67" s="1057"/>
      <c r="AS67" s="1050"/>
      <c r="AT67" s="1050"/>
      <c r="AU67" s="1050"/>
      <c r="AV67" s="1057"/>
      <c r="AW67" s="1050"/>
      <c r="AX67" s="1050"/>
      <c r="AY67" s="1050"/>
    </row>
    <row r="68" spans="1:51" s="1009" customFormat="1" ht="25.5" customHeight="1">
      <c r="A68" s="1056" t="s">
        <v>641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49" t="s">
        <v>1162</v>
      </c>
      <c r="P68" s="1057"/>
      <c r="Q68" s="1050"/>
      <c r="R68" s="1050"/>
      <c r="S68" s="1050"/>
      <c r="T68" s="1057"/>
      <c r="U68" s="1050"/>
      <c r="V68" s="1050"/>
      <c r="W68" s="1050"/>
      <c r="X68" s="1057"/>
      <c r="Y68" s="1050"/>
      <c r="Z68" s="1050"/>
      <c r="AA68" s="1050"/>
      <c r="AB68" s="1057"/>
      <c r="AC68" s="1050"/>
      <c r="AD68" s="1050"/>
      <c r="AE68" s="1050"/>
      <c r="AF68" s="1057"/>
      <c r="AG68" s="1050"/>
      <c r="AH68" s="1050"/>
      <c r="AI68" s="1050"/>
      <c r="AJ68" s="1057"/>
      <c r="AK68" s="1050"/>
      <c r="AL68" s="1050"/>
      <c r="AM68" s="1050"/>
      <c r="AN68" s="1057"/>
      <c r="AO68" s="1050"/>
      <c r="AP68" s="1050"/>
      <c r="AQ68" s="1050"/>
      <c r="AR68" s="1057"/>
      <c r="AS68" s="1050"/>
      <c r="AT68" s="1050"/>
      <c r="AU68" s="1050"/>
      <c r="AV68" s="1057"/>
      <c r="AW68" s="1050"/>
      <c r="AX68" s="1050"/>
      <c r="AY68" s="1050"/>
    </row>
    <row r="69" spans="1:51" s="1009" customFormat="1" ht="25.5" customHeight="1">
      <c r="A69" s="1056" t="s">
        <v>642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49" t="s">
        <v>1164</v>
      </c>
      <c r="P69" s="1057"/>
      <c r="Q69" s="1050"/>
      <c r="R69" s="1050"/>
      <c r="S69" s="1050"/>
      <c r="T69" s="1057"/>
      <c r="U69" s="1050"/>
      <c r="V69" s="1050"/>
      <c r="W69" s="1050"/>
      <c r="X69" s="1057"/>
      <c r="Y69" s="1050"/>
      <c r="Z69" s="1050"/>
      <c r="AA69" s="1050"/>
      <c r="AB69" s="1057"/>
      <c r="AC69" s="1050"/>
      <c r="AD69" s="1050"/>
      <c r="AE69" s="1050"/>
      <c r="AF69" s="1057"/>
      <c r="AG69" s="1050"/>
      <c r="AH69" s="1050"/>
      <c r="AI69" s="1050"/>
      <c r="AJ69" s="1057"/>
      <c r="AK69" s="1050"/>
      <c r="AL69" s="1050"/>
      <c r="AM69" s="1050"/>
      <c r="AN69" s="1057"/>
      <c r="AO69" s="1050"/>
      <c r="AP69" s="1050"/>
      <c r="AQ69" s="1050"/>
      <c r="AR69" s="1057"/>
      <c r="AS69" s="1050"/>
      <c r="AT69" s="1050"/>
      <c r="AU69" s="1050"/>
      <c r="AV69" s="1057"/>
      <c r="AW69" s="1050"/>
      <c r="AX69" s="1050"/>
      <c r="AY69" s="1050"/>
    </row>
    <row r="70" spans="1:51" s="1009" customFormat="1" ht="25.5" customHeight="1">
      <c r="A70" s="1058" t="s">
        <v>643</v>
      </c>
      <c r="B70" s="1067"/>
      <c r="C70" s="1067"/>
      <c r="D70" s="1067"/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53" t="s">
        <v>1166</v>
      </c>
      <c r="P70" s="1057"/>
      <c r="Q70" s="1050"/>
      <c r="R70" s="1050"/>
      <c r="S70" s="1050"/>
      <c r="T70" s="1057"/>
      <c r="U70" s="1050"/>
      <c r="V70" s="1050"/>
      <c r="W70" s="1050"/>
      <c r="X70" s="1057"/>
      <c r="Y70" s="1050"/>
      <c r="Z70" s="1050"/>
      <c r="AA70" s="1050"/>
      <c r="AB70" s="1057"/>
      <c r="AC70" s="1050"/>
      <c r="AD70" s="1050"/>
      <c r="AE70" s="1050"/>
      <c r="AF70" s="1057"/>
      <c r="AG70" s="1050"/>
      <c r="AH70" s="1050"/>
      <c r="AI70" s="1050"/>
      <c r="AJ70" s="1057"/>
      <c r="AK70" s="1050"/>
      <c r="AL70" s="1050"/>
      <c r="AM70" s="1050"/>
      <c r="AN70" s="1057"/>
      <c r="AO70" s="1050"/>
      <c r="AP70" s="1050"/>
      <c r="AQ70" s="1050"/>
      <c r="AR70" s="1057"/>
      <c r="AS70" s="1050"/>
      <c r="AT70" s="1050"/>
      <c r="AU70" s="1050"/>
      <c r="AV70" s="1057"/>
      <c r="AW70" s="1050"/>
      <c r="AX70" s="1050"/>
      <c r="AY70" s="1050"/>
    </row>
    <row r="71" spans="1:51" s="1059" customFormat="1" ht="25.5" customHeight="1">
      <c r="A71" s="1058" t="s">
        <v>644</v>
      </c>
      <c r="B71" s="1067"/>
      <c r="C71" s="1067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53" t="s">
        <v>1168</v>
      </c>
      <c r="P71" s="1068"/>
      <c r="Q71" s="1069"/>
      <c r="R71" s="1069"/>
      <c r="S71" s="1070"/>
      <c r="T71" s="1068"/>
      <c r="U71" s="1069"/>
      <c r="V71" s="1069"/>
      <c r="W71" s="1070"/>
      <c r="X71" s="1068"/>
      <c r="Y71" s="1069"/>
      <c r="Z71" s="1069"/>
      <c r="AA71" s="1070"/>
      <c r="AB71" s="1068"/>
      <c r="AC71" s="1069"/>
      <c r="AD71" s="1069"/>
      <c r="AE71" s="1070"/>
      <c r="AF71" s="1068">
        <v>10004</v>
      </c>
      <c r="AG71" s="1069"/>
      <c r="AH71" s="1069"/>
      <c r="AI71" s="1070"/>
      <c r="AJ71" s="1068"/>
      <c r="AK71" s="1069"/>
      <c r="AL71" s="1069"/>
      <c r="AM71" s="1070"/>
      <c r="AN71" s="1068"/>
      <c r="AO71" s="1069"/>
      <c r="AP71" s="1069"/>
      <c r="AQ71" s="1070"/>
      <c r="AR71" s="1068"/>
      <c r="AS71" s="1069"/>
      <c r="AT71" s="1069"/>
      <c r="AU71" s="1070"/>
      <c r="AV71" s="1068"/>
      <c r="AW71" s="1069"/>
      <c r="AX71" s="1069"/>
      <c r="AY71" s="1070"/>
    </row>
    <row r="72" spans="1:51" s="1009" customFormat="1" ht="25.5" customHeight="1">
      <c r="A72" s="1058" t="s">
        <v>645</v>
      </c>
      <c r="B72" s="1056"/>
      <c r="C72" s="1056"/>
      <c r="D72" s="1056"/>
      <c r="E72" s="1056"/>
      <c r="F72" s="1056"/>
      <c r="G72" s="1056"/>
      <c r="H72" s="1056"/>
      <c r="I72" s="1056"/>
      <c r="J72" s="1056"/>
      <c r="K72" s="1056"/>
      <c r="L72" s="1056"/>
      <c r="M72" s="1056"/>
      <c r="N72" s="1056"/>
      <c r="O72" s="1053" t="s">
        <v>1170</v>
      </c>
      <c r="P72" s="1071">
        <v>3600</v>
      </c>
      <c r="Q72" s="1072"/>
      <c r="R72" s="1072"/>
      <c r="S72" s="1073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>
        <v>159882</v>
      </c>
      <c r="AG72" s="1054"/>
      <c r="AH72" s="1054"/>
      <c r="AI72" s="1054"/>
      <c r="AJ72" s="1054">
        <v>24502</v>
      </c>
      <c r="AK72" s="1054"/>
      <c r="AL72" s="1054"/>
      <c r="AM72" s="1054"/>
      <c r="AN72" s="1054">
        <v>75170</v>
      </c>
      <c r="AO72" s="1054"/>
      <c r="AP72" s="1054"/>
      <c r="AQ72" s="1054"/>
      <c r="AR72" s="1054"/>
      <c r="AS72" s="1054"/>
      <c r="AT72" s="1054"/>
      <c r="AU72" s="1054"/>
      <c r="AV72" s="1054"/>
      <c r="AW72" s="1054"/>
      <c r="AX72" s="1054"/>
      <c r="AY72" s="1054"/>
    </row>
    <row r="73" spans="1:51" s="1009" customFormat="1" ht="27" customHeight="1">
      <c r="A73" s="1074" t="s">
        <v>667</v>
      </c>
      <c r="B73" s="1074"/>
      <c r="C73" s="1074"/>
      <c r="D73" s="1074"/>
      <c r="E73" s="1074"/>
      <c r="F73" s="1074"/>
      <c r="G73" s="1074"/>
      <c r="H73" s="1074"/>
      <c r="I73" s="1074"/>
      <c r="J73" s="1074"/>
      <c r="K73" s="1074"/>
      <c r="L73" s="1074"/>
      <c r="M73" s="1074"/>
      <c r="N73" s="1074"/>
      <c r="O73" s="1049" t="s">
        <v>1172</v>
      </c>
      <c r="P73" s="1050"/>
      <c r="Q73" s="1050"/>
      <c r="R73" s="1050"/>
      <c r="S73" s="1050"/>
      <c r="T73" s="1050">
        <v>3997835</v>
      </c>
      <c r="U73" s="1050"/>
      <c r="V73" s="1050"/>
      <c r="W73" s="1050"/>
      <c r="X73" s="1050"/>
      <c r="Y73" s="1050"/>
      <c r="Z73" s="1050"/>
      <c r="AA73" s="1050"/>
      <c r="AB73" s="1050"/>
      <c r="AC73" s="1050"/>
      <c r="AD73" s="1050"/>
      <c r="AE73" s="1050"/>
      <c r="AF73" s="1050"/>
      <c r="AG73" s="1050"/>
      <c r="AH73" s="1050"/>
      <c r="AI73" s="1050"/>
      <c r="AJ73" s="1050"/>
      <c r="AK73" s="1050"/>
      <c r="AL73" s="1050"/>
      <c r="AM73" s="1050"/>
      <c r="AN73" s="1050"/>
      <c r="AO73" s="1050"/>
      <c r="AP73" s="1050"/>
      <c r="AQ73" s="1050"/>
      <c r="AR73" s="1050"/>
      <c r="AS73" s="1050"/>
      <c r="AT73" s="1050"/>
      <c r="AU73" s="1050"/>
      <c r="AV73" s="1050"/>
      <c r="AW73" s="1050"/>
      <c r="AX73" s="1050"/>
      <c r="AY73" s="1050"/>
    </row>
    <row r="74" spans="1:51" s="1009" customFormat="1" ht="27" customHeight="1">
      <c r="A74" s="1055" t="s">
        <v>668</v>
      </c>
      <c r="B74" s="1056"/>
      <c r="C74" s="1056"/>
      <c r="D74" s="1056"/>
      <c r="E74" s="1056"/>
      <c r="F74" s="1056"/>
      <c r="G74" s="1056"/>
      <c r="H74" s="1056"/>
      <c r="I74" s="1056"/>
      <c r="J74" s="1056"/>
      <c r="K74" s="1056"/>
      <c r="L74" s="1056"/>
      <c r="M74" s="1056"/>
      <c r="N74" s="1056"/>
      <c r="O74" s="1049" t="s">
        <v>1174</v>
      </c>
      <c r="P74" s="1050"/>
      <c r="Q74" s="1050"/>
      <c r="R74" s="1050"/>
      <c r="S74" s="1050"/>
      <c r="T74" s="1050"/>
      <c r="U74" s="1050"/>
      <c r="V74" s="1050"/>
      <c r="W74" s="1050"/>
      <c r="X74" s="1050"/>
      <c r="Y74" s="1050"/>
      <c r="Z74" s="1050"/>
      <c r="AA74" s="1050"/>
      <c r="AB74" s="1050"/>
      <c r="AC74" s="1050"/>
      <c r="AD74" s="1050"/>
      <c r="AE74" s="1050"/>
      <c r="AF74" s="1050"/>
      <c r="AG74" s="1050"/>
      <c r="AH74" s="1050"/>
      <c r="AI74" s="1050"/>
      <c r="AJ74" s="1050"/>
      <c r="AK74" s="1050"/>
      <c r="AL74" s="1050"/>
      <c r="AM74" s="1050"/>
      <c r="AN74" s="1050"/>
      <c r="AO74" s="1050"/>
      <c r="AP74" s="1050"/>
      <c r="AQ74" s="1050"/>
      <c r="AR74" s="1050">
        <v>153043</v>
      </c>
      <c r="AS74" s="1050"/>
      <c r="AT74" s="1050"/>
      <c r="AU74" s="1050"/>
      <c r="AV74" s="1050">
        <v>12550</v>
      </c>
      <c r="AW74" s="1050"/>
      <c r="AX74" s="1050"/>
      <c r="AY74" s="1050"/>
    </row>
    <row r="75" spans="1:51" ht="19.5" customHeight="1">
      <c r="A75" s="1047" t="s">
        <v>669</v>
      </c>
      <c r="B75" s="1048"/>
      <c r="C75" s="1048"/>
      <c r="D75" s="1048"/>
      <c r="E75" s="1048"/>
      <c r="F75" s="1048"/>
      <c r="G75" s="1048"/>
      <c r="H75" s="1048"/>
      <c r="I75" s="1048"/>
      <c r="J75" s="1048"/>
      <c r="K75" s="1048"/>
      <c r="L75" s="1048"/>
      <c r="M75" s="1048"/>
      <c r="N75" s="1048"/>
      <c r="O75" s="1049" t="s">
        <v>1176</v>
      </c>
      <c r="P75" s="1050"/>
      <c r="Q75" s="1050"/>
      <c r="R75" s="1050"/>
      <c r="S75" s="1050"/>
      <c r="T75" s="1050"/>
      <c r="U75" s="1050"/>
      <c r="V75" s="1050"/>
      <c r="W75" s="1050"/>
      <c r="X75" s="1050"/>
      <c r="Y75" s="1050"/>
      <c r="Z75" s="1050"/>
      <c r="AA75" s="1050"/>
      <c r="AB75" s="1050"/>
      <c r="AC75" s="1050"/>
      <c r="AD75" s="1050"/>
      <c r="AE75" s="1050"/>
      <c r="AF75" s="1050"/>
      <c r="AG75" s="1050"/>
      <c r="AH75" s="1050"/>
      <c r="AI75" s="1050"/>
      <c r="AJ75" s="1050"/>
      <c r="AK75" s="1050"/>
      <c r="AL75" s="1050"/>
      <c r="AM75" s="1050"/>
      <c r="AN75" s="1050"/>
      <c r="AO75" s="1050"/>
      <c r="AP75" s="1050"/>
      <c r="AQ75" s="1050"/>
      <c r="AR75" s="1050"/>
      <c r="AS75" s="1050"/>
      <c r="AT75" s="1050"/>
      <c r="AU75" s="1050"/>
      <c r="AV75" s="1050"/>
      <c r="AW75" s="1050"/>
      <c r="AX75" s="1050"/>
      <c r="AY75" s="1050"/>
    </row>
    <row r="76" spans="1:51" ht="19.5" customHeight="1">
      <c r="A76" s="1047" t="s">
        <v>670</v>
      </c>
      <c r="B76" s="1048"/>
      <c r="C76" s="1048"/>
      <c r="D76" s="1048"/>
      <c r="E76" s="1048"/>
      <c r="F76" s="1048"/>
      <c r="G76" s="1048"/>
      <c r="H76" s="1048"/>
      <c r="I76" s="1048"/>
      <c r="J76" s="1048"/>
      <c r="K76" s="1048"/>
      <c r="L76" s="1048"/>
      <c r="M76" s="1048"/>
      <c r="N76" s="1048"/>
      <c r="O76" s="1049" t="s">
        <v>1178</v>
      </c>
      <c r="P76" s="1050">
        <v>7065</v>
      </c>
      <c r="Q76" s="1050"/>
      <c r="R76" s="1050"/>
      <c r="S76" s="1050"/>
      <c r="T76" s="1050"/>
      <c r="U76" s="1050"/>
      <c r="V76" s="1050"/>
      <c r="W76" s="1050"/>
      <c r="X76" s="1050"/>
      <c r="Y76" s="1050"/>
      <c r="Z76" s="1050"/>
      <c r="AA76" s="1050"/>
      <c r="AB76" s="1050"/>
      <c r="AC76" s="1050"/>
      <c r="AD76" s="1050"/>
      <c r="AE76" s="1050"/>
      <c r="AF76" s="1050"/>
      <c r="AG76" s="1050"/>
      <c r="AH76" s="1050"/>
      <c r="AI76" s="1050"/>
      <c r="AJ76" s="1050"/>
      <c r="AK76" s="1050"/>
      <c r="AL76" s="1050"/>
      <c r="AM76" s="1050"/>
      <c r="AN76" s="1050"/>
      <c r="AO76" s="1050"/>
      <c r="AP76" s="1050"/>
      <c r="AQ76" s="1050"/>
      <c r="AR76" s="1050"/>
      <c r="AS76" s="1050"/>
      <c r="AT76" s="1050"/>
      <c r="AU76" s="1050"/>
      <c r="AV76" s="1050"/>
      <c r="AW76" s="1050"/>
      <c r="AX76" s="1050"/>
      <c r="AY76" s="1050"/>
    </row>
    <row r="77" spans="1:51" ht="19.5" customHeight="1">
      <c r="A77" s="1047" t="s">
        <v>671</v>
      </c>
      <c r="B77" s="1048"/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9" t="s">
        <v>1180</v>
      </c>
      <c r="P77" s="1050">
        <v>18133</v>
      </c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050"/>
      <c r="AI77" s="1050"/>
      <c r="AJ77" s="1050"/>
      <c r="AK77" s="1050"/>
      <c r="AL77" s="1050"/>
      <c r="AM77" s="1050"/>
      <c r="AN77" s="1050"/>
      <c r="AO77" s="1050"/>
      <c r="AP77" s="1050"/>
      <c r="AQ77" s="1050"/>
      <c r="AR77" s="1050"/>
      <c r="AS77" s="1050"/>
      <c r="AT77" s="1050"/>
      <c r="AU77" s="1050"/>
      <c r="AV77" s="1050"/>
      <c r="AW77" s="1050"/>
      <c r="AX77" s="1050"/>
      <c r="AY77" s="1050"/>
    </row>
    <row r="78" spans="1:51" ht="25.5" customHeight="1">
      <c r="A78" s="1055" t="s">
        <v>672</v>
      </c>
      <c r="B78" s="1056"/>
      <c r="C78" s="1056"/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49" t="s">
        <v>360</v>
      </c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050"/>
      <c r="AE78" s="1050"/>
      <c r="AF78" s="1050"/>
      <c r="AG78" s="1050"/>
      <c r="AH78" s="1050"/>
      <c r="AI78" s="1050"/>
      <c r="AJ78" s="1050"/>
      <c r="AK78" s="1050"/>
      <c r="AL78" s="1050"/>
      <c r="AM78" s="1050"/>
      <c r="AN78" s="1050"/>
      <c r="AO78" s="1050"/>
      <c r="AP78" s="1050"/>
      <c r="AQ78" s="1050"/>
      <c r="AR78" s="1050"/>
      <c r="AS78" s="1050"/>
      <c r="AT78" s="1050"/>
      <c r="AU78" s="1050"/>
      <c r="AV78" s="1050"/>
      <c r="AW78" s="1050"/>
      <c r="AX78" s="1050"/>
      <c r="AY78" s="1050"/>
    </row>
    <row r="79" spans="1:51" ht="19.5" customHeight="1">
      <c r="A79" s="1047" t="s">
        <v>673</v>
      </c>
      <c r="B79" s="1048"/>
      <c r="C79" s="1048"/>
      <c r="D79" s="1048"/>
      <c r="E79" s="1048"/>
      <c r="F79" s="1048"/>
      <c r="G79" s="1048"/>
      <c r="H79" s="1048"/>
      <c r="I79" s="1048"/>
      <c r="J79" s="1048"/>
      <c r="K79" s="1048"/>
      <c r="L79" s="1048"/>
      <c r="M79" s="1048"/>
      <c r="N79" s="1048"/>
      <c r="O79" s="1049" t="s">
        <v>362</v>
      </c>
      <c r="P79" s="1050">
        <v>5102</v>
      </c>
      <c r="Q79" s="1050"/>
      <c r="R79" s="1050"/>
      <c r="S79" s="1050"/>
      <c r="T79" s="1050"/>
      <c r="U79" s="1050"/>
      <c r="V79" s="1050"/>
      <c r="W79" s="1050"/>
      <c r="X79" s="1050"/>
      <c r="Y79" s="1050"/>
      <c r="Z79" s="1050"/>
      <c r="AA79" s="1050"/>
      <c r="AB79" s="1050"/>
      <c r="AC79" s="1050"/>
      <c r="AD79" s="1050"/>
      <c r="AE79" s="1050"/>
      <c r="AF79" s="1050"/>
      <c r="AG79" s="1050"/>
      <c r="AH79" s="1050"/>
      <c r="AI79" s="1050"/>
      <c r="AJ79" s="1050"/>
      <c r="AK79" s="1050"/>
      <c r="AL79" s="1050"/>
      <c r="AM79" s="1050"/>
      <c r="AN79" s="1050"/>
      <c r="AO79" s="1050"/>
      <c r="AP79" s="1050"/>
      <c r="AQ79" s="1050"/>
      <c r="AR79" s="1050"/>
      <c r="AS79" s="1050"/>
      <c r="AT79" s="1050"/>
      <c r="AU79" s="1050"/>
      <c r="AV79" s="1050"/>
      <c r="AW79" s="1050"/>
      <c r="AX79" s="1050"/>
      <c r="AY79" s="1050"/>
    </row>
    <row r="80" spans="1:51" ht="19.5" customHeight="1">
      <c r="A80" s="1047" t="s">
        <v>674</v>
      </c>
      <c r="B80" s="1048"/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9" t="s">
        <v>364</v>
      </c>
      <c r="P80" s="1050"/>
      <c r="Q80" s="1050"/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0"/>
      <c r="AV80" s="1050"/>
      <c r="AW80" s="1050"/>
      <c r="AX80" s="1050"/>
      <c r="AY80" s="1050"/>
    </row>
    <row r="81" spans="1:51" ht="25.5" customHeight="1">
      <c r="A81" s="1055" t="s">
        <v>675</v>
      </c>
      <c r="B81" s="1056"/>
      <c r="C81" s="1056"/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49" t="s">
        <v>366</v>
      </c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1050"/>
      <c r="AE81" s="1050"/>
      <c r="AF81" s="1050"/>
      <c r="AG81" s="1050"/>
      <c r="AH81" s="1050"/>
      <c r="AI81" s="1050"/>
      <c r="AJ81" s="1050"/>
      <c r="AK81" s="1050"/>
      <c r="AL81" s="1050"/>
      <c r="AM81" s="1050"/>
      <c r="AN81" s="1050"/>
      <c r="AO81" s="1050"/>
      <c r="AP81" s="1050"/>
      <c r="AQ81" s="1050"/>
      <c r="AR81" s="1050"/>
      <c r="AS81" s="1050"/>
      <c r="AT81" s="1050"/>
      <c r="AU81" s="1050"/>
      <c r="AV81" s="1050"/>
      <c r="AW81" s="1050"/>
      <c r="AX81" s="1050"/>
      <c r="AY81" s="1050"/>
    </row>
    <row r="82" spans="1:51" ht="25.5" customHeight="1">
      <c r="A82" s="1055" t="s">
        <v>676</v>
      </c>
      <c r="B82" s="1056"/>
      <c r="C82" s="1056"/>
      <c r="D82" s="1056"/>
      <c r="E82" s="1056"/>
      <c r="F82" s="1056"/>
      <c r="G82" s="1056"/>
      <c r="H82" s="1056"/>
      <c r="I82" s="1056"/>
      <c r="J82" s="1056"/>
      <c r="K82" s="1056"/>
      <c r="L82" s="1056"/>
      <c r="M82" s="1056"/>
      <c r="N82" s="1056"/>
      <c r="O82" s="1049" t="s">
        <v>368</v>
      </c>
      <c r="P82" s="1050"/>
      <c r="Q82" s="1050"/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0"/>
      <c r="AD82" s="1050"/>
      <c r="AE82" s="1050"/>
      <c r="AF82" s="1050"/>
      <c r="AG82" s="1050"/>
      <c r="AH82" s="1050"/>
      <c r="AI82" s="1050"/>
      <c r="AJ82" s="1050"/>
      <c r="AK82" s="1050"/>
      <c r="AL82" s="1050"/>
      <c r="AM82" s="1050"/>
      <c r="AN82" s="1050"/>
      <c r="AO82" s="1050"/>
      <c r="AP82" s="1050"/>
      <c r="AQ82" s="1050"/>
      <c r="AR82" s="1050"/>
      <c r="AS82" s="1050"/>
      <c r="AT82" s="1050"/>
      <c r="AU82" s="1050"/>
      <c r="AV82" s="1050"/>
      <c r="AW82" s="1050"/>
      <c r="AX82" s="1050"/>
      <c r="AY82" s="1050"/>
    </row>
    <row r="83" spans="1:51" s="1075" customFormat="1" ht="25.5" customHeight="1">
      <c r="A83" s="1065" t="s">
        <v>646</v>
      </c>
      <c r="B83" s="1058"/>
      <c r="C83" s="1058"/>
      <c r="D83" s="1058"/>
      <c r="E83" s="1058"/>
      <c r="F83" s="1058"/>
      <c r="G83" s="1058"/>
      <c r="H83" s="1058"/>
      <c r="I83" s="1058"/>
      <c r="J83" s="1058"/>
      <c r="K83" s="1058"/>
      <c r="L83" s="1058"/>
      <c r="M83" s="1058"/>
      <c r="N83" s="1058"/>
      <c r="O83" s="1053" t="s">
        <v>370</v>
      </c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063"/>
      <c r="AL83" s="1063"/>
      <c r="AM83" s="1063"/>
      <c r="AN83" s="1063"/>
      <c r="AO83" s="1063"/>
      <c r="AP83" s="1063"/>
      <c r="AQ83" s="1063"/>
      <c r="AR83" s="1063"/>
      <c r="AS83" s="1063"/>
      <c r="AT83" s="1063"/>
      <c r="AU83" s="1063"/>
      <c r="AV83" s="1063"/>
      <c r="AW83" s="1063"/>
      <c r="AX83" s="1063"/>
      <c r="AY83" s="1063"/>
    </row>
    <row r="84" spans="1:51" s="1075" customFormat="1" ht="28.5" customHeight="1">
      <c r="A84" s="1065" t="s">
        <v>647</v>
      </c>
      <c r="B84" s="1058"/>
      <c r="C84" s="1058"/>
      <c r="D84" s="1058"/>
      <c r="E84" s="1058"/>
      <c r="F84" s="1058"/>
      <c r="G84" s="1058"/>
      <c r="H84" s="1058"/>
      <c r="I84" s="1058"/>
      <c r="J84" s="1058"/>
      <c r="K84" s="1058"/>
      <c r="L84" s="1058"/>
      <c r="M84" s="1058"/>
      <c r="N84" s="1058"/>
      <c r="O84" s="1053" t="s">
        <v>372</v>
      </c>
      <c r="P84" s="1063">
        <v>209093</v>
      </c>
      <c r="Q84" s="1063"/>
      <c r="R84" s="1063"/>
      <c r="S84" s="1063"/>
      <c r="T84" s="1063">
        <v>3999749</v>
      </c>
      <c r="U84" s="1063"/>
      <c r="V84" s="1063"/>
      <c r="W84" s="1063"/>
      <c r="X84" s="1063"/>
      <c r="Y84" s="1063"/>
      <c r="Z84" s="1063"/>
      <c r="AA84" s="1063"/>
      <c r="AB84" s="1063">
        <v>9972</v>
      </c>
      <c r="AC84" s="1063"/>
      <c r="AD84" s="1063"/>
      <c r="AE84" s="1063"/>
      <c r="AF84" s="1063">
        <v>159882</v>
      </c>
      <c r="AG84" s="1063"/>
      <c r="AH84" s="1063"/>
      <c r="AI84" s="1063"/>
      <c r="AJ84" s="1063">
        <v>24502</v>
      </c>
      <c r="AK84" s="1063"/>
      <c r="AL84" s="1063"/>
      <c r="AM84" s="1063"/>
      <c r="AN84" s="1063">
        <v>85322</v>
      </c>
      <c r="AO84" s="1063"/>
      <c r="AP84" s="1063"/>
      <c r="AQ84" s="1063"/>
      <c r="AR84" s="1063">
        <v>163059</v>
      </c>
      <c r="AS84" s="1063"/>
      <c r="AT84" s="1063"/>
      <c r="AU84" s="1063"/>
      <c r="AV84" s="1063">
        <v>12550</v>
      </c>
      <c r="AW84" s="1063"/>
      <c r="AX84" s="1063"/>
      <c r="AY84" s="1063"/>
    </row>
    <row r="85" spans="1:51" ht="19.5" customHeight="1">
      <c r="A85" s="1047" t="s">
        <v>677</v>
      </c>
      <c r="B85" s="1048"/>
      <c r="C85" s="1048"/>
      <c r="D85" s="1048"/>
      <c r="E85" s="1048"/>
      <c r="F85" s="1048"/>
      <c r="G85" s="1048"/>
      <c r="H85" s="1048"/>
      <c r="I85" s="1048"/>
      <c r="J85" s="1048"/>
      <c r="K85" s="1048"/>
      <c r="L85" s="1048"/>
      <c r="M85" s="1048"/>
      <c r="N85" s="1048"/>
      <c r="O85" s="1049" t="s">
        <v>374</v>
      </c>
      <c r="P85" s="1050"/>
      <c r="Q85" s="1050"/>
      <c r="R85" s="1050"/>
      <c r="S85" s="1050"/>
      <c r="T85" s="1050"/>
      <c r="U85" s="1050"/>
      <c r="V85" s="1050"/>
      <c r="W85" s="1050"/>
      <c r="X85" s="1050"/>
      <c r="Y85" s="1050"/>
      <c r="Z85" s="1050"/>
      <c r="AA85" s="1050"/>
      <c r="AB85" s="1050"/>
      <c r="AC85" s="1050"/>
      <c r="AD85" s="1050"/>
      <c r="AE85" s="1050"/>
      <c r="AF85" s="1050"/>
      <c r="AG85" s="1050"/>
      <c r="AH85" s="1050"/>
      <c r="AI85" s="1050"/>
      <c r="AJ85" s="1050"/>
      <c r="AK85" s="1050"/>
      <c r="AL85" s="1050"/>
      <c r="AM85" s="1050"/>
      <c r="AN85" s="1050"/>
      <c r="AO85" s="1050"/>
      <c r="AP85" s="1050"/>
      <c r="AQ85" s="1050"/>
      <c r="AR85" s="1050"/>
      <c r="AS85" s="1050"/>
      <c r="AT85" s="1050"/>
      <c r="AU85" s="1050"/>
      <c r="AV85" s="1050"/>
      <c r="AW85" s="1050"/>
      <c r="AX85" s="1050"/>
      <c r="AY85" s="1050"/>
    </row>
    <row r="86" spans="1:51" s="1075" customFormat="1" ht="19.5" customHeight="1">
      <c r="A86" s="1051" t="s">
        <v>648</v>
      </c>
      <c r="B86" s="1052"/>
      <c r="C86" s="1052"/>
      <c r="D86" s="1052"/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3" t="s">
        <v>376</v>
      </c>
      <c r="P86" s="1063">
        <v>209093</v>
      </c>
      <c r="Q86" s="1063"/>
      <c r="R86" s="1063"/>
      <c r="S86" s="1063"/>
      <c r="T86" s="1063">
        <v>3999749</v>
      </c>
      <c r="U86" s="1063"/>
      <c r="V86" s="1063"/>
      <c r="W86" s="1063"/>
      <c r="X86" s="1063"/>
      <c r="Y86" s="1063"/>
      <c r="Z86" s="1063"/>
      <c r="AA86" s="1063"/>
      <c r="AB86" s="1063">
        <v>9972</v>
      </c>
      <c r="AC86" s="1063"/>
      <c r="AD86" s="1063"/>
      <c r="AE86" s="1063"/>
      <c r="AF86" s="1063">
        <v>159882</v>
      </c>
      <c r="AG86" s="1063"/>
      <c r="AH86" s="1063"/>
      <c r="AI86" s="1063"/>
      <c r="AJ86" s="1063">
        <v>24502</v>
      </c>
      <c r="AK86" s="1063"/>
      <c r="AL86" s="1063"/>
      <c r="AM86" s="1063"/>
      <c r="AN86" s="1063">
        <v>85322</v>
      </c>
      <c r="AO86" s="1063"/>
      <c r="AP86" s="1063"/>
      <c r="AQ86" s="1063"/>
      <c r="AR86" s="1063">
        <v>163059</v>
      </c>
      <c r="AS86" s="1063"/>
      <c r="AT86" s="1063"/>
      <c r="AU86" s="1063"/>
      <c r="AV86" s="1063">
        <v>12550</v>
      </c>
      <c r="AW86" s="1063"/>
      <c r="AX86" s="1063"/>
      <c r="AY86" s="1063"/>
    </row>
    <row r="87" spans="1:51" ht="19.5" customHeight="1">
      <c r="A87" s="1047" t="s">
        <v>678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9" t="s">
        <v>378</v>
      </c>
      <c r="P87" s="1050"/>
      <c r="Q87" s="1050"/>
      <c r="R87" s="1050"/>
      <c r="S87" s="1050"/>
      <c r="T87" s="1050"/>
      <c r="U87" s="1050"/>
      <c r="V87" s="1050"/>
      <c r="W87" s="1050"/>
      <c r="X87" s="1050">
        <v>2047101</v>
      </c>
      <c r="Y87" s="1050"/>
      <c r="Z87" s="1050"/>
      <c r="AA87" s="1050"/>
      <c r="AB87" s="1050"/>
      <c r="AC87" s="1050"/>
      <c r="AD87" s="1050"/>
      <c r="AE87" s="1050"/>
      <c r="AF87" s="1050"/>
      <c r="AG87" s="1050"/>
      <c r="AH87" s="1050"/>
      <c r="AI87" s="1050"/>
      <c r="AJ87" s="1050"/>
      <c r="AK87" s="1050"/>
      <c r="AL87" s="1050"/>
      <c r="AM87" s="1050"/>
      <c r="AN87" s="1050"/>
      <c r="AO87" s="1050"/>
      <c r="AP87" s="1050"/>
      <c r="AQ87" s="1050"/>
      <c r="AR87" s="1050"/>
      <c r="AS87" s="1050"/>
      <c r="AT87" s="1050"/>
      <c r="AU87" s="1050"/>
      <c r="AV87" s="1050"/>
      <c r="AW87" s="1050"/>
      <c r="AX87" s="1050"/>
      <c r="AY87" s="1050"/>
    </row>
    <row r="88" spans="1:51" s="1075" customFormat="1" ht="19.5" customHeight="1">
      <c r="A88" s="1051" t="s">
        <v>649</v>
      </c>
      <c r="B88" s="1052"/>
      <c r="C88" s="1052"/>
      <c r="D88" s="1052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3" t="s">
        <v>380</v>
      </c>
      <c r="P88" s="1063">
        <v>209093</v>
      </c>
      <c r="Q88" s="1063"/>
      <c r="R88" s="1063"/>
      <c r="S88" s="1063"/>
      <c r="T88" s="1063">
        <v>3999749</v>
      </c>
      <c r="U88" s="1063"/>
      <c r="V88" s="1063"/>
      <c r="W88" s="1063"/>
      <c r="X88" s="1063">
        <v>2047101</v>
      </c>
      <c r="Y88" s="1063"/>
      <c r="Z88" s="1063"/>
      <c r="AA88" s="1063"/>
      <c r="AB88" s="1063">
        <v>9972</v>
      </c>
      <c r="AC88" s="1063"/>
      <c r="AD88" s="1063"/>
      <c r="AE88" s="1063"/>
      <c r="AF88" s="1063">
        <v>159882</v>
      </c>
      <c r="AG88" s="1063"/>
      <c r="AH88" s="1063"/>
      <c r="AI88" s="1063"/>
      <c r="AJ88" s="1063">
        <v>24502</v>
      </c>
      <c r="AK88" s="1063"/>
      <c r="AL88" s="1063"/>
      <c r="AM88" s="1063"/>
      <c r="AN88" s="1063">
        <v>85322</v>
      </c>
      <c r="AO88" s="1063"/>
      <c r="AP88" s="1063"/>
      <c r="AQ88" s="1063"/>
      <c r="AR88" s="1063">
        <v>163059</v>
      </c>
      <c r="AS88" s="1063"/>
      <c r="AT88" s="1063"/>
      <c r="AU88" s="1063"/>
      <c r="AV88" s="1063">
        <v>12550</v>
      </c>
      <c r="AW88" s="1063"/>
      <c r="AX88" s="1063"/>
      <c r="AY88" s="1063"/>
    </row>
    <row r="89" spans="1:51" ht="19.5" customHeight="1">
      <c r="A89" s="1076" t="s">
        <v>650</v>
      </c>
      <c r="B89" s="1077"/>
      <c r="C89" s="1077"/>
      <c r="D89" s="1077"/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9"/>
      <c r="P89" s="1078"/>
      <c r="Q89" s="1078"/>
      <c r="R89" s="1078"/>
      <c r="S89" s="1078"/>
      <c r="T89" s="1080"/>
      <c r="U89" s="1081"/>
      <c r="V89" s="1081"/>
      <c r="W89" s="1081"/>
      <c r="X89" s="1081"/>
      <c r="Y89" s="1081"/>
      <c r="Z89" s="1081"/>
      <c r="AA89" s="1081"/>
      <c r="AB89" s="1081"/>
      <c r="AC89" s="1081"/>
      <c r="AD89" s="1081"/>
      <c r="AE89" s="1081"/>
      <c r="AF89" s="1081"/>
      <c r="AG89" s="1081"/>
      <c r="AH89" s="1081"/>
      <c r="AI89" s="1081"/>
      <c r="AJ89" s="1081"/>
      <c r="AK89" s="1081"/>
      <c r="AL89" s="1081"/>
      <c r="AM89" s="1081"/>
      <c r="AN89" s="1081"/>
      <c r="AO89" s="1081"/>
      <c r="AP89" s="1081"/>
      <c r="AQ89" s="1081"/>
      <c r="AR89" s="1081"/>
      <c r="AS89" s="1081"/>
      <c r="AT89" s="1081"/>
      <c r="AU89" s="1081"/>
      <c r="AV89" s="1081"/>
      <c r="AW89" s="1081"/>
      <c r="AX89" s="1081"/>
      <c r="AY89" s="1082"/>
    </row>
    <row r="90" spans="1:51" ht="19.5" customHeight="1">
      <c r="A90" s="1076"/>
      <c r="B90" s="1083" t="s">
        <v>651</v>
      </c>
      <c r="C90" s="1084"/>
      <c r="D90" s="1084"/>
      <c r="E90" s="1084"/>
      <c r="F90" s="1084"/>
      <c r="G90" s="1084"/>
      <c r="H90" s="1084"/>
      <c r="I90" s="1084"/>
      <c r="J90" s="1084"/>
      <c r="K90" s="1084"/>
      <c r="L90" s="1084"/>
      <c r="M90" s="1084"/>
      <c r="N90" s="1085"/>
      <c r="O90" s="1086">
        <v>77</v>
      </c>
      <c r="P90" s="1087"/>
      <c r="Q90" s="1088"/>
      <c r="R90" s="1088"/>
      <c r="S90" s="1089"/>
      <c r="T90" s="1087"/>
      <c r="U90" s="1088"/>
      <c r="V90" s="1088"/>
      <c r="W90" s="1089"/>
      <c r="X90" s="1087"/>
      <c r="Y90" s="1088"/>
      <c r="Z90" s="1088"/>
      <c r="AA90" s="1089"/>
      <c r="AB90" s="1087"/>
      <c r="AC90" s="1088"/>
      <c r="AD90" s="1088"/>
      <c r="AE90" s="1089"/>
      <c r="AF90" s="1087"/>
      <c r="AG90" s="1088"/>
      <c r="AH90" s="1088"/>
      <c r="AI90" s="1089"/>
      <c r="AJ90" s="1087"/>
      <c r="AK90" s="1088"/>
      <c r="AL90" s="1088"/>
      <c r="AM90" s="1089"/>
      <c r="AN90" s="1087"/>
      <c r="AO90" s="1088"/>
      <c r="AP90" s="1088"/>
      <c r="AQ90" s="1089"/>
      <c r="AR90" s="1087"/>
      <c r="AS90" s="1088"/>
      <c r="AT90" s="1088"/>
      <c r="AU90" s="1089"/>
      <c r="AV90" s="1087"/>
      <c r="AW90" s="1088"/>
      <c r="AX90" s="1088"/>
      <c r="AY90" s="1089"/>
    </row>
    <row r="91" spans="1:51" ht="19.5" customHeight="1">
      <c r="A91" s="1076"/>
      <c r="B91" s="1083" t="s">
        <v>652</v>
      </c>
      <c r="C91" s="1084"/>
      <c r="D91" s="1084"/>
      <c r="E91" s="1084"/>
      <c r="F91" s="1084"/>
      <c r="G91" s="1084"/>
      <c r="H91" s="1084"/>
      <c r="I91" s="1084"/>
      <c r="J91" s="1084"/>
      <c r="K91" s="1084"/>
      <c r="L91" s="1084"/>
      <c r="M91" s="1084"/>
      <c r="N91" s="1085"/>
      <c r="O91" s="1086">
        <v>78</v>
      </c>
      <c r="P91" s="1087"/>
      <c r="Q91" s="1088"/>
      <c r="R91" s="1088"/>
      <c r="S91" s="1089"/>
      <c r="T91" s="1087"/>
      <c r="U91" s="1088"/>
      <c r="V91" s="1088"/>
      <c r="W91" s="1089"/>
      <c r="X91" s="1087"/>
      <c r="Y91" s="1088"/>
      <c r="Z91" s="1088"/>
      <c r="AA91" s="1089"/>
      <c r="AB91" s="1087"/>
      <c r="AC91" s="1088"/>
      <c r="AD91" s="1088"/>
      <c r="AE91" s="1089"/>
      <c r="AF91" s="1087"/>
      <c r="AG91" s="1088"/>
      <c r="AH91" s="1088"/>
      <c r="AI91" s="1089"/>
      <c r="AJ91" s="1087"/>
      <c r="AK91" s="1088"/>
      <c r="AL91" s="1088"/>
      <c r="AM91" s="1089"/>
      <c r="AN91" s="1087"/>
      <c r="AO91" s="1088"/>
      <c r="AP91" s="1088"/>
      <c r="AQ91" s="1089"/>
      <c r="AR91" s="1087"/>
      <c r="AS91" s="1088"/>
      <c r="AT91" s="1088"/>
      <c r="AU91" s="1089"/>
      <c r="AV91" s="1087"/>
      <c r="AW91" s="1088"/>
      <c r="AX91" s="1088"/>
      <c r="AY91" s="1089"/>
    </row>
    <row r="92" spans="1:51" ht="19.5" customHeight="1">
      <c r="A92" s="1076" t="s">
        <v>653</v>
      </c>
      <c r="B92" s="1077"/>
      <c r="C92" s="1077"/>
      <c r="D92" s="1077"/>
      <c r="E92" s="1090"/>
      <c r="F92" s="1078"/>
      <c r="G92" s="1078"/>
      <c r="H92" s="1078"/>
      <c r="I92" s="1078"/>
      <c r="J92" s="1078"/>
      <c r="K92" s="1078"/>
      <c r="L92" s="1078"/>
      <c r="M92" s="1078"/>
      <c r="N92" s="1078"/>
      <c r="O92" s="1079"/>
      <c r="P92" s="1078"/>
      <c r="Q92" s="1078"/>
      <c r="R92" s="1078"/>
      <c r="S92" s="1078"/>
      <c r="T92" s="1080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  <c r="AG92" s="1081"/>
      <c r="AH92" s="1081"/>
      <c r="AI92" s="1081"/>
      <c r="AJ92" s="1081"/>
      <c r="AK92" s="1081"/>
      <c r="AL92" s="1081"/>
      <c r="AM92" s="1081"/>
      <c r="AN92" s="1081"/>
      <c r="AO92" s="1081"/>
      <c r="AP92" s="1081"/>
      <c r="AQ92" s="1081"/>
      <c r="AR92" s="1081"/>
      <c r="AS92" s="1081"/>
      <c r="AT92" s="1081"/>
      <c r="AU92" s="1081"/>
      <c r="AV92" s="1081"/>
      <c r="AW92" s="1081"/>
      <c r="AX92" s="1081"/>
      <c r="AY92" s="1082"/>
    </row>
    <row r="93" spans="1:51" ht="19.5" customHeight="1">
      <c r="A93" s="1076"/>
      <c r="B93" s="1083" t="s">
        <v>651</v>
      </c>
      <c r="C93" s="1084"/>
      <c r="D93" s="1084"/>
      <c r="E93" s="1084"/>
      <c r="F93" s="1084"/>
      <c r="G93" s="1084"/>
      <c r="H93" s="1084"/>
      <c r="I93" s="1084"/>
      <c r="J93" s="1084"/>
      <c r="K93" s="1084"/>
      <c r="L93" s="1084"/>
      <c r="M93" s="1084"/>
      <c r="N93" s="1085"/>
      <c r="O93" s="1086">
        <v>79</v>
      </c>
      <c r="P93" s="1087"/>
      <c r="Q93" s="1088"/>
      <c r="R93" s="1088"/>
      <c r="S93" s="1089"/>
      <c r="T93" s="1087"/>
      <c r="U93" s="1088"/>
      <c r="V93" s="1088"/>
      <c r="W93" s="1089"/>
      <c r="X93" s="1087"/>
      <c r="Y93" s="1088"/>
      <c r="Z93" s="1088"/>
      <c r="AA93" s="1089"/>
      <c r="AB93" s="1087"/>
      <c r="AC93" s="1088"/>
      <c r="AD93" s="1088"/>
      <c r="AE93" s="1089"/>
      <c r="AF93" s="1087"/>
      <c r="AG93" s="1088"/>
      <c r="AH93" s="1088"/>
      <c r="AI93" s="1089"/>
      <c r="AJ93" s="1087"/>
      <c r="AK93" s="1088"/>
      <c r="AL93" s="1088"/>
      <c r="AM93" s="1089"/>
      <c r="AN93" s="1087"/>
      <c r="AO93" s="1088"/>
      <c r="AP93" s="1088"/>
      <c r="AQ93" s="1089"/>
      <c r="AR93" s="1087"/>
      <c r="AS93" s="1088"/>
      <c r="AT93" s="1088"/>
      <c r="AU93" s="1089"/>
      <c r="AV93" s="1087"/>
      <c r="AW93" s="1088"/>
      <c r="AX93" s="1088"/>
      <c r="AY93" s="1089"/>
    </row>
    <row r="94" spans="1:51" ht="19.5" customHeight="1" thickBot="1">
      <c r="A94" s="1091"/>
      <c r="B94" s="1083" t="s">
        <v>652</v>
      </c>
      <c r="C94" s="1084"/>
      <c r="D94" s="1084"/>
      <c r="E94" s="1084"/>
      <c r="F94" s="1084"/>
      <c r="G94" s="1084"/>
      <c r="H94" s="1084"/>
      <c r="I94" s="1084"/>
      <c r="J94" s="1084"/>
      <c r="K94" s="1084"/>
      <c r="L94" s="1084"/>
      <c r="M94" s="1084"/>
      <c r="N94" s="1085"/>
      <c r="O94" s="1092">
        <v>80</v>
      </c>
      <c r="P94" s="1087"/>
      <c r="Q94" s="1088"/>
      <c r="R94" s="1088"/>
      <c r="S94" s="1089"/>
      <c r="T94" s="1087"/>
      <c r="U94" s="1088"/>
      <c r="V94" s="1088"/>
      <c r="W94" s="1089"/>
      <c r="X94" s="1087"/>
      <c r="Y94" s="1088"/>
      <c r="Z94" s="1088"/>
      <c r="AA94" s="1089"/>
      <c r="AB94" s="1087"/>
      <c r="AC94" s="1088"/>
      <c r="AD94" s="1088"/>
      <c r="AE94" s="1089"/>
      <c r="AF94" s="1087"/>
      <c r="AG94" s="1088"/>
      <c r="AH94" s="1088"/>
      <c r="AI94" s="1089"/>
      <c r="AJ94" s="1087"/>
      <c r="AK94" s="1088"/>
      <c r="AL94" s="1088"/>
      <c r="AM94" s="1089"/>
      <c r="AN94" s="1087"/>
      <c r="AO94" s="1088"/>
      <c r="AP94" s="1088"/>
      <c r="AQ94" s="1089"/>
      <c r="AR94" s="1087"/>
      <c r="AS94" s="1088"/>
      <c r="AT94" s="1088"/>
      <c r="AU94" s="1089"/>
      <c r="AV94" s="1087"/>
      <c r="AW94" s="1088"/>
      <c r="AX94" s="1088"/>
      <c r="AY94" s="1089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093"/>
      <c r="B119" s="1093"/>
      <c r="C119" s="1093"/>
      <c r="D119" s="1093"/>
    </row>
    <row r="120" spans="1:4" ht="21.75" customHeight="1">
      <c r="A120" s="1093"/>
      <c r="B120" s="1093"/>
      <c r="C120" s="1093"/>
      <c r="D120" s="1093"/>
    </row>
    <row r="121" spans="1:4" ht="21.75" customHeight="1">
      <c r="A121" s="1093"/>
      <c r="B121" s="1093"/>
      <c r="C121" s="1093"/>
      <c r="D121" s="1093"/>
    </row>
    <row r="122" spans="1:4" ht="21.75" customHeight="1">
      <c r="A122" s="1093"/>
      <c r="B122" s="1093"/>
      <c r="C122" s="1093"/>
      <c r="D122" s="1093"/>
    </row>
    <row r="123" spans="1:4" ht="21.75" customHeight="1">
      <c r="A123" s="1093"/>
      <c r="B123" s="1093"/>
      <c r="C123" s="1093"/>
      <c r="D123" s="1093"/>
    </row>
    <row r="124" spans="1:4" ht="21.75" customHeight="1">
      <c r="A124" s="1093"/>
      <c r="B124" s="1093"/>
      <c r="C124" s="1093"/>
      <c r="D124" s="1093"/>
    </row>
    <row r="125" spans="1:4" ht="21.75" customHeight="1">
      <c r="A125" s="1093"/>
      <c r="B125" s="1093"/>
      <c r="C125" s="1093"/>
      <c r="D125" s="1093"/>
    </row>
    <row r="126" spans="1:4" ht="21.75" customHeight="1">
      <c r="A126" s="1093"/>
      <c r="B126" s="1093"/>
      <c r="C126" s="1093"/>
      <c r="D126" s="1093"/>
    </row>
    <row r="127" spans="1:4" ht="21.75" customHeight="1">
      <c r="A127" s="1093"/>
      <c r="B127" s="1093"/>
      <c r="C127" s="1093"/>
      <c r="D127" s="1093"/>
    </row>
    <row r="128" spans="1:4" ht="21.75" customHeight="1">
      <c r="A128" s="1093"/>
      <c r="B128" s="1093"/>
      <c r="C128" s="1093"/>
      <c r="D128" s="1093"/>
    </row>
    <row r="129" spans="1:4" ht="21.75" customHeight="1">
      <c r="A129" s="1093"/>
      <c r="B129" s="1093"/>
      <c r="C129" s="1093"/>
      <c r="D129" s="1093"/>
    </row>
    <row r="130" spans="1:4" ht="21.75" customHeight="1">
      <c r="A130" s="1093"/>
      <c r="B130" s="1093"/>
      <c r="C130" s="1093"/>
      <c r="D130" s="1093"/>
    </row>
    <row r="131" spans="1:4" ht="21.75" customHeight="1">
      <c r="A131" s="1093"/>
      <c r="B131" s="1093"/>
      <c r="C131" s="1093"/>
      <c r="D131" s="1093"/>
    </row>
    <row r="132" spans="1:4" ht="21.75" customHeight="1">
      <c r="A132" s="1093"/>
      <c r="B132" s="1093"/>
      <c r="C132" s="1093"/>
      <c r="D132" s="1093"/>
    </row>
    <row r="133" spans="1:4" ht="21.75" customHeight="1">
      <c r="A133" s="1093"/>
      <c r="B133" s="1093"/>
      <c r="C133" s="1093"/>
      <c r="D133" s="1093"/>
    </row>
    <row r="134" spans="1:4" ht="21.75" customHeight="1">
      <c r="A134" s="1093"/>
      <c r="B134" s="1093"/>
      <c r="C134" s="1093"/>
      <c r="D134" s="1093"/>
    </row>
    <row r="135" spans="1:4" ht="21.75" customHeight="1">
      <c r="A135" s="1093"/>
      <c r="B135" s="1093"/>
      <c r="C135" s="1093"/>
      <c r="D135" s="1093"/>
    </row>
    <row r="136" spans="1:4" ht="21.75" customHeight="1">
      <c r="A136" s="1093"/>
      <c r="B136" s="1093"/>
      <c r="C136" s="1093"/>
      <c r="D136" s="1093"/>
    </row>
    <row r="137" spans="1:4" ht="21.75" customHeight="1">
      <c r="A137" s="1093"/>
      <c r="B137" s="1093"/>
      <c r="C137" s="1093"/>
      <c r="D137" s="1093"/>
    </row>
    <row r="138" spans="1:4" ht="21.75" customHeight="1">
      <c r="A138" s="1093"/>
      <c r="B138" s="1093"/>
      <c r="C138" s="1093"/>
      <c r="D138" s="1093"/>
    </row>
    <row r="139" spans="1:4" ht="21.75" customHeight="1">
      <c r="A139" s="1093"/>
      <c r="B139" s="1093"/>
      <c r="C139" s="1093"/>
      <c r="D139" s="1093"/>
    </row>
    <row r="140" spans="1:4" ht="21.75" customHeight="1">
      <c r="A140" s="1093"/>
      <c r="B140" s="1093"/>
      <c r="C140" s="1093"/>
      <c r="D140" s="1093"/>
    </row>
    <row r="141" spans="1:4" ht="21.75" customHeight="1">
      <c r="A141" s="1093"/>
      <c r="B141" s="1093"/>
      <c r="C141" s="1093"/>
      <c r="D141" s="1093"/>
    </row>
    <row r="142" spans="1:4" ht="21.75" customHeight="1">
      <c r="A142" s="1093"/>
      <c r="B142" s="1093"/>
      <c r="C142" s="1093"/>
      <c r="D142" s="1093"/>
    </row>
    <row r="143" spans="1:4" ht="21.75" customHeight="1">
      <c r="A143" s="1093"/>
      <c r="B143" s="1093"/>
      <c r="C143" s="1093"/>
      <c r="D143" s="1093"/>
    </row>
    <row r="144" spans="1:4" ht="21.75" customHeight="1">
      <c r="A144" s="1093"/>
      <c r="B144" s="1093"/>
      <c r="C144" s="1093"/>
      <c r="D144" s="1093"/>
    </row>
    <row r="145" spans="1:4" ht="21.75" customHeight="1">
      <c r="A145" s="1093"/>
      <c r="B145" s="1093"/>
      <c r="C145" s="1093"/>
      <c r="D145" s="1093"/>
    </row>
    <row r="146" spans="1:4" ht="21.75" customHeight="1">
      <c r="A146" s="1093"/>
      <c r="B146" s="1093"/>
      <c r="C146" s="1093"/>
      <c r="D146" s="1093"/>
    </row>
    <row r="147" spans="1:4" ht="21.75" customHeight="1">
      <c r="A147" s="1093"/>
      <c r="B147" s="1093"/>
      <c r="C147" s="1093"/>
      <c r="D147" s="1093"/>
    </row>
    <row r="148" spans="1:4" ht="21.75" customHeight="1">
      <c r="A148" s="1093"/>
      <c r="B148" s="1093"/>
      <c r="C148" s="1093"/>
      <c r="D148" s="1093"/>
    </row>
    <row r="149" spans="1:4" ht="21.75" customHeight="1">
      <c r="A149" s="1093"/>
      <c r="B149" s="1093"/>
      <c r="C149" s="1093"/>
      <c r="D149" s="1093"/>
    </row>
    <row r="150" spans="1:4" ht="21.75" customHeight="1">
      <c r="A150" s="1093"/>
      <c r="B150" s="1093"/>
      <c r="C150" s="1093"/>
      <c r="D150" s="1093"/>
    </row>
    <row r="151" spans="1:4" ht="21.75" customHeight="1">
      <c r="A151" s="1093"/>
      <c r="B151" s="1093"/>
      <c r="C151" s="1093"/>
      <c r="D151" s="1093"/>
    </row>
    <row r="152" spans="1:4" ht="21.75" customHeight="1">
      <c r="A152" s="1093"/>
      <c r="B152" s="1093"/>
      <c r="C152" s="1093"/>
      <c r="D152" s="1093"/>
    </row>
    <row r="153" spans="1:4" ht="21.75" customHeight="1">
      <c r="A153" s="1093"/>
      <c r="B153" s="1093"/>
      <c r="C153" s="1093"/>
      <c r="D153" s="1093"/>
    </row>
    <row r="154" spans="1:4" ht="21.75" customHeight="1">
      <c r="A154" s="1093"/>
      <c r="B154" s="1093"/>
      <c r="C154" s="1093"/>
      <c r="D154" s="1093"/>
    </row>
    <row r="155" spans="1:4" ht="21.75" customHeight="1">
      <c r="A155" s="1093"/>
      <c r="B155" s="1093"/>
      <c r="C155" s="1093"/>
      <c r="D155" s="1093"/>
    </row>
    <row r="156" spans="1:4" ht="21.75" customHeight="1">
      <c r="A156" s="1093"/>
      <c r="B156" s="1093"/>
      <c r="C156" s="1093"/>
      <c r="D156" s="1093"/>
    </row>
    <row r="157" spans="1:4" ht="21.75" customHeight="1">
      <c r="A157" s="1093"/>
      <c r="B157" s="1093"/>
      <c r="C157" s="1093"/>
      <c r="D157" s="1093"/>
    </row>
    <row r="158" spans="1:4" ht="21.75" customHeight="1">
      <c r="A158" s="1093"/>
      <c r="B158" s="1093"/>
      <c r="C158" s="1093"/>
      <c r="D158" s="1093"/>
    </row>
    <row r="159" spans="1:4" ht="21.75" customHeight="1">
      <c r="A159" s="1093"/>
      <c r="B159" s="1093"/>
      <c r="C159" s="1093"/>
      <c r="D159" s="1093"/>
    </row>
    <row r="160" spans="1:4" ht="21.75" customHeight="1">
      <c r="A160" s="1093"/>
      <c r="B160" s="1093"/>
      <c r="C160" s="1093"/>
      <c r="D160" s="1093"/>
    </row>
    <row r="161" spans="1:4" ht="21.75" customHeight="1">
      <c r="A161" s="1093"/>
      <c r="B161" s="1093"/>
      <c r="C161" s="1093"/>
      <c r="D161" s="1093"/>
    </row>
    <row r="162" spans="1:4" ht="21.75" customHeight="1">
      <c r="A162" s="1093"/>
      <c r="B162" s="1093"/>
      <c r="C162" s="1093"/>
      <c r="D162" s="1093"/>
    </row>
    <row r="163" spans="1:4" ht="21.75" customHeight="1">
      <c r="A163" s="1093"/>
      <c r="B163" s="1093"/>
      <c r="C163" s="1093"/>
      <c r="D163" s="1093"/>
    </row>
    <row r="164" spans="1:4" ht="21.75" customHeight="1">
      <c r="A164" s="1093"/>
      <c r="B164" s="1093"/>
      <c r="C164" s="1093"/>
      <c r="D164" s="1093"/>
    </row>
    <row r="165" spans="1:4" ht="21.75" customHeight="1">
      <c r="A165" s="1093"/>
      <c r="B165" s="1093"/>
      <c r="C165" s="1093"/>
      <c r="D165" s="1093"/>
    </row>
    <row r="166" spans="1:4" ht="21.75" customHeight="1">
      <c r="A166" s="1093"/>
      <c r="B166" s="1093"/>
      <c r="C166" s="1093"/>
      <c r="D166" s="1093"/>
    </row>
    <row r="167" spans="1:4" ht="21.75" customHeight="1">
      <c r="A167" s="1093"/>
      <c r="B167" s="1093"/>
      <c r="C167" s="1093"/>
      <c r="D167" s="1093"/>
    </row>
    <row r="168" spans="1:4" ht="21.75" customHeight="1">
      <c r="A168" s="1093"/>
      <c r="B168" s="1093"/>
      <c r="C168" s="1093"/>
      <c r="D168" s="1093"/>
    </row>
    <row r="169" spans="1:4" ht="21.75" customHeight="1">
      <c r="A169" s="1093"/>
      <c r="B169" s="1093"/>
      <c r="C169" s="1093"/>
      <c r="D169" s="1093"/>
    </row>
    <row r="170" spans="1:4" ht="21.75" customHeight="1">
      <c r="A170" s="1093"/>
      <c r="B170" s="1093"/>
      <c r="C170" s="1093"/>
      <c r="D170" s="1093"/>
    </row>
    <row r="171" spans="1:4" ht="21.75" customHeight="1">
      <c r="A171" s="1093"/>
      <c r="B171" s="1093"/>
      <c r="C171" s="1093"/>
      <c r="D171" s="1093"/>
    </row>
    <row r="172" spans="1:4" ht="21.75" customHeight="1">
      <c r="A172" s="1093"/>
      <c r="B172" s="1093"/>
      <c r="C172" s="1093"/>
      <c r="D172" s="1093"/>
    </row>
    <row r="173" spans="1:4" ht="21.75" customHeight="1">
      <c r="A173" s="1093"/>
      <c r="B173" s="1093"/>
      <c r="C173" s="1093"/>
      <c r="D173" s="1093"/>
    </row>
    <row r="174" spans="1:4" ht="21.75" customHeight="1">
      <c r="A174" s="1093"/>
      <c r="B174" s="1093"/>
      <c r="C174" s="1093"/>
      <c r="D174" s="1093"/>
    </row>
    <row r="175" spans="1:4" ht="21.75" customHeight="1">
      <c r="A175" s="1093"/>
      <c r="B175" s="1093"/>
      <c r="C175" s="1093"/>
      <c r="D175" s="1093"/>
    </row>
    <row r="176" spans="1:4" ht="21.75" customHeight="1">
      <c r="A176" s="1093"/>
      <c r="B176" s="1093"/>
      <c r="C176" s="1093"/>
      <c r="D176" s="1093"/>
    </row>
    <row r="177" spans="1:4" ht="21.75" customHeight="1">
      <c r="A177" s="1093"/>
      <c r="B177" s="1093"/>
      <c r="C177" s="1093"/>
      <c r="D177" s="1093"/>
    </row>
    <row r="178" spans="1:4" ht="21.75" customHeight="1">
      <c r="A178" s="1093"/>
      <c r="B178" s="1093"/>
      <c r="C178" s="1093"/>
      <c r="D178" s="1093"/>
    </row>
    <row r="179" spans="1:4" ht="21.75" customHeight="1">
      <c r="A179" s="1093"/>
      <c r="B179" s="1093"/>
      <c r="C179" s="1093"/>
      <c r="D179" s="1093"/>
    </row>
    <row r="180" spans="1:4" ht="21.75" customHeight="1">
      <c r="A180" s="1093"/>
      <c r="B180" s="1093"/>
      <c r="C180" s="1093"/>
      <c r="D180" s="1093"/>
    </row>
    <row r="181" spans="1:4" ht="21.75" customHeight="1">
      <c r="A181" s="1093"/>
      <c r="B181" s="1093"/>
      <c r="C181" s="1093"/>
      <c r="D181" s="1093"/>
    </row>
    <row r="182" spans="1:4" ht="21.75" customHeight="1">
      <c r="A182" s="1093"/>
      <c r="B182" s="1093"/>
      <c r="C182" s="1093"/>
      <c r="D182" s="1093"/>
    </row>
    <row r="183" spans="1:4" ht="21.75" customHeight="1">
      <c r="A183" s="1093"/>
      <c r="B183" s="1093"/>
      <c r="C183" s="1093"/>
      <c r="D183" s="1093"/>
    </row>
    <row r="184" spans="1:4" ht="21.75" customHeight="1">
      <c r="A184" s="1093"/>
      <c r="B184" s="1093"/>
      <c r="C184" s="1093"/>
      <c r="D184" s="1093"/>
    </row>
    <row r="185" spans="1:4" ht="21.75" customHeight="1">
      <c r="A185" s="1093"/>
      <c r="B185" s="1093"/>
      <c r="C185" s="1093"/>
      <c r="D185" s="1093"/>
    </row>
    <row r="186" spans="1:4" ht="21.75" customHeight="1">
      <c r="A186" s="1093"/>
      <c r="B186" s="1093"/>
      <c r="C186" s="1093"/>
      <c r="D186" s="1093"/>
    </row>
    <row r="187" spans="1:4" ht="21.75" customHeight="1">
      <c r="A187" s="1093"/>
      <c r="B187" s="1093"/>
      <c r="C187" s="1093"/>
      <c r="D187" s="1093"/>
    </row>
    <row r="188" spans="1:4" ht="21.75" customHeight="1">
      <c r="A188" s="1093"/>
      <c r="B188" s="1093"/>
      <c r="C188" s="1093"/>
      <c r="D188" s="1093"/>
    </row>
    <row r="189" spans="1:4" ht="21.75" customHeight="1">
      <c r="A189" s="1093"/>
      <c r="B189" s="1093"/>
      <c r="C189" s="1093"/>
      <c r="D189" s="1093"/>
    </row>
    <row r="190" spans="1:4" ht="21.75" customHeight="1">
      <c r="A190" s="1093"/>
      <c r="B190" s="1093"/>
      <c r="C190" s="1093"/>
      <c r="D190" s="1093"/>
    </row>
    <row r="191" spans="1:4" ht="21.75" customHeight="1">
      <c r="A191" s="1093"/>
      <c r="B191" s="1093"/>
      <c r="C191" s="1093"/>
      <c r="D191" s="1093"/>
    </row>
    <row r="192" spans="1:4" ht="21.75" customHeight="1">
      <c r="A192" s="1093"/>
      <c r="B192" s="1093"/>
      <c r="C192" s="1093"/>
      <c r="D192" s="1093"/>
    </row>
    <row r="193" spans="1:4" ht="21.75" customHeight="1">
      <c r="A193" s="1093"/>
      <c r="B193" s="1093"/>
      <c r="C193" s="1093"/>
      <c r="D193" s="1093"/>
    </row>
    <row r="194" spans="1:4" ht="21.75" customHeight="1">
      <c r="A194" s="1093"/>
      <c r="B194" s="1093"/>
      <c r="C194" s="1093"/>
      <c r="D194" s="1093"/>
    </row>
    <row r="195" spans="1:4" ht="12.75">
      <c r="A195" s="1093"/>
      <c r="B195" s="1093"/>
      <c r="C195" s="1093"/>
      <c r="D195" s="1093"/>
    </row>
    <row r="196" spans="1:4" ht="12.75">
      <c r="A196" s="1093"/>
      <c r="B196" s="1093"/>
      <c r="C196" s="1093"/>
      <c r="D196" s="1093"/>
    </row>
    <row r="197" spans="1:4" ht="12.75">
      <c r="A197" s="1093"/>
      <c r="B197" s="1093"/>
      <c r="C197" s="1093"/>
      <c r="D197" s="1093"/>
    </row>
    <row r="198" spans="1:4" ht="12.75">
      <c r="A198" s="1093"/>
      <c r="B198" s="1093"/>
      <c r="C198" s="1093"/>
      <c r="D198" s="1093"/>
    </row>
    <row r="199" spans="1:4" ht="12.75">
      <c r="A199" s="1093"/>
      <c r="B199" s="1093"/>
      <c r="C199" s="1093"/>
      <c r="D199" s="1093"/>
    </row>
    <row r="200" spans="1:4" ht="12.75">
      <c r="A200" s="1093"/>
      <c r="B200" s="1093"/>
      <c r="C200" s="1093"/>
      <c r="D200" s="1093"/>
    </row>
    <row r="201" spans="1:4" ht="12.75">
      <c r="A201" s="1093"/>
      <c r="B201" s="1093"/>
      <c r="C201" s="1093"/>
      <c r="D201" s="1093"/>
    </row>
  </sheetData>
  <mergeCells count="805">
    <mergeCell ref="AN16:AQ16"/>
    <mergeCell ref="AJ29:AM29"/>
    <mergeCell ref="A4:AP4"/>
    <mergeCell ref="AQ4:AY4"/>
    <mergeCell ref="AV38:AY38"/>
    <mergeCell ref="P16:S16"/>
    <mergeCell ref="T16:W16"/>
    <mergeCell ref="X16:AA16"/>
    <mergeCell ref="AB16:AE16"/>
    <mergeCell ref="AF16:AI16"/>
    <mergeCell ref="AJ16:AM16"/>
    <mergeCell ref="P29:S29"/>
    <mergeCell ref="AR16:AU16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P37:S37"/>
    <mergeCell ref="T37:W37"/>
    <mergeCell ref="X37:AA37"/>
    <mergeCell ref="AB37:AE37"/>
    <mergeCell ref="P38:S38"/>
    <mergeCell ref="T38:W38"/>
    <mergeCell ref="X38:AA38"/>
    <mergeCell ref="AB38:AE38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6:AI86"/>
    <mergeCell ref="AJ86:AM86"/>
    <mergeCell ref="AN86:AQ86"/>
    <mergeCell ref="AR86:AU86"/>
    <mergeCell ref="P86:S86"/>
    <mergeCell ref="T86:W86"/>
    <mergeCell ref="X86:AA86"/>
    <mergeCell ref="AB86:AE86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94:AI94"/>
    <mergeCell ref="AJ94:AM94"/>
    <mergeCell ref="AN94:AQ94"/>
    <mergeCell ref="AR94:AU94"/>
    <mergeCell ref="P94:S94"/>
    <mergeCell ref="T94:W94"/>
    <mergeCell ref="X94:AA94"/>
    <mergeCell ref="AB94:AE94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F91:AI91"/>
    <mergeCell ref="AJ91:AM91"/>
    <mergeCell ref="AN91:AQ91"/>
    <mergeCell ref="AR91:AU91"/>
    <mergeCell ref="P91:S91"/>
    <mergeCell ref="T91:W91"/>
    <mergeCell ref="X91:AA91"/>
    <mergeCell ref="AB91:AE91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F87:AI87"/>
    <mergeCell ref="AJ87:AM87"/>
    <mergeCell ref="AN87:AQ87"/>
    <mergeCell ref="AR87:AU87"/>
    <mergeCell ref="P87:S87"/>
    <mergeCell ref="T87:W87"/>
    <mergeCell ref="X87:AA87"/>
    <mergeCell ref="AB87:AE87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1:AI71"/>
    <mergeCell ref="AJ71:AM71"/>
    <mergeCell ref="AN71:AQ71"/>
    <mergeCell ref="AR71:AU71"/>
    <mergeCell ref="P71:S71"/>
    <mergeCell ref="T71:W71"/>
    <mergeCell ref="X71:AA71"/>
    <mergeCell ref="AB71:AE71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F53:AI53"/>
    <mergeCell ref="AJ53:AM53"/>
    <mergeCell ref="AN53:AQ53"/>
    <mergeCell ref="AR53:AU53"/>
    <mergeCell ref="P53:S53"/>
    <mergeCell ref="T53:W53"/>
    <mergeCell ref="X53:AA53"/>
    <mergeCell ref="AB53:AE53"/>
    <mergeCell ref="AR39:AU39"/>
    <mergeCell ref="P39:S39"/>
    <mergeCell ref="T39:W39"/>
    <mergeCell ref="X39:AA39"/>
    <mergeCell ref="AB39:AE39"/>
    <mergeCell ref="AB29:AE29"/>
    <mergeCell ref="AV29:AY29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T28:W28"/>
    <mergeCell ref="X28:AA28"/>
    <mergeCell ref="AB28:AE28"/>
    <mergeCell ref="AR29:AU29"/>
    <mergeCell ref="AF28:AI28"/>
    <mergeCell ref="AJ28:AM28"/>
    <mergeCell ref="AN28:AQ28"/>
    <mergeCell ref="AR28:AU28"/>
    <mergeCell ref="T29:W29"/>
    <mergeCell ref="X29:AA2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B91:N91"/>
    <mergeCell ref="A78:N78"/>
    <mergeCell ref="A80:N80"/>
    <mergeCell ref="A81:N81"/>
    <mergeCell ref="A82:N82"/>
    <mergeCell ref="A83:N83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A17:N17"/>
    <mergeCell ref="A16:N16"/>
    <mergeCell ref="A28:N28"/>
    <mergeCell ref="A18:N18"/>
    <mergeCell ref="A19:N19"/>
    <mergeCell ref="A20:N20"/>
    <mergeCell ref="A26:N26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P33:S33"/>
    <mergeCell ref="T33:W33"/>
    <mergeCell ref="X33:AA33"/>
    <mergeCell ref="AB33:AE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P26:S26"/>
    <mergeCell ref="T26:W26"/>
    <mergeCell ref="X26:AA26"/>
    <mergeCell ref="AB26:AE2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AN29:AQ29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201"/>
  <sheetViews>
    <sheetView view="pageBreakPreview" zoomScale="75" zoomScaleSheetLayoutView="75" workbookViewId="0" topLeftCell="A10">
      <selection activeCell="AQ4" sqref="AQ4:AY4"/>
    </sheetView>
  </sheetViews>
  <sheetFormatPr defaultColWidth="9.140625" defaultRowHeight="12.75"/>
  <cols>
    <col min="1" max="6" width="3.28125" style="999" customWidth="1"/>
    <col min="7" max="7" width="4.140625" style="999" customWidth="1"/>
    <col min="8" max="11" width="3.28125" style="999" customWidth="1"/>
    <col min="12" max="12" width="4.28125" style="999" customWidth="1"/>
    <col min="13" max="13" width="3.28125" style="999" customWidth="1"/>
    <col min="14" max="14" width="3.421875" style="999" customWidth="1"/>
    <col min="15" max="15" width="5.57421875" style="999" customWidth="1"/>
    <col min="16" max="51" width="3.28125" style="999" customWidth="1"/>
    <col min="52" max="52" width="1.28515625" style="999" customWidth="1"/>
    <col min="53" max="54" width="3.28125" style="999" customWidth="1"/>
    <col min="55" max="16384" width="9.140625" style="999" customWidth="1"/>
  </cols>
  <sheetData>
    <row r="1" spans="50:51" ht="13.5" thickBot="1">
      <c r="AX1" s="1000">
        <v>0</v>
      </c>
      <c r="AY1" s="1001">
        <v>3</v>
      </c>
    </row>
    <row r="2" spans="50:51" ht="12.75">
      <c r="AX2" s="1002" t="s">
        <v>974</v>
      </c>
      <c r="AY2" s="1003"/>
    </row>
    <row r="3" spans="1:51" ht="16.5">
      <c r="A3" s="1004" t="s">
        <v>604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1004"/>
      <c r="AS3" s="1004"/>
      <c r="AT3" s="1004"/>
      <c r="AU3" s="1004"/>
      <c r="AV3" s="1004"/>
      <c r="AW3" s="1004"/>
      <c r="AX3" s="1004"/>
      <c r="AY3" s="1004"/>
    </row>
    <row r="4" spans="1:51" ht="16.5">
      <c r="A4" s="1096" t="s">
        <v>656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6"/>
      <c r="P4" s="1096"/>
      <c r="Q4" s="1096"/>
      <c r="R4" s="1096"/>
      <c r="S4" s="1096"/>
      <c r="T4" s="1096"/>
      <c r="U4" s="1096"/>
      <c r="V4" s="1096"/>
      <c r="W4" s="1096"/>
      <c r="X4" s="1096"/>
      <c r="Y4" s="1096"/>
      <c r="Z4" s="1096"/>
      <c r="AA4" s="1096"/>
      <c r="AB4" s="1096"/>
      <c r="AC4" s="1096"/>
      <c r="AD4" s="1096"/>
      <c r="AE4" s="1096"/>
      <c r="AF4" s="1096"/>
      <c r="AG4" s="1096"/>
      <c r="AH4" s="1096"/>
      <c r="AI4" s="1096"/>
      <c r="AJ4" s="1096"/>
      <c r="AK4" s="1096"/>
      <c r="AL4" s="1096"/>
      <c r="AM4" s="1096"/>
      <c r="AN4" s="1096"/>
      <c r="AO4" s="1096"/>
      <c r="AQ4" s="1006" t="s">
        <v>655</v>
      </c>
      <c r="AR4" s="1006"/>
      <c r="AS4" s="1006"/>
      <c r="AT4" s="1006"/>
      <c r="AU4" s="1006"/>
      <c r="AV4" s="1006"/>
      <c r="AW4" s="1006"/>
      <c r="AX4" s="1006"/>
      <c r="AY4" s="1006"/>
    </row>
    <row r="5" spans="43:51" ht="12.75">
      <c r="AQ5" s="1007" t="s">
        <v>978</v>
      </c>
      <c r="AR5" s="1007"/>
      <c r="AS5" s="1007"/>
      <c r="AT5" s="1007"/>
      <c r="AU5" s="1007"/>
      <c r="AV5" s="1007"/>
      <c r="AW5" s="1007"/>
      <c r="AX5" s="1007"/>
      <c r="AY5" s="1007"/>
    </row>
    <row r="6" ht="13.5" thickBot="1"/>
    <row r="7" spans="1:36" ht="15.75" customHeight="1" thickBot="1">
      <c r="A7" s="1000">
        <v>5</v>
      </c>
      <c r="B7" s="1008">
        <v>1</v>
      </c>
      <c r="C7" s="1008">
        <v>3</v>
      </c>
      <c r="D7" s="1008">
        <v>0</v>
      </c>
      <c r="E7" s="1008">
        <v>0</v>
      </c>
      <c r="F7" s="1001">
        <v>9</v>
      </c>
      <c r="H7" s="1000">
        <v>1</v>
      </c>
      <c r="I7" s="1008">
        <v>2</v>
      </c>
      <c r="J7" s="1008">
        <v>5</v>
      </c>
      <c r="K7" s="1001">
        <v>4</v>
      </c>
      <c r="M7" s="1000">
        <v>0</v>
      </c>
      <c r="N7" s="1001">
        <v>1</v>
      </c>
      <c r="O7" s="1009"/>
      <c r="P7" s="1000">
        <v>2</v>
      </c>
      <c r="Q7" s="1008">
        <v>8</v>
      </c>
      <c r="R7" s="1008">
        <v>0</v>
      </c>
      <c r="S7" s="1001">
        <v>0</v>
      </c>
      <c r="U7" s="1000">
        <v>8</v>
      </c>
      <c r="V7" s="1008">
        <v>4</v>
      </c>
      <c r="W7" s="1008">
        <v>1</v>
      </c>
      <c r="X7" s="1008">
        <v>1</v>
      </c>
      <c r="Y7" s="1008">
        <v>0</v>
      </c>
      <c r="Z7" s="1001">
        <v>8</v>
      </c>
      <c r="AB7" s="1010">
        <v>2</v>
      </c>
      <c r="AC7" s="1011">
        <v>1</v>
      </c>
      <c r="AE7" s="1012">
        <v>2</v>
      </c>
      <c r="AF7" s="1013">
        <v>0</v>
      </c>
      <c r="AG7" s="1013">
        <v>0</v>
      </c>
      <c r="AH7" s="1014">
        <v>8</v>
      </c>
      <c r="AJ7" s="1015">
        <v>1</v>
      </c>
    </row>
    <row r="8" spans="1:36" ht="25.5" customHeight="1">
      <c r="A8" s="1016" t="s">
        <v>954</v>
      </c>
      <c r="B8" s="1016"/>
      <c r="C8" s="1016"/>
      <c r="D8" s="1016"/>
      <c r="E8" s="1016"/>
      <c r="F8" s="1016"/>
      <c r="G8" s="1017"/>
      <c r="H8" s="1016" t="s">
        <v>955</v>
      </c>
      <c r="I8" s="1016"/>
      <c r="J8" s="1016"/>
      <c r="K8" s="1016"/>
      <c r="L8" s="1017"/>
      <c r="M8" s="1018" t="s">
        <v>979</v>
      </c>
      <c r="N8" s="1018"/>
      <c r="O8" s="1017"/>
      <c r="P8" s="1018" t="s">
        <v>607</v>
      </c>
      <c r="Q8" s="1018"/>
      <c r="R8" s="1018"/>
      <c r="S8" s="1018"/>
      <c r="T8" s="1017"/>
      <c r="U8" s="1016" t="s">
        <v>958</v>
      </c>
      <c r="V8" s="1016"/>
      <c r="W8" s="1016"/>
      <c r="X8" s="1016"/>
      <c r="Y8" s="1016"/>
      <c r="Z8" s="1002"/>
      <c r="AB8" s="1016" t="s">
        <v>981</v>
      </c>
      <c r="AC8" s="1016"/>
      <c r="AE8" s="1016" t="s">
        <v>982</v>
      </c>
      <c r="AF8" s="1016"/>
      <c r="AG8" s="1016"/>
      <c r="AH8" s="1016"/>
      <c r="AJ8" s="1016" t="s">
        <v>983</v>
      </c>
    </row>
    <row r="9" ht="13.5" thickBot="1">
      <c r="AV9" s="1019" t="s">
        <v>984</v>
      </c>
    </row>
    <row r="10" spans="1:51" ht="38.25" customHeight="1">
      <c r="A10" s="1020" t="s">
        <v>608</v>
      </c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2"/>
      <c r="O10" s="1023" t="s">
        <v>986</v>
      </c>
      <c r="P10" s="1024"/>
      <c r="Q10" s="1024"/>
      <c r="R10" s="1024"/>
      <c r="S10" s="1025"/>
      <c r="T10" s="1026"/>
      <c r="U10" s="1027"/>
      <c r="V10" s="1027"/>
      <c r="W10" s="1028"/>
      <c r="X10" s="1027"/>
      <c r="Y10" s="1027"/>
      <c r="Z10" s="1027"/>
      <c r="AA10" s="1028"/>
      <c r="AB10" s="1027"/>
      <c r="AC10" s="1027"/>
      <c r="AD10" s="1027"/>
      <c r="AE10" s="1029"/>
      <c r="AF10" s="1030"/>
      <c r="AG10" s="1030"/>
      <c r="AH10" s="1030"/>
      <c r="AI10" s="1029"/>
      <c r="AJ10" s="1030"/>
      <c r="AK10" s="1030"/>
      <c r="AL10" s="1030"/>
      <c r="AM10" s="1029"/>
      <c r="AN10" s="1030"/>
      <c r="AO10" s="1030"/>
      <c r="AP10" s="1030"/>
      <c r="AQ10" s="1029"/>
      <c r="AR10" s="1030"/>
      <c r="AS10" s="1030"/>
      <c r="AT10" s="1030"/>
      <c r="AU10" s="1029"/>
      <c r="AV10" s="1030"/>
      <c r="AW10" s="1030"/>
      <c r="AX10" s="1030"/>
      <c r="AY10" s="1031"/>
    </row>
    <row r="11" spans="1:51" ht="12.75">
      <c r="A11" s="1032"/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4"/>
      <c r="O11" s="1035"/>
      <c r="P11" s="1036"/>
      <c r="Q11" s="1037">
        <v>85</v>
      </c>
      <c r="R11" s="1037">
        <v>33</v>
      </c>
      <c r="S11" s="1041">
        <v>33</v>
      </c>
      <c r="T11" s="1040"/>
      <c r="U11" s="1037">
        <v>85</v>
      </c>
      <c r="V11" s="1037">
        <v>33</v>
      </c>
      <c r="W11" s="1095">
        <v>44</v>
      </c>
      <c r="X11" s="1040"/>
      <c r="Y11" s="1037">
        <v>85</v>
      </c>
      <c r="Z11" s="1037">
        <v>33</v>
      </c>
      <c r="AA11" s="1041">
        <v>55</v>
      </c>
      <c r="AB11" s="1036"/>
      <c r="AC11" s="1037">
        <v>92</v>
      </c>
      <c r="AD11" s="1037">
        <v>60</v>
      </c>
      <c r="AE11" s="1041">
        <v>18</v>
      </c>
      <c r="AF11" s="1040"/>
      <c r="AG11" s="1037">
        <v>92</v>
      </c>
      <c r="AH11" s="1037">
        <v>60</v>
      </c>
      <c r="AI11" s="1041">
        <v>29</v>
      </c>
      <c r="AJ11" s="1040"/>
      <c r="AK11" s="1037" t="s">
        <v>657</v>
      </c>
      <c r="AL11" s="1037" t="s">
        <v>657</v>
      </c>
      <c r="AM11" s="1041" t="s">
        <v>657</v>
      </c>
      <c r="AN11" s="1040"/>
      <c r="AO11" s="1037" t="s">
        <v>657</v>
      </c>
      <c r="AP11" s="1037" t="s">
        <v>657</v>
      </c>
      <c r="AQ11" s="1041" t="s">
        <v>657</v>
      </c>
      <c r="AR11" s="1040"/>
      <c r="AS11" s="1037" t="s">
        <v>657</v>
      </c>
      <c r="AT11" s="1037" t="s">
        <v>657</v>
      </c>
      <c r="AU11" s="1041" t="s">
        <v>657</v>
      </c>
      <c r="AV11" s="1040"/>
      <c r="AW11" s="1037">
        <v>99</v>
      </c>
      <c r="AX11" s="1037">
        <v>99</v>
      </c>
      <c r="AY11" s="1095">
        <v>99</v>
      </c>
    </row>
    <row r="12" spans="1:51" ht="12.75">
      <c r="A12" s="1042">
        <v>1</v>
      </c>
      <c r="B12" s="1043"/>
      <c r="C12" s="1043"/>
      <c r="D12" s="1043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1">
        <v>2</v>
      </c>
      <c r="P12" s="1044">
        <v>3</v>
      </c>
      <c r="Q12" s="1044"/>
      <c r="R12" s="1044"/>
      <c r="S12" s="1045"/>
      <c r="T12" s="1044">
        <v>4</v>
      </c>
      <c r="U12" s="1044"/>
      <c r="V12" s="1044"/>
      <c r="W12" s="1045"/>
      <c r="X12" s="1044">
        <v>5</v>
      </c>
      <c r="Y12" s="1044"/>
      <c r="Z12" s="1044"/>
      <c r="AA12" s="1045"/>
      <c r="AB12" s="1044">
        <v>6</v>
      </c>
      <c r="AC12" s="1044"/>
      <c r="AD12" s="1044"/>
      <c r="AE12" s="1045"/>
      <c r="AF12" s="1044">
        <v>7</v>
      </c>
      <c r="AG12" s="1044"/>
      <c r="AH12" s="1044"/>
      <c r="AI12" s="1045"/>
      <c r="AJ12" s="1044">
        <v>8</v>
      </c>
      <c r="AK12" s="1044"/>
      <c r="AL12" s="1044"/>
      <c r="AM12" s="1045"/>
      <c r="AN12" s="1044">
        <v>9</v>
      </c>
      <c r="AO12" s="1044"/>
      <c r="AP12" s="1044"/>
      <c r="AQ12" s="1045"/>
      <c r="AR12" s="1044">
        <v>10</v>
      </c>
      <c r="AS12" s="1044"/>
      <c r="AT12" s="1044"/>
      <c r="AU12" s="1045"/>
      <c r="AV12" s="1044">
        <v>11</v>
      </c>
      <c r="AW12" s="1044"/>
      <c r="AX12" s="1044"/>
      <c r="AY12" s="1046"/>
    </row>
    <row r="13" spans="1:51" ht="19.5" customHeight="1">
      <c r="A13" s="1047" t="s">
        <v>658</v>
      </c>
      <c r="B13" s="1048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9" t="s">
        <v>992</v>
      </c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>
        <v>11410</v>
      </c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0"/>
      <c r="AU13" s="1050"/>
      <c r="AV13" s="1050">
        <v>317053</v>
      </c>
      <c r="AW13" s="1050"/>
      <c r="AX13" s="1050"/>
      <c r="AY13" s="1050"/>
    </row>
    <row r="14" spans="1:51" ht="19.5" customHeight="1">
      <c r="A14" s="1047" t="s">
        <v>659</v>
      </c>
      <c r="B14" s="1048"/>
      <c r="C14" s="1048"/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9" t="s">
        <v>994</v>
      </c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>
        <v>8345</v>
      </c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0"/>
      <c r="AN14" s="1050"/>
      <c r="AO14" s="1050"/>
      <c r="AP14" s="1050"/>
      <c r="AQ14" s="1050"/>
      <c r="AR14" s="1050"/>
      <c r="AS14" s="1050"/>
      <c r="AT14" s="1050"/>
      <c r="AU14" s="1050"/>
      <c r="AV14" s="1050">
        <v>125993</v>
      </c>
      <c r="AW14" s="1050"/>
      <c r="AX14" s="1050"/>
      <c r="AY14" s="1050"/>
    </row>
    <row r="15" spans="1:51" ht="19.5" customHeight="1">
      <c r="A15" s="1047" t="s">
        <v>660</v>
      </c>
      <c r="B15" s="1048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9" t="s">
        <v>996</v>
      </c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>
        <v>444</v>
      </c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0"/>
      <c r="AN15" s="1050"/>
      <c r="AO15" s="1050"/>
      <c r="AP15" s="1050"/>
      <c r="AQ15" s="1050"/>
      <c r="AR15" s="1050"/>
      <c r="AS15" s="1050"/>
      <c r="AT15" s="1050"/>
      <c r="AU15" s="1050"/>
      <c r="AV15" s="1050">
        <v>71112</v>
      </c>
      <c r="AW15" s="1050"/>
      <c r="AX15" s="1050"/>
      <c r="AY15" s="1050"/>
    </row>
    <row r="16" spans="1:51" ht="19.5" customHeight="1">
      <c r="A16" s="1051" t="s">
        <v>609</v>
      </c>
      <c r="B16" s="1052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3" t="s">
        <v>998</v>
      </c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>
        <v>20199</v>
      </c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4"/>
      <c r="AN16" s="1054"/>
      <c r="AO16" s="1054"/>
      <c r="AP16" s="1054"/>
      <c r="AQ16" s="1054"/>
      <c r="AR16" s="1054"/>
      <c r="AS16" s="1054"/>
      <c r="AT16" s="1054"/>
      <c r="AU16" s="1054"/>
      <c r="AV16" s="1054">
        <v>514158</v>
      </c>
      <c r="AW16" s="1054"/>
      <c r="AX16" s="1054"/>
      <c r="AY16" s="1054"/>
    </row>
    <row r="17" spans="1:51" ht="19.5" customHeight="1">
      <c r="A17" s="1047" t="s">
        <v>661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9" t="s">
        <v>1000</v>
      </c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>
        <v>6671</v>
      </c>
      <c r="AC17" s="1050"/>
      <c r="AD17" s="1050"/>
      <c r="AE17" s="1050"/>
      <c r="AF17" s="1050"/>
      <c r="AG17" s="1050"/>
      <c r="AH17" s="1050"/>
      <c r="AI17" s="1050"/>
      <c r="AJ17" s="1050"/>
      <c r="AK17" s="1050"/>
      <c r="AL17" s="1050"/>
      <c r="AM17" s="1050"/>
      <c r="AN17" s="1050"/>
      <c r="AO17" s="1050"/>
      <c r="AP17" s="1050"/>
      <c r="AQ17" s="1050"/>
      <c r="AR17" s="1050"/>
      <c r="AS17" s="1050"/>
      <c r="AT17" s="1050"/>
      <c r="AU17" s="1050"/>
      <c r="AV17" s="1050">
        <v>154228</v>
      </c>
      <c r="AW17" s="1050"/>
      <c r="AX17" s="1050"/>
      <c r="AY17" s="1050"/>
    </row>
    <row r="18" spans="1:51" ht="19.5" customHeight="1">
      <c r="A18" s="1047" t="s">
        <v>662</v>
      </c>
      <c r="B18" s="1048"/>
      <c r="C18" s="1048"/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9" t="s">
        <v>1002</v>
      </c>
      <c r="P18" s="1050"/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>
        <v>5684</v>
      </c>
      <c r="AC18" s="1050"/>
      <c r="AD18" s="1050"/>
      <c r="AE18" s="1050"/>
      <c r="AF18" s="1050">
        <v>1240</v>
      </c>
      <c r="AG18" s="1050"/>
      <c r="AH18" s="1050"/>
      <c r="AI18" s="1050"/>
      <c r="AJ18" s="1050"/>
      <c r="AK18" s="1050"/>
      <c r="AL18" s="1050"/>
      <c r="AM18" s="1050"/>
      <c r="AN18" s="1050"/>
      <c r="AO18" s="1050"/>
      <c r="AP18" s="1050"/>
      <c r="AQ18" s="1050"/>
      <c r="AR18" s="1050"/>
      <c r="AS18" s="1050"/>
      <c r="AT18" s="1050"/>
      <c r="AU18" s="1050"/>
      <c r="AV18" s="1050">
        <v>2038083</v>
      </c>
      <c r="AW18" s="1050"/>
      <c r="AX18" s="1050"/>
      <c r="AY18" s="1050"/>
    </row>
    <row r="19" spans="1:51" ht="19.5" customHeight="1">
      <c r="A19" s="1047" t="s">
        <v>663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9" t="s">
        <v>1004</v>
      </c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0"/>
      <c r="AN19" s="1050"/>
      <c r="AO19" s="1050"/>
      <c r="AP19" s="1050"/>
      <c r="AQ19" s="1050"/>
      <c r="AR19" s="1050"/>
      <c r="AS19" s="1050"/>
      <c r="AT19" s="1050"/>
      <c r="AU19" s="1050"/>
      <c r="AV19" s="1050">
        <v>8706</v>
      </c>
      <c r="AW19" s="1050"/>
      <c r="AX19" s="1050"/>
      <c r="AY19" s="1050"/>
    </row>
    <row r="20" spans="1:51" ht="26.25" customHeight="1">
      <c r="A20" s="1055" t="s">
        <v>1186</v>
      </c>
      <c r="B20" s="1056"/>
      <c r="C20" s="1056"/>
      <c r="D20" s="1056"/>
      <c r="E20" s="1056"/>
      <c r="F20" s="1056"/>
      <c r="G20" s="1056"/>
      <c r="H20" s="1056"/>
      <c r="I20" s="1056"/>
      <c r="J20" s="1056"/>
      <c r="K20" s="1056"/>
      <c r="L20" s="1056"/>
      <c r="M20" s="1056"/>
      <c r="N20" s="1056"/>
      <c r="O20" s="1049" t="s">
        <v>1006</v>
      </c>
      <c r="P20" s="1057"/>
      <c r="Q20" s="1050"/>
      <c r="R20" s="1050"/>
      <c r="S20" s="1050"/>
      <c r="T20" s="1057"/>
      <c r="U20" s="1050"/>
      <c r="V20" s="1050"/>
      <c r="W20" s="1050"/>
      <c r="X20" s="1057"/>
      <c r="Y20" s="1050"/>
      <c r="Z20" s="1050"/>
      <c r="AA20" s="1050"/>
      <c r="AB20" s="1057"/>
      <c r="AC20" s="1050"/>
      <c r="AD20" s="1050"/>
      <c r="AE20" s="1050"/>
      <c r="AF20" s="1057"/>
      <c r="AG20" s="1050"/>
      <c r="AH20" s="1050"/>
      <c r="AI20" s="1050"/>
      <c r="AJ20" s="1057"/>
      <c r="AK20" s="1050"/>
      <c r="AL20" s="1050"/>
      <c r="AM20" s="1050"/>
      <c r="AN20" s="1057"/>
      <c r="AO20" s="1050"/>
      <c r="AP20" s="1050"/>
      <c r="AQ20" s="1050"/>
      <c r="AR20" s="1057"/>
      <c r="AS20" s="1050"/>
      <c r="AT20" s="1050"/>
      <c r="AU20" s="1050"/>
      <c r="AV20" s="1057">
        <v>13750</v>
      </c>
      <c r="AW20" s="1050"/>
      <c r="AX20" s="1050"/>
      <c r="AY20" s="1050"/>
    </row>
    <row r="21" spans="1:51" ht="26.25" customHeight="1">
      <c r="A21" s="1055" t="s">
        <v>1187</v>
      </c>
      <c r="B21" s="1056"/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49" t="s">
        <v>1008</v>
      </c>
      <c r="P21" s="1057"/>
      <c r="Q21" s="1050"/>
      <c r="R21" s="1050"/>
      <c r="S21" s="1050"/>
      <c r="T21" s="1057"/>
      <c r="U21" s="1050"/>
      <c r="V21" s="1050"/>
      <c r="W21" s="1050"/>
      <c r="X21" s="1057"/>
      <c r="Y21" s="1050"/>
      <c r="Z21" s="1050"/>
      <c r="AA21" s="1050"/>
      <c r="AB21" s="1057"/>
      <c r="AC21" s="1050"/>
      <c r="AD21" s="1050"/>
      <c r="AE21" s="1050"/>
      <c r="AF21" s="1057"/>
      <c r="AG21" s="1050"/>
      <c r="AH21" s="1050"/>
      <c r="AI21" s="1050"/>
      <c r="AJ21" s="1057"/>
      <c r="AK21" s="1050"/>
      <c r="AL21" s="1050"/>
      <c r="AM21" s="1050"/>
      <c r="AN21" s="1057"/>
      <c r="AO21" s="1050"/>
      <c r="AP21" s="1050"/>
      <c r="AQ21" s="1050"/>
      <c r="AR21" s="1057"/>
      <c r="AS21" s="1050"/>
      <c r="AT21" s="1050"/>
      <c r="AU21" s="1050"/>
      <c r="AV21" s="1057"/>
      <c r="AW21" s="1050"/>
      <c r="AX21" s="1050"/>
      <c r="AY21" s="1050"/>
    </row>
    <row r="22" spans="1:51" ht="26.25" customHeight="1">
      <c r="A22" s="1055" t="s">
        <v>1188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49" t="s">
        <v>1010</v>
      </c>
      <c r="P22" s="1057"/>
      <c r="Q22" s="1050"/>
      <c r="R22" s="1050"/>
      <c r="S22" s="1050"/>
      <c r="T22" s="1057"/>
      <c r="U22" s="1050"/>
      <c r="V22" s="1050"/>
      <c r="W22" s="1050"/>
      <c r="X22" s="1057"/>
      <c r="Y22" s="1050"/>
      <c r="Z22" s="1050"/>
      <c r="AA22" s="1050"/>
      <c r="AB22" s="1057"/>
      <c r="AC22" s="1050"/>
      <c r="AD22" s="1050"/>
      <c r="AE22" s="1050"/>
      <c r="AF22" s="1057"/>
      <c r="AG22" s="1050"/>
      <c r="AH22" s="1050"/>
      <c r="AI22" s="1050"/>
      <c r="AJ22" s="1057"/>
      <c r="AK22" s="1050"/>
      <c r="AL22" s="1050"/>
      <c r="AM22" s="1050"/>
      <c r="AN22" s="1057"/>
      <c r="AO22" s="1050"/>
      <c r="AP22" s="1050"/>
      <c r="AQ22" s="1050"/>
      <c r="AR22" s="1057"/>
      <c r="AS22" s="1050"/>
      <c r="AT22" s="1050"/>
      <c r="AU22" s="1050"/>
      <c r="AV22" s="1057"/>
      <c r="AW22" s="1050"/>
      <c r="AX22" s="1050"/>
      <c r="AY22" s="1050"/>
    </row>
    <row r="23" spans="1:51" ht="26.25" customHeight="1">
      <c r="A23" s="1055" t="s">
        <v>1189</v>
      </c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49" t="s">
        <v>1012</v>
      </c>
      <c r="P23" s="1057"/>
      <c r="Q23" s="1050"/>
      <c r="R23" s="1050"/>
      <c r="S23" s="1050"/>
      <c r="T23" s="1057"/>
      <c r="U23" s="1050"/>
      <c r="V23" s="1050"/>
      <c r="W23" s="1050"/>
      <c r="X23" s="1057"/>
      <c r="Y23" s="1050"/>
      <c r="Z23" s="1050"/>
      <c r="AA23" s="1050"/>
      <c r="AB23" s="1057"/>
      <c r="AC23" s="1050"/>
      <c r="AD23" s="1050"/>
      <c r="AE23" s="1050"/>
      <c r="AF23" s="1057"/>
      <c r="AG23" s="1050"/>
      <c r="AH23" s="1050"/>
      <c r="AI23" s="1050"/>
      <c r="AJ23" s="1057"/>
      <c r="AK23" s="1050"/>
      <c r="AL23" s="1050"/>
      <c r="AM23" s="1050"/>
      <c r="AN23" s="1057"/>
      <c r="AO23" s="1050"/>
      <c r="AP23" s="1050"/>
      <c r="AQ23" s="1050"/>
      <c r="AR23" s="1057"/>
      <c r="AS23" s="1050"/>
      <c r="AT23" s="1050"/>
      <c r="AU23" s="1050"/>
      <c r="AV23" s="1057"/>
      <c r="AW23" s="1050"/>
      <c r="AX23" s="1050"/>
      <c r="AY23" s="1050"/>
    </row>
    <row r="24" spans="1:51" ht="26.25" customHeight="1">
      <c r="A24" s="1055" t="s">
        <v>1190</v>
      </c>
      <c r="B24" s="1056"/>
      <c r="C24" s="1056"/>
      <c r="D24" s="1056"/>
      <c r="E24" s="1056"/>
      <c r="F24" s="1056"/>
      <c r="G24" s="1056"/>
      <c r="H24" s="1056"/>
      <c r="I24" s="1056"/>
      <c r="J24" s="1056"/>
      <c r="K24" s="1056"/>
      <c r="L24" s="1056"/>
      <c r="M24" s="1056"/>
      <c r="N24" s="1056"/>
      <c r="O24" s="1049" t="s">
        <v>1014</v>
      </c>
      <c r="P24" s="1057"/>
      <c r="Q24" s="1050"/>
      <c r="R24" s="1050"/>
      <c r="S24" s="1050"/>
      <c r="T24" s="1057"/>
      <c r="U24" s="1050"/>
      <c r="V24" s="1050"/>
      <c r="W24" s="1050"/>
      <c r="X24" s="1057"/>
      <c r="Y24" s="1050"/>
      <c r="Z24" s="1050"/>
      <c r="AA24" s="1050"/>
      <c r="AB24" s="1057">
        <v>1000</v>
      </c>
      <c r="AC24" s="1050"/>
      <c r="AD24" s="1050"/>
      <c r="AE24" s="1050"/>
      <c r="AF24" s="1057"/>
      <c r="AG24" s="1050"/>
      <c r="AH24" s="1050"/>
      <c r="AI24" s="1050"/>
      <c r="AJ24" s="1057"/>
      <c r="AK24" s="1050"/>
      <c r="AL24" s="1050"/>
      <c r="AM24" s="1050"/>
      <c r="AN24" s="1057"/>
      <c r="AO24" s="1050"/>
      <c r="AP24" s="1050"/>
      <c r="AQ24" s="1050"/>
      <c r="AR24" s="1057"/>
      <c r="AS24" s="1050"/>
      <c r="AT24" s="1050"/>
      <c r="AU24" s="1050"/>
      <c r="AV24" s="1057">
        <v>47816</v>
      </c>
      <c r="AW24" s="1050"/>
      <c r="AX24" s="1050"/>
      <c r="AY24" s="1050"/>
    </row>
    <row r="25" spans="1:51" ht="26.25" customHeight="1">
      <c r="A25" s="1055" t="s">
        <v>1191</v>
      </c>
      <c r="B25" s="1056"/>
      <c r="C25" s="1056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49" t="s">
        <v>1016</v>
      </c>
      <c r="P25" s="1057"/>
      <c r="Q25" s="1050"/>
      <c r="R25" s="1050"/>
      <c r="S25" s="1050"/>
      <c r="T25" s="1057"/>
      <c r="U25" s="1050"/>
      <c r="V25" s="1050"/>
      <c r="W25" s="1050"/>
      <c r="X25" s="1057"/>
      <c r="Y25" s="1050"/>
      <c r="Z25" s="1050"/>
      <c r="AA25" s="1050"/>
      <c r="AB25" s="1057"/>
      <c r="AC25" s="1050"/>
      <c r="AD25" s="1050"/>
      <c r="AE25" s="1050"/>
      <c r="AF25" s="1057"/>
      <c r="AG25" s="1050"/>
      <c r="AH25" s="1050"/>
      <c r="AI25" s="1050"/>
      <c r="AJ25" s="1057"/>
      <c r="AK25" s="1050"/>
      <c r="AL25" s="1050"/>
      <c r="AM25" s="1050"/>
      <c r="AN25" s="1057"/>
      <c r="AO25" s="1050"/>
      <c r="AP25" s="1050"/>
      <c r="AQ25" s="1050"/>
      <c r="AR25" s="1057"/>
      <c r="AS25" s="1050"/>
      <c r="AT25" s="1050"/>
      <c r="AU25" s="1050"/>
      <c r="AV25" s="1057"/>
      <c r="AW25" s="1050"/>
      <c r="AX25" s="1050"/>
      <c r="AY25" s="1050"/>
    </row>
    <row r="26" spans="1:51" ht="26.25" customHeight="1">
      <c r="A26" s="1055" t="s">
        <v>1192</v>
      </c>
      <c r="B26" s="1056"/>
      <c r="C26" s="1056"/>
      <c r="D26" s="1056"/>
      <c r="E26" s="1056"/>
      <c r="F26" s="1056"/>
      <c r="G26" s="1056"/>
      <c r="H26" s="1056"/>
      <c r="I26" s="1056"/>
      <c r="J26" s="1056"/>
      <c r="K26" s="1056"/>
      <c r="L26" s="1056"/>
      <c r="M26" s="1056"/>
      <c r="N26" s="1056"/>
      <c r="O26" s="1049" t="s">
        <v>1018</v>
      </c>
      <c r="P26" s="1057"/>
      <c r="Q26" s="1050"/>
      <c r="R26" s="1050"/>
      <c r="S26" s="1050"/>
      <c r="T26" s="1057"/>
      <c r="U26" s="1050"/>
      <c r="V26" s="1050"/>
      <c r="W26" s="1050"/>
      <c r="X26" s="1057"/>
      <c r="Y26" s="1050"/>
      <c r="Z26" s="1050"/>
      <c r="AA26" s="1050"/>
      <c r="AB26" s="1057"/>
      <c r="AC26" s="1050"/>
      <c r="AD26" s="1050"/>
      <c r="AE26" s="1050"/>
      <c r="AF26" s="1057"/>
      <c r="AG26" s="1050"/>
      <c r="AH26" s="1050"/>
      <c r="AI26" s="1050"/>
      <c r="AJ26" s="1057"/>
      <c r="AK26" s="1050"/>
      <c r="AL26" s="1050"/>
      <c r="AM26" s="1050"/>
      <c r="AN26" s="1057"/>
      <c r="AO26" s="1050"/>
      <c r="AP26" s="1050"/>
      <c r="AQ26" s="1050"/>
      <c r="AR26" s="1057"/>
      <c r="AS26" s="1050"/>
      <c r="AT26" s="1050"/>
      <c r="AU26" s="1050"/>
      <c r="AV26" s="1057"/>
      <c r="AW26" s="1050"/>
      <c r="AX26" s="1050"/>
      <c r="AY26" s="1050"/>
    </row>
    <row r="27" spans="1:51" s="1059" customFormat="1" ht="26.25" customHeight="1">
      <c r="A27" s="1058" t="s">
        <v>610</v>
      </c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3" t="s">
        <v>1020</v>
      </c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54">
        <v>1000</v>
      </c>
      <c r="AC27" s="1054"/>
      <c r="AD27" s="1054"/>
      <c r="AE27" s="1054"/>
      <c r="AF27" s="1054"/>
      <c r="AG27" s="1054"/>
      <c r="AH27" s="1054"/>
      <c r="AI27" s="1054"/>
      <c r="AJ27" s="1054"/>
      <c r="AK27" s="1054"/>
      <c r="AL27" s="1054"/>
      <c r="AM27" s="1054"/>
      <c r="AN27" s="1054"/>
      <c r="AO27" s="1054"/>
      <c r="AP27" s="1054"/>
      <c r="AQ27" s="1054"/>
      <c r="AR27" s="1054"/>
      <c r="AS27" s="1054"/>
      <c r="AT27" s="1054"/>
      <c r="AU27" s="1054"/>
      <c r="AV27" s="1054">
        <v>61566</v>
      </c>
      <c r="AW27" s="1054"/>
      <c r="AX27" s="1054"/>
      <c r="AY27" s="1054"/>
    </row>
    <row r="28" spans="1:51" s="1009" customFormat="1" ht="25.5" customHeight="1">
      <c r="A28" s="1060" t="s">
        <v>664</v>
      </c>
      <c r="B28" s="1060"/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49" t="s">
        <v>1022</v>
      </c>
      <c r="P28" s="1050"/>
      <c r="Q28" s="1050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1050"/>
      <c r="AL28" s="1050"/>
      <c r="AM28" s="1050"/>
      <c r="AN28" s="1050"/>
      <c r="AO28" s="1050"/>
      <c r="AP28" s="1050"/>
      <c r="AQ28" s="1050"/>
      <c r="AR28" s="1050"/>
      <c r="AS28" s="1050"/>
      <c r="AT28" s="1050"/>
      <c r="AU28" s="1050"/>
      <c r="AV28" s="1050"/>
      <c r="AW28" s="1050"/>
      <c r="AX28" s="1050"/>
      <c r="AY28" s="1050"/>
    </row>
    <row r="29" spans="1:51" s="1059" customFormat="1" ht="25.5" customHeight="1">
      <c r="A29" s="1061" t="s">
        <v>611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1"/>
      <c r="O29" s="1053" t="s">
        <v>1082</v>
      </c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>
        <v>1000</v>
      </c>
      <c r="AC29" s="1054"/>
      <c r="AD29" s="1054"/>
      <c r="AE29" s="1054"/>
      <c r="AF29" s="1054"/>
      <c r="AG29" s="1054"/>
      <c r="AH29" s="1054"/>
      <c r="AI29" s="1054"/>
      <c r="AJ29" s="1054"/>
      <c r="AK29" s="1054"/>
      <c r="AL29" s="1054"/>
      <c r="AM29" s="1054"/>
      <c r="AN29" s="1054"/>
      <c r="AO29" s="1054"/>
      <c r="AP29" s="1054"/>
      <c r="AQ29" s="1054"/>
      <c r="AR29" s="1054"/>
      <c r="AS29" s="1054"/>
      <c r="AT29" s="1054"/>
      <c r="AU29" s="1054"/>
      <c r="AV29" s="1054">
        <v>61566</v>
      </c>
      <c r="AW29" s="1054"/>
      <c r="AX29" s="1054"/>
      <c r="AY29" s="1054"/>
    </row>
    <row r="30" spans="1:51" s="1009" customFormat="1" ht="25.5" customHeight="1">
      <c r="A30" s="1062" t="s">
        <v>1195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49" t="s">
        <v>1084</v>
      </c>
      <c r="P30" s="1057"/>
      <c r="Q30" s="1050"/>
      <c r="R30" s="1050"/>
      <c r="S30" s="1050"/>
      <c r="T30" s="1057"/>
      <c r="U30" s="1050"/>
      <c r="V30" s="1050"/>
      <c r="W30" s="1050"/>
      <c r="X30" s="1057"/>
      <c r="Y30" s="1050"/>
      <c r="Z30" s="1050"/>
      <c r="AA30" s="1050"/>
      <c r="AB30" s="1057"/>
      <c r="AC30" s="1050"/>
      <c r="AD30" s="1050"/>
      <c r="AE30" s="1050"/>
      <c r="AF30" s="1057"/>
      <c r="AG30" s="1050"/>
      <c r="AH30" s="1050"/>
      <c r="AI30" s="1050"/>
      <c r="AJ30" s="1057"/>
      <c r="AK30" s="1050"/>
      <c r="AL30" s="1050"/>
      <c r="AM30" s="1050"/>
      <c r="AN30" s="1057"/>
      <c r="AO30" s="1050"/>
      <c r="AP30" s="1050"/>
      <c r="AQ30" s="1050"/>
      <c r="AR30" s="1057"/>
      <c r="AS30" s="1050"/>
      <c r="AT30" s="1050"/>
      <c r="AU30" s="1050"/>
      <c r="AV30" s="1057"/>
      <c r="AW30" s="1050"/>
      <c r="AX30" s="1050"/>
      <c r="AY30" s="1050"/>
    </row>
    <row r="31" spans="1:51" s="1009" customFormat="1" ht="25.5" customHeight="1">
      <c r="A31" s="1062" t="s">
        <v>1196</v>
      </c>
      <c r="B31" s="1062"/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49" t="s">
        <v>1086</v>
      </c>
      <c r="P31" s="1057"/>
      <c r="Q31" s="1050"/>
      <c r="R31" s="1050"/>
      <c r="S31" s="1050"/>
      <c r="T31" s="1057"/>
      <c r="U31" s="1050"/>
      <c r="V31" s="1050"/>
      <c r="W31" s="1050"/>
      <c r="X31" s="1057"/>
      <c r="Y31" s="1050"/>
      <c r="Z31" s="1050"/>
      <c r="AA31" s="1050"/>
      <c r="AB31" s="1057"/>
      <c r="AC31" s="1050"/>
      <c r="AD31" s="1050"/>
      <c r="AE31" s="1050"/>
      <c r="AF31" s="1057"/>
      <c r="AG31" s="1050"/>
      <c r="AH31" s="1050"/>
      <c r="AI31" s="1050"/>
      <c r="AJ31" s="1057"/>
      <c r="AK31" s="1050"/>
      <c r="AL31" s="1050"/>
      <c r="AM31" s="1050"/>
      <c r="AN31" s="1057"/>
      <c r="AO31" s="1050"/>
      <c r="AP31" s="1050"/>
      <c r="AQ31" s="1050"/>
      <c r="AR31" s="1057"/>
      <c r="AS31" s="1050"/>
      <c r="AT31" s="1050"/>
      <c r="AU31" s="1050"/>
      <c r="AV31" s="1057"/>
      <c r="AW31" s="1050"/>
      <c r="AX31" s="1050"/>
      <c r="AY31" s="1050"/>
    </row>
    <row r="32" spans="1:51" s="1009" customFormat="1" ht="25.5" customHeight="1">
      <c r="A32" s="1062" t="s">
        <v>1197</v>
      </c>
      <c r="B32" s="1062"/>
      <c r="C32" s="1062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49" t="s">
        <v>1088</v>
      </c>
      <c r="P32" s="1057"/>
      <c r="Q32" s="1050"/>
      <c r="R32" s="1050"/>
      <c r="S32" s="1050"/>
      <c r="T32" s="1057"/>
      <c r="U32" s="1050"/>
      <c r="V32" s="1050"/>
      <c r="W32" s="1050"/>
      <c r="X32" s="1057"/>
      <c r="Y32" s="1050"/>
      <c r="Z32" s="1050"/>
      <c r="AA32" s="1050"/>
      <c r="AB32" s="1057"/>
      <c r="AC32" s="1050"/>
      <c r="AD32" s="1050"/>
      <c r="AE32" s="1050"/>
      <c r="AF32" s="1057"/>
      <c r="AG32" s="1050"/>
      <c r="AH32" s="1050"/>
      <c r="AI32" s="1050"/>
      <c r="AJ32" s="1057"/>
      <c r="AK32" s="1050"/>
      <c r="AL32" s="1050"/>
      <c r="AM32" s="1050"/>
      <c r="AN32" s="1057"/>
      <c r="AO32" s="1050"/>
      <c r="AP32" s="1050"/>
      <c r="AQ32" s="1050"/>
      <c r="AR32" s="1057"/>
      <c r="AS32" s="1050"/>
      <c r="AT32" s="1050"/>
      <c r="AU32" s="1050"/>
      <c r="AV32" s="1057"/>
      <c r="AW32" s="1050"/>
      <c r="AX32" s="1050"/>
      <c r="AY32" s="1050"/>
    </row>
    <row r="33" spans="1:51" s="1009" customFormat="1" ht="25.5" customHeight="1">
      <c r="A33" s="1062" t="s">
        <v>1198</v>
      </c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49" t="s">
        <v>1090</v>
      </c>
      <c r="P33" s="1057"/>
      <c r="Q33" s="1050"/>
      <c r="R33" s="1050"/>
      <c r="S33" s="1050"/>
      <c r="T33" s="1057"/>
      <c r="U33" s="1050"/>
      <c r="V33" s="1050"/>
      <c r="W33" s="1050"/>
      <c r="X33" s="1057"/>
      <c r="Y33" s="1050"/>
      <c r="Z33" s="1050"/>
      <c r="AA33" s="1050"/>
      <c r="AB33" s="1057"/>
      <c r="AC33" s="1050"/>
      <c r="AD33" s="1050"/>
      <c r="AE33" s="1050"/>
      <c r="AF33" s="1057"/>
      <c r="AG33" s="1050"/>
      <c r="AH33" s="1050"/>
      <c r="AI33" s="1050"/>
      <c r="AJ33" s="1057"/>
      <c r="AK33" s="1050"/>
      <c r="AL33" s="1050"/>
      <c r="AM33" s="1050"/>
      <c r="AN33" s="1057"/>
      <c r="AO33" s="1050"/>
      <c r="AP33" s="1050"/>
      <c r="AQ33" s="1050"/>
      <c r="AR33" s="1057"/>
      <c r="AS33" s="1050"/>
      <c r="AT33" s="1050"/>
      <c r="AU33" s="1050"/>
      <c r="AV33" s="1057"/>
      <c r="AW33" s="1050"/>
      <c r="AX33" s="1050"/>
      <c r="AY33" s="1050"/>
    </row>
    <row r="34" spans="1:51" s="1009" customFormat="1" ht="25.5" customHeight="1">
      <c r="A34" s="1062" t="s">
        <v>1199</v>
      </c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49" t="s">
        <v>1092</v>
      </c>
      <c r="P34" s="1057"/>
      <c r="Q34" s="1050"/>
      <c r="R34" s="1050"/>
      <c r="S34" s="1050"/>
      <c r="T34" s="1057"/>
      <c r="U34" s="1050"/>
      <c r="V34" s="1050"/>
      <c r="W34" s="1050"/>
      <c r="X34" s="1057"/>
      <c r="Y34" s="1050"/>
      <c r="Z34" s="1050"/>
      <c r="AA34" s="1050"/>
      <c r="AB34" s="1057"/>
      <c r="AC34" s="1050"/>
      <c r="AD34" s="1050"/>
      <c r="AE34" s="1050"/>
      <c r="AF34" s="1057"/>
      <c r="AG34" s="1050"/>
      <c r="AH34" s="1050"/>
      <c r="AI34" s="1050"/>
      <c r="AJ34" s="1057"/>
      <c r="AK34" s="1050"/>
      <c r="AL34" s="1050"/>
      <c r="AM34" s="1050"/>
      <c r="AN34" s="1057"/>
      <c r="AO34" s="1050"/>
      <c r="AP34" s="1050"/>
      <c r="AQ34" s="1050"/>
      <c r="AR34" s="1057"/>
      <c r="AS34" s="1050"/>
      <c r="AT34" s="1050"/>
      <c r="AU34" s="1050"/>
      <c r="AV34" s="1057"/>
      <c r="AW34" s="1050"/>
      <c r="AX34" s="1050"/>
      <c r="AY34" s="1050"/>
    </row>
    <row r="35" spans="1:51" s="1009" customFormat="1" ht="25.5" customHeight="1">
      <c r="A35" s="1062" t="s">
        <v>1200</v>
      </c>
      <c r="B35" s="1062"/>
      <c r="C35" s="1062"/>
      <c r="D35" s="1062"/>
      <c r="E35" s="1062"/>
      <c r="F35" s="1062"/>
      <c r="G35" s="1062"/>
      <c r="H35" s="1062"/>
      <c r="I35" s="1062"/>
      <c r="J35" s="1062"/>
      <c r="K35" s="1062"/>
      <c r="L35" s="1062"/>
      <c r="M35" s="1062"/>
      <c r="N35" s="1062"/>
      <c r="O35" s="1049" t="s">
        <v>1095</v>
      </c>
      <c r="P35" s="1057"/>
      <c r="Q35" s="1050"/>
      <c r="R35" s="1050"/>
      <c r="S35" s="1050"/>
      <c r="T35" s="1057"/>
      <c r="U35" s="1050"/>
      <c r="V35" s="1050"/>
      <c r="W35" s="1050"/>
      <c r="X35" s="1057"/>
      <c r="Y35" s="1050"/>
      <c r="Z35" s="1050"/>
      <c r="AA35" s="1050"/>
      <c r="AB35" s="1057"/>
      <c r="AC35" s="1050"/>
      <c r="AD35" s="1050"/>
      <c r="AE35" s="1050"/>
      <c r="AF35" s="1057"/>
      <c r="AG35" s="1050"/>
      <c r="AH35" s="1050"/>
      <c r="AI35" s="1050"/>
      <c r="AJ35" s="1057"/>
      <c r="AK35" s="1050"/>
      <c r="AL35" s="1050"/>
      <c r="AM35" s="1050"/>
      <c r="AN35" s="1057"/>
      <c r="AO35" s="1050"/>
      <c r="AP35" s="1050"/>
      <c r="AQ35" s="1050"/>
      <c r="AR35" s="1057"/>
      <c r="AS35" s="1050"/>
      <c r="AT35" s="1050"/>
      <c r="AU35" s="1050"/>
      <c r="AV35" s="1057"/>
      <c r="AW35" s="1050"/>
      <c r="AX35" s="1050"/>
      <c r="AY35" s="1050"/>
    </row>
    <row r="36" spans="1:51" s="1009" customFormat="1" ht="25.5" customHeight="1">
      <c r="A36" s="1062" t="s">
        <v>1201</v>
      </c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49" t="s">
        <v>1097</v>
      </c>
      <c r="P36" s="1057"/>
      <c r="Q36" s="1050"/>
      <c r="R36" s="1050"/>
      <c r="S36" s="1050"/>
      <c r="T36" s="1057"/>
      <c r="U36" s="1050"/>
      <c r="V36" s="1050"/>
      <c r="W36" s="1050"/>
      <c r="X36" s="1057"/>
      <c r="Y36" s="1050"/>
      <c r="Z36" s="1050"/>
      <c r="AA36" s="1050"/>
      <c r="AB36" s="1057"/>
      <c r="AC36" s="1050"/>
      <c r="AD36" s="1050"/>
      <c r="AE36" s="1050"/>
      <c r="AF36" s="1057"/>
      <c r="AG36" s="1050"/>
      <c r="AH36" s="1050"/>
      <c r="AI36" s="1050"/>
      <c r="AJ36" s="1057"/>
      <c r="AK36" s="1050"/>
      <c r="AL36" s="1050"/>
      <c r="AM36" s="1050"/>
      <c r="AN36" s="1057"/>
      <c r="AO36" s="1050"/>
      <c r="AP36" s="1050"/>
      <c r="AQ36" s="1050"/>
      <c r="AR36" s="1057"/>
      <c r="AS36" s="1050"/>
      <c r="AT36" s="1050"/>
      <c r="AU36" s="1050"/>
      <c r="AV36" s="1057"/>
      <c r="AW36" s="1050"/>
      <c r="AX36" s="1050"/>
      <c r="AY36" s="1050"/>
    </row>
    <row r="37" spans="1:51" s="1059" customFormat="1" ht="26.25" customHeight="1">
      <c r="A37" s="1058" t="s">
        <v>612</v>
      </c>
      <c r="B37" s="1058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3" t="s">
        <v>1099</v>
      </c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63"/>
      <c r="AC37" s="1063"/>
      <c r="AD37" s="1063"/>
      <c r="AE37" s="1063"/>
      <c r="AF37" s="1063"/>
      <c r="AG37" s="1063"/>
      <c r="AH37" s="1063"/>
      <c r="AI37" s="1063"/>
      <c r="AJ37" s="1063"/>
      <c r="AK37" s="1063"/>
      <c r="AL37" s="1063"/>
      <c r="AM37" s="1063"/>
      <c r="AN37" s="1063"/>
      <c r="AO37" s="1063"/>
      <c r="AP37" s="1063"/>
      <c r="AQ37" s="1063"/>
      <c r="AR37" s="1063"/>
      <c r="AS37" s="1063"/>
      <c r="AT37" s="1063"/>
      <c r="AU37" s="1063"/>
      <c r="AV37" s="1063"/>
      <c r="AW37" s="1063"/>
      <c r="AX37" s="1063"/>
      <c r="AY37" s="1063"/>
    </row>
    <row r="38" spans="1:51" s="1009" customFormat="1" ht="19.5" customHeight="1">
      <c r="A38" s="1058" t="s">
        <v>613</v>
      </c>
      <c r="B38" s="1056"/>
      <c r="C38" s="1056"/>
      <c r="D38" s="1056"/>
      <c r="E38" s="1056"/>
      <c r="F38" s="1056"/>
      <c r="G38" s="1056"/>
      <c r="H38" s="1056"/>
      <c r="I38" s="1056"/>
      <c r="J38" s="1056"/>
      <c r="K38" s="1056"/>
      <c r="L38" s="1056"/>
      <c r="M38" s="1056"/>
      <c r="N38" s="1056"/>
      <c r="O38" s="1053" t="s">
        <v>1101</v>
      </c>
      <c r="P38" s="1054"/>
      <c r="Q38" s="1054"/>
      <c r="R38" s="1054"/>
      <c r="S38" s="1054"/>
      <c r="T38" s="1054"/>
      <c r="U38" s="1054"/>
      <c r="V38" s="1054"/>
      <c r="W38" s="1054"/>
      <c r="X38" s="1054"/>
      <c r="Y38" s="1054"/>
      <c r="Z38" s="1054"/>
      <c r="AA38" s="1054"/>
      <c r="AB38" s="1054">
        <v>1000</v>
      </c>
      <c r="AC38" s="1054"/>
      <c r="AD38" s="1054"/>
      <c r="AE38" s="1054"/>
      <c r="AF38" s="1054"/>
      <c r="AG38" s="1054"/>
      <c r="AH38" s="1054"/>
      <c r="AI38" s="1054"/>
      <c r="AJ38" s="1054"/>
      <c r="AK38" s="1054"/>
      <c r="AL38" s="1054"/>
      <c r="AM38" s="1054"/>
      <c r="AN38" s="1054"/>
      <c r="AO38" s="1054"/>
      <c r="AP38" s="1054"/>
      <c r="AQ38" s="1054"/>
      <c r="AR38" s="1054"/>
      <c r="AS38" s="1054"/>
      <c r="AT38" s="1054"/>
      <c r="AU38" s="1054"/>
      <c r="AV38" s="1054">
        <v>61566</v>
      </c>
      <c r="AW38" s="1054"/>
      <c r="AX38" s="1054"/>
      <c r="AY38" s="1054"/>
    </row>
    <row r="39" spans="1:51" s="1009" customFormat="1" ht="25.5" customHeight="1">
      <c r="A39" s="1055" t="s">
        <v>665</v>
      </c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49" t="s">
        <v>1103</v>
      </c>
      <c r="P39" s="1050"/>
      <c r="Q39" s="1050"/>
      <c r="R39" s="1050"/>
      <c r="S39" s="1050"/>
      <c r="T39" s="1050"/>
      <c r="U39" s="1050"/>
      <c r="V39" s="1050"/>
      <c r="W39" s="1050"/>
      <c r="X39" s="1050"/>
      <c r="Y39" s="1050"/>
      <c r="Z39" s="1050"/>
      <c r="AA39" s="1050"/>
      <c r="AB39" s="1050"/>
      <c r="AC39" s="1050"/>
      <c r="AD39" s="1050"/>
      <c r="AE39" s="1050"/>
      <c r="AF39" s="1050"/>
      <c r="AG39" s="1050"/>
      <c r="AH39" s="1050"/>
      <c r="AI39" s="1050"/>
      <c r="AJ39" s="1050"/>
      <c r="AK39" s="1050"/>
      <c r="AL39" s="1050"/>
      <c r="AM39" s="1050"/>
      <c r="AN39" s="1050"/>
      <c r="AO39" s="1050"/>
      <c r="AP39" s="1050"/>
      <c r="AQ39" s="1050"/>
      <c r="AR39" s="1050"/>
      <c r="AS39" s="1050"/>
      <c r="AT39" s="1050"/>
      <c r="AU39" s="1050"/>
      <c r="AV39" s="1050">
        <v>1914</v>
      </c>
      <c r="AW39" s="1050"/>
      <c r="AX39" s="1050"/>
      <c r="AY39" s="1050"/>
    </row>
    <row r="40" spans="1:51" s="1009" customFormat="1" ht="26.25" customHeight="1">
      <c r="A40" s="1056" t="s">
        <v>614</v>
      </c>
      <c r="B40" s="1056"/>
      <c r="C40" s="1056"/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49" t="s">
        <v>1105</v>
      </c>
      <c r="P40" s="1057"/>
      <c r="Q40" s="1050"/>
      <c r="R40" s="1050"/>
      <c r="S40" s="1050"/>
      <c r="T40" s="1057"/>
      <c r="U40" s="1050"/>
      <c r="V40" s="1050"/>
      <c r="W40" s="1050"/>
      <c r="X40" s="1057"/>
      <c r="Y40" s="1050"/>
      <c r="Z40" s="1050"/>
      <c r="AA40" s="1050"/>
      <c r="AB40" s="1057">
        <v>5030</v>
      </c>
      <c r="AC40" s="1050"/>
      <c r="AD40" s="1050"/>
      <c r="AE40" s="1050"/>
      <c r="AF40" s="1057">
        <v>250</v>
      </c>
      <c r="AG40" s="1050"/>
      <c r="AH40" s="1050"/>
      <c r="AI40" s="1050"/>
      <c r="AJ40" s="1057"/>
      <c r="AK40" s="1050"/>
      <c r="AL40" s="1050"/>
      <c r="AM40" s="1050"/>
      <c r="AN40" s="1057"/>
      <c r="AO40" s="1050"/>
      <c r="AP40" s="1050"/>
      <c r="AQ40" s="1050"/>
      <c r="AR40" s="1057"/>
      <c r="AS40" s="1050"/>
      <c r="AT40" s="1050"/>
      <c r="AU40" s="1050"/>
      <c r="AV40" s="1057">
        <v>88156</v>
      </c>
      <c r="AW40" s="1050"/>
      <c r="AX40" s="1050"/>
      <c r="AY40" s="1050"/>
    </row>
    <row r="41" spans="1:51" s="1009" customFormat="1" ht="26.25" customHeight="1">
      <c r="A41" s="1056" t="s">
        <v>615</v>
      </c>
      <c r="B41" s="1056"/>
      <c r="C41" s="1056"/>
      <c r="D41" s="1056"/>
      <c r="E41" s="1056"/>
      <c r="F41" s="1056"/>
      <c r="G41" s="1056"/>
      <c r="H41" s="1056"/>
      <c r="I41" s="1056"/>
      <c r="J41" s="1056"/>
      <c r="K41" s="1056"/>
      <c r="L41" s="1056"/>
      <c r="M41" s="1056"/>
      <c r="N41" s="1056"/>
      <c r="O41" s="1049" t="s">
        <v>1107</v>
      </c>
      <c r="P41" s="1057"/>
      <c r="Q41" s="1050"/>
      <c r="R41" s="1050"/>
      <c r="S41" s="1050"/>
      <c r="T41" s="1057"/>
      <c r="U41" s="1050"/>
      <c r="V41" s="1050"/>
      <c r="W41" s="1050"/>
      <c r="X41" s="1057"/>
      <c r="Y41" s="1050"/>
      <c r="Z41" s="1050"/>
      <c r="AA41" s="1050"/>
      <c r="AB41" s="1057">
        <v>700</v>
      </c>
      <c r="AC41" s="1050"/>
      <c r="AD41" s="1050"/>
      <c r="AE41" s="1050"/>
      <c r="AF41" s="1057"/>
      <c r="AG41" s="1050"/>
      <c r="AH41" s="1050"/>
      <c r="AI41" s="1050"/>
      <c r="AJ41" s="1057"/>
      <c r="AK41" s="1050"/>
      <c r="AL41" s="1050"/>
      <c r="AM41" s="1050"/>
      <c r="AN41" s="1057"/>
      <c r="AO41" s="1050"/>
      <c r="AP41" s="1050"/>
      <c r="AQ41" s="1050"/>
      <c r="AR41" s="1057"/>
      <c r="AS41" s="1050"/>
      <c r="AT41" s="1050"/>
      <c r="AU41" s="1050"/>
      <c r="AV41" s="1057">
        <v>6782</v>
      </c>
      <c r="AW41" s="1050"/>
      <c r="AX41" s="1050"/>
      <c r="AY41" s="1050"/>
    </row>
    <row r="42" spans="1:51" s="1009" customFormat="1" ht="26.25" customHeight="1">
      <c r="A42" s="1056" t="s">
        <v>616</v>
      </c>
      <c r="B42" s="1056"/>
      <c r="C42" s="1056"/>
      <c r="D42" s="1056"/>
      <c r="E42" s="1056"/>
      <c r="F42" s="1056"/>
      <c r="G42" s="1056"/>
      <c r="H42" s="1056"/>
      <c r="I42" s="1056"/>
      <c r="J42" s="1056"/>
      <c r="K42" s="1056"/>
      <c r="L42" s="1056"/>
      <c r="M42" s="1056"/>
      <c r="N42" s="1056"/>
      <c r="O42" s="1049" t="s">
        <v>1109</v>
      </c>
      <c r="P42" s="1057"/>
      <c r="Q42" s="1050"/>
      <c r="R42" s="1050"/>
      <c r="S42" s="1050"/>
      <c r="T42" s="1057"/>
      <c r="U42" s="1050"/>
      <c r="V42" s="1050"/>
      <c r="W42" s="1050"/>
      <c r="X42" s="1057"/>
      <c r="Y42" s="1050"/>
      <c r="Z42" s="1050"/>
      <c r="AA42" s="1050"/>
      <c r="AB42" s="1057"/>
      <c r="AC42" s="1050"/>
      <c r="AD42" s="1050"/>
      <c r="AE42" s="1050"/>
      <c r="AF42" s="1057"/>
      <c r="AG42" s="1050"/>
      <c r="AH42" s="1050"/>
      <c r="AI42" s="1050"/>
      <c r="AJ42" s="1057"/>
      <c r="AK42" s="1050"/>
      <c r="AL42" s="1050"/>
      <c r="AM42" s="1050"/>
      <c r="AN42" s="1057"/>
      <c r="AO42" s="1050"/>
      <c r="AP42" s="1050"/>
      <c r="AQ42" s="1050"/>
      <c r="AR42" s="1057"/>
      <c r="AS42" s="1050"/>
      <c r="AT42" s="1050"/>
      <c r="AU42" s="1050"/>
      <c r="AV42" s="1057"/>
      <c r="AW42" s="1050"/>
      <c r="AX42" s="1050"/>
      <c r="AY42" s="1050"/>
    </row>
    <row r="43" spans="1:51" s="1009" customFormat="1" ht="38.25" customHeight="1">
      <c r="A43" s="1056" t="s">
        <v>617</v>
      </c>
      <c r="B43" s="1056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49" t="s">
        <v>1111</v>
      </c>
      <c r="P43" s="1057"/>
      <c r="Q43" s="1050"/>
      <c r="R43" s="1050"/>
      <c r="S43" s="1050"/>
      <c r="T43" s="1057"/>
      <c r="U43" s="1050"/>
      <c r="V43" s="1050"/>
      <c r="W43" s="1050"/>
      <c r="X43" s="1057"/>
      <c r="Y43" s="1050"/>
      <c r="Z43" s="1050"/>
      <c r="AA43" s="1050"/>
      <c r="AB43" s="1057"/>
      <c r="AC43" s="1050"/>
      <c r="AD43" s="1050"/>
      <c r="AE43" s="1050"/>
      <c r="AF43" s="1057"/>
      <c r="AG43" s="1050"/>
      <c r="AH43" s="1050"/>
      <c r="AI43" s="1050"/>
      <c r="AJ43" s="1057"/>
      <c r="AK43" s="1050"/>
      <c r="AL43" s="1050"/>
      <c r="AM43" s="1050"/>
      <c r="AN43" s="1057"/>
      <c r="AO43" s="1050"/>
      <c r="AP43" s="1050"/>
      <c r="AQ43" s="1050"/>
      <c r="AR43" s="1057"/>
      <c r="AS43" s="1050"/>
      <c r="AT43" s="1050"/>
      <c r="AU43" s="1050"/>
      <c r="AV43" s="1057"/>
      <c r="AW43" s="1050"/>
      <c r="AX43" s="1050"/>
      <c r="AY43" s="1050"/>
    </row>
    <row r="44" spans="1:51" s="1009" customFormat="1" ht="38.25" customHeight="1">
      <c r="A44" s="1056" t="s">
        <v>618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49" t="s">
        <v>1113</v>
      </c>
      <c r="P44" s="1057"/>
      <c r="Q44" s="1050"/>
      <c r="R44" s="1050"/>
      <c r="S44" s="1050"/>
      <c r="T44" s="1057"/>
      <c r="U44" s="1050"/>
      <c r="V44" s="1050"/>
      <c r="W44" s="1050"/>
      <c r="X44" s="1057"/>
      <c r="Y44" s="1050"/>
      <c r="Z44" s="1050"/>
      <c r="AA44" s="1050"/>
      <c r="AB44" s="1057"/>
      <c r="AC44" s="1050"/>
      <c r="AD44" s="1050"/>
      <c r="AE44" s="1050"/>
      <c r="AF44" s="1057"/>
      <c r="AG44" s="1050"/>
      <c r="AH44" s="1050"/>
      <c r="AI44" s="1050"/>
      <c r="AJ44" s="1057"/>
      <c r="AK44" s="1050"/>
      <c r="AL44" s="1050"/>
      <c r="AM44" s="1050"/>
      <c r="AN44" s="1057"/>
      <c r="AO44" s="1050"/>
      <c r="AP44" s="1050"/>
      <c r="AQ44" s="1050"/>
      <c r="AR44" s="1057"/>
      <c r="AS44" s="1050"/>
      <c r="AT44" s="1050"/>
      <c r="AU44" s="1050"/>
      <c r="AV44" s="1057"/>
      <c r="AW44" s="1050"/>
      <c r="AX44" s="1050"/>
      <c r="AY44" s="1050"/>
    </row>
    <row r="45" spans="1:51" s="1059" customFormat="1" ht="39.75" customHeight="1">
      <c r="A45" s="1058" t="s">
        <v>619</v>
      </c>
      <c r="B45" s="1058"/>
      <c r="C45" s="1058"/>
      <c r="D45" s="1058"/>
      <c r="E45" s="1058"/>
      <c r="F45" s="1058"/>
      <c r="G45" s="1058"/>
      <c r="H45" s="1058"/>
      <c r="I45" s="1058"/>
      <c r="J45" s="1058"/>
      <c r="K45" s="1058"/>
      <c r="L45" s="1058"/>
      <c r="M45" s="1058"/>
      <c r="N45" s="1058"/>
      <c r="O45" s="1053" t="s">
        <v>1115</v>
      </c>
      <c r="P45" s="1064"/>
      <c r="Q45" s="1054"/>
      <c r="R45" s="1054"/>
      <c r="S45" s="1054"/>
      <c r="T45" s="1064"/>
      <c r="U45" s="1054"/>
      <c r="V45" s="1054"/>
      <c r="W45" s="1054"/>
      <c r="X45" s="1064"/>
      <c r="Y45" s="1054"/>
      <c r="Z45" s="1054"/>
      <c r="AA45" s="1054"/>
      <c r="AB45" s="1064"/>
      <c r="AC45" s="1054"/>
      <c r="AD45" s="1054"/>
      <c r="AE45" s="1054"/>
      <c r="AF45" s="1064"/>
      <c r="AG45" s="1054"/>
      <c r="AH45" s="1054"/>
      <c r="AI45" s="1054"/>
      <c r="AJ45" s="1064"/>
      <c r="AK45" s="1054"/>
      <c r="AL45" s="1054"/>
      <c r="AM45" s="1054"/>
      <c r="AN45" s="1064"/>
      <c r="AO45" s="1054"/>
      <c r="AP45" s="1054"/>
      <c r="AQ45" s="1054"/>
      <c r="AR45" s="1064"/>
      <c r="AS45" s="1054"/>
      <c r="AT45" s="1054"/>
      <c r="AU45" s="1054"/>
      <c r="AV45" s="1064"/>
      <c r="AW45" s="1054"/>
      <c r="AX45" s="1054"/>
      <c r="AY45" s="1054"/>
    </row>
    <row r="46" spans="1:51" s="1009" customFormat="1" ht="36.75" customHeight="1">
      <c r="A46" s="1056" t="s">
        <v>620</v>
      </c>
      <c r="B46" s="1056"/>
      <c r="C46" s="1056"/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49" t="s">
        <v>1117</v>
      </c>
      <c r="P46" s="1057"/>
      <c r="Q46" s="1050"/>
      <c r="R46" s="1050"/>
      <c r="S46" s="1050"/>
      <c r="T46" s="1057"/>
      <c r="U46" s="1050"/>
      <c r="V46" s="1050"/>
      <c r="W46" s="1050"/>
      <c r="X46" s="1057"/>
      <c r="Y46" s="1050"/>
      <c r="Z46" s="1050"/>
      <c r="AA46" s="1050"/>
      <c r="AB46" s="1057">
        <v>175067</v>
      </c>
      <c r="AC46" s="1050"/>
      <c r="AD46" s="1050"/>
      <c r="AE46" s="1050"/>
      <c r="AF46" s="1057">
        <v>104487</v>
      </c>
      <c r="AG46" s="1050"/>
      <c r="AH46" s="1050"/>
      <c r="AI46" s="1050"/>
      <c r="AJ46" s="1057"/>
      <c r="AK46" s="1050"/>
      <c r="AL46" s="1050"/>
      <c r="AM46" s="1050"/>
      <c r="AN46" s="1057"/>
      <c r="AO46" s="1050"/>
      <c r="AP46" s="1050"/>
      <c r="AQ46" s="1050"/>
      <c r="AR46" s="1057"/>
      <c r="AS46" s="1050"/>
      <c r="AT46" s="1050"/>
      <c r="AU46" s="1050"/>
      <c r="AV46" s="1057">
        <v>512276</v>
      </c>
      <c r="AW46" s="1050"/>
      <c r="AX46" s="1050"/>
      <c r="AY46" s="1050"/>
    </row>
    <row r="47" spans="1:51" s="1009" customFormat="1" ht="42.75" customHeight="1">
      <c r="A47" s="1056" t="s">
        <v>621</v>
      </c>
      <c r="B47" s="1056"/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1049" t="s">
        <v>1119</v>
      </c>
      <c r="P47" s="1057"/>
      <c r="Q47" s="1050"/>
      <c r="R47" s="1050"/>
      <c r="S47" s="1050"/>
      <c r="T47" s="1057"/>
      <c r="U47" s="1050"/>
      <c r="V47" s="1050"/>
      <c r="W47" s="1050"/>
      <c r="X47" s="1057"/>
      <c r="Y47" s="1050"/>
      <c r="Z47" s="1050"/>
      <c r="AA47" s="1050"/>
      <c r="AB47" s="1057"/>
      <c r="AC47" s="1050"/>
      <c r="AD47" s="1050"/>
      <c r="AE47" s="1050"/>
      <c r="AF47" s="1057">
        <v>100</v>
      </c>
      <c r="AG47" s="1050"/>
      <c r="AH47" s="1050"/>
      <c r="AI47" s="1050"/>
      <c r="AJ47" s="1057"/>
      <c r="AK47" s="1050"/>
      <c r="AL47" s="1050"/>
      <c r="AM47" s="1050"/>
      <c r="AN47" s="1057"/>
      <c r="AO47" s="1050"/>
      <c r="AP47" s="1050"/>
      <c r="AQ47" s="1050"/>
      <c r="AR47" s="1057"/>
      <c r="AS47" s="1050"/>
      <c r="AT47" s="1050"/>
      <c r="AU47" s="1050"/>
      <c r="AV47" s="1057">
        <v>100</v>
      </c>
      <c r="AW47" s="1050"/>
      <c r="AX47" s="1050"/>
      <c r="AY47" s="1050"/>
    </row>
    <row r="48" spans="1:51" s="1059" customFormat="1" ht="26.25" customHeight="1">
      <c r="A48" s="1058" t="s">
        <v>622</v>
      </c>
      <c r="B48" s="1058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  <c r="M48" s="1058"/>
      <c r="N48" s="1058"/>
      <c r="O48" s="1053" t="s">
        <v>1121</v>
      </c>
      <c r="P48" s="1064"/>
      <c r="Q48" s="1054"/>
      <c r="R48" s="1054"/>
      <c r="S48" s="1054"/>
      <c r="T48" s="1064"/>
      <c r="U48" s="1054"/>
      <c r="V48" s="1054"/>
      <c r="W48" s="1054"/>
      <c r="X48" s="1064"/>
      <c r="Y48" s="1054"/>
      <c r="Z48" s="1054"/>
      <c r="AA48" s="1054"/>
      <c r="AB48" s="1064">
        <v>175067</v>
      </c>
      <c r="AC48" s="1054"/>
      <c r="AD48" s="1054"/>
      <c r="AE48" s="1054"/>
      <c r="AF48" s="1064">
        <v>104587</v>
      </c>
      <c r="AG48" s="1054"/>
      <c r="AH48" s="1054"/>
      <c r="AI48" s="1054"/>
      <c r="AJ48" s="1064"/>
      <c r="AK48" s="1054"/>
      <c r="AL48" s="1054"/>
      <c r="AM48" s="1054"/>
      <c r="AN48" s="1064"/>
      <c r="AO48" s="1054"/>
      <c r="AP48" s="1054"/>
      <c r="AQ48" s="1054"/>
      <c r="AR48" s="1064"/>
      <c r="AS48" s="1054"/>
      <c r="AT48" s="1054"/>
      <c r="AU48" s="1054"/>
      <c r="AV48" s="1064">
        <v>512376</v>
      </c>
      <c r="AW48" s="1054"/>
      <c r="AX48" s="1054"/>
      <c r="AY48" s="1054"/>
    </row>
    <row r="49" spans="1:51" s="1009" customFormat="1" ht="26.25" customHeight="1">
      <c r="A49" s="1056" t="s">
        <v>623</v>
      </c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49" t="s">
        <v>1123</v>
      </c>
      <c r="P49" s="1057"/>
      <c r="Q49" s="1050"/>
      <c r="R49" s="1050"/>
      <c r="S49" s="1050"/>
      <c r="T49" s="1057"/>
      <c r="U49" s="1050"/>
      <c r="V49" s="1050"/>
      <c r="W49" s="1050"/>
      <c r="X49" s="1057"/>
      <c r="Y49" s="1050"/>
      <c r="Z49" s="1050"/>
      <c r="AA49" s="1050"/>
      <c r="AB49" s="1057"/>
      <c r="AC49" s="1050"/>
      <c r="AD49" s="1050"/>
      <c r="AE49" s="1050"/>
      <c r="AF49" s="1057"/>
      <c r="AG49" s="1050"/>
      <c r="AH49" s="1050"/>
      <c r="AI49" s="1050"/>
      <c r="AJ49" s="1057"/>
      <c r="AK49" s="1050"/>
      <c r="AL49" s="1050"/>
      <c r="AM49" s="1050"/>
      <c r="AN49" s="1057"/>
      <c r="AO49" s="1050"/>
      <c r="AP49" s="1050"/>
      <c r="AQ49" s="1050"/>
      <c r="AR49" s="1057"/>
      <c r="AS49" s="1050"/>
      <c r="AT49" s="1050"/>
      <c r="AU49" s="1050"/>
      <c r="AV49" s="1057"/>
      <c r="AW49" s="1050"/>
      <c r="AX49" s="1050"/>
      <c r="AY49" s="1050"/>
    </row>
    <row r="50" spans="1:51" s="1009" customFormat="1" ht="26.25" customHeight="1">
      <c r="A50" s="1056" t="s">
        <v>624</v>
      </c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49" t="s">
        <v>1125</v>
      </c>
      <c r="P50" s="1057"/>
      <c r="Q50" s="1050"/>
      <c r="R50" s="1050"/>
      <c r="S50" s="1050"/>
      <c r="T50" s="1057"/>
      <c r="U50" s="1050"/>
      <c r="V50" s="1050"/>
      <c r="W50" s="1050"/>
      <c r="X50" s="1057"/>
      <c r="Y50" s="1050"/>
      <c r="Z50" s="1050"/>
      <c r="AA50" s="1050"/>
      <c r="AB50" s="1057"/>
      <c r="AC50" s="1050"/>
      <c r="AD50" s="1050"/>
      <c r="AE50" s="1050"/>
      <c r="AF50" s="1057"/>
      <c r="AG50" s="1050"/>
      <c r="AH50" s="1050"/>
      <c r="AI50" s="1050"/>
      <c r="AJ50" s="1057"/>
      <c r="AK50" s="1050"/>
      <c r="AL50" s="1050"/>
      <c r="AM50" s="1050"/>
      <c r="AN50" s="1057"/>
      <c r="AO50" s="1050"/>
      <c r="AP50" s="1050"/>
      <c r="AQ50" s="1050"/>
      <c r="AR50" s="1057"/>
      <c r="AS50" s="1050"/>
      <c r="AT50" s="1050"/>
      <c r="AU50" s="1050"/>
      <c r="AV50" s="1057"/>
      <c r="AW50" s="1050"/>
      <c r="AX50" s="1050"/>
      <c r="AY50" s="1050"/>
    </row>
    <row r="51" spans="1:51" s="1009" customFormat="1" ht="26.25" customHeight="1">
      <c r="A51" s="1056" t="s">
        <v>625</v>
      </c>
      <c r="B51" s="1056"/>
      <c r="C51" s="1056"/>
      <c r="D51" s="1056"/>
      <c r="E51" s="1056"/>
      <c r="F51" s="1056"/>
      <c r="G51" s="1056"/>
      <c r="H51" s="1056"/>
      <c r="I51" s="1056"/>
      <c r="J51" s="1056"/>
      <c r="K51" s="1056"/>
      <c r="L51" s="1056"/>
      <c r="M51" s="1056"/>
      <c r="N51" s="1056"/>
      <c r="O51" s="1049" t="s">
        <v>1127</v>
      </c>
      <c r="P51" s="1057"/>
      <c r="Q51" s="1050"/>
      <c r="R51" s="1050"/>
      <c r="S51" s="1050"/>
      <c r="T51" s="1057"/>
      <c r="U51" s="1050"/>
      <c r="V51" s="1050"/>
      <c r="W51" s="1050"/>
      <c r="X51" s="1057"/>
      <c r="Y51" s="1050"/>
      <c r="Z51" s="1050"/>
      <c r="AA51" s="1050"/>
      <c r="AB51" s="1057"/>
      <c r="AC51" s="1050"/>
      <c r="AD51" s="1050"/>
      <c r="AE51" s="1050"/>
      <c r="AF51" s="1057"/>
      <c r="AG51" s="1050"/>
      <c r="AH51" s="1050"/>
      <c r="AI51" s="1050"/>
      <c r="AJ51" s="1057"/>
      <c r="AK51" s="1050"/>
      <c r="AL51" s="1050"/>
      <c r="AM51" s="1050"/>
      <c r="AN51" s="1057"/>
      <c r="AO51" s="1050"/>
      <c r="AP51" s="1050"/>
      <c r="AQ51" s="1050"/>
      <c r="AR51" s="1057"/>
      <c r="AS51" s="1050"/>
      <c r="AT51" s="1050"/>
      <c r="AU51" s="1050"/>
      <c r="AV51" s="1057"/>
      <c r="AW51" s="1050"/>
      <c r="AX51" s="1050"/>
      <c r="AY51" s="1050"/>
    </row>
    <row r="52" spans="1:51" s="1009" customFormat="1" ht="26.25" customHeight="1">
      <c r="A52" s="1058" t="s">
        <v>626</v>
      </c>
      <c r="B52" s="1058"/>
      <c r="C52" s="1058"/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3" t="s">
        <v>1129</v>
      </c>
      <c r="P52" s="1057"/>
      <c r="Q52" s="1050"/>
      <c r="R52" s="1050"/>
      <c r="S52" s="1050"/>
      <c r="T52" s="1057"/>
      <c r="U52" s="1050"/>
      <c r="V52" s="1050"/>
      <c r="W52" s="1050"/>
      <c r="X52" s="1057"/>
      <c r="Y52" s="1050"/>
      <c r="Z52" s="1050"/>
      <c r="AA52" s="1050"/>
      <c r="AB52" s="1057"/>
      <c r="AC52" s="1050"/>
      <c r="AD52" s="1050"/>
      <c r="AE52" s="1050"/>
      <c r="AF52" s="1057"/>
      <c r="AG52" s="1050"/>
      <c r="AH52" s="1050"/>
      <c r="AI52" s="1050"/>
      <c r="AJ52" s="1057"/>
      <c r="AK52" s="1050"/>
      <c r="AL52" s="1050"/>
      <c r="AM52" s="1050"/>
      <c r="AN52" s="1057"/>
      <c r="AO52" s="1050"/>
      <c r="AP52" s="1050"/>
      <c r="AQ52" s="1050"/>
      <c r="AR52" s="1057"/>
      <c r="AS52" s="1050"/>
      <c r="AT52" s="1050"/>
      <c r="AU52" s="1050"/>
      <c r="AV52" s="1057"/>
      <c r="AW52" s="1050"/>
      <c r="AX52" s="1050"/>
      <c r="AY52" s="1050"/>
    </row>
    <row r="53" spans="1:51" s="1059" customFormat="1" ht="25.5" customHeight="1">
      <c r="A53" s="1065" t="s">
        <v>627</v>
      </c>
      <c r="B53" s="1058"/>
      <c r="C53" s="1058"/>
      <c r="D53" s="1058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3" t="s">
        <v>1131</v>
      </c>
      <c r="P53" s="1054"/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>
        <v>180797</v>
      </c>
      <c r="AC53" s="1054"/>
      <c r="AD53" s="1054"/>
      <c r="AE53" s="1054"/>
      <c r="AF53" s="1054">
        <v>104837</v>
      </c>
      <c r="AG53" s="1054"/>
      <c r="AH53" s="1054"/>
      <c r="AI53" s="1054"/>
      <c r="AJ53" s="1054"/>
      <c r="AK53" s="1054"/>
      <c r="AL53" s="1054"/>
      <c r="AM53" s="1054"/>
      <c r="AN53" s="1054"/>
      <c r="AO53" s="1054"/>
      <c r="AP53" s="1054"/>
      <c r="AQ53" s="1054"/>
      <c r="AR53" s="1054"/>
      <c r="AS53" s="1054"/>
      <c r="AT53" s="1054"/>
      <c r="AU53" s="1054"/>
      <c r="AV53" s="1054">
        <v>607314</v>
      </c>
      <c r="AW53" s="1054"/>
      <c r="AX53" s="1054"/>
      <c r="AY53" s="1054"/>
    </row>
    <row r="54" spans="1:51" s="1009" customFormat="1" ht="25.5" customHeight="1">
      <c r="A54" s="1056" t="s">
        <v>666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49" t="s">
        <v>1133</v>
      </c>
      <c r="P54" s="1050"/>
      <c r="Q54" s="1050"/>
      <c r="R54" s="1050"/>
      <c r="S54" s="1050"/>
      <c r="T54" s="1050"/>
      <c r="U54" s="1050"/>
      <c r="V54" s="1050"/>
      <c r="W54" s="1050"/>
      <c r="X54" s="1050"/>
      <c r="Y54" s="1050"/>
      <c r="Z54" s="1050"/>
      <c r="AA54" s="1050"/>
      <c r="AB54" s="1050"/>
      <c r="AC54" s="1050"/>
      <c r="AD54" s="1050"/>
      <c r="AE54" s="1050"/>
      <c r="AF54" s="1050"/>
      <c r="AG54" s="1050"/>
      <c r="AH54" s="1050"/>
      <c r="AI54" s="1050"/>
      <c r="AJ54" s="1050"/>
      <c r="AK54" s="1050"/>
      <c r="AL54" s="1050"/>
      <c r="AM54" s="1050"/>
      <c r="AN54" s="1050"/>
      <c r="AO54" s="1050"/>
      <c r="AP54" s="1050"/>
      <c r="AQ54" s="1050"/>
      <c r="AR54" s="1050"/>
      <c r="AS54" s="1050"/>
      <c r="AT54" s="1050"/>
      <c r="AU54" s="1050"/>
      <c r="AV54" s="1050"/>
      <c r="AW54" s="1050"/>
      <c r="AX54" s="1050"/>
      <c r="AY54" s="1050"/>
    </row>
    <row r="55" spans="1:51" s="1009" customFormat="1" ht="25.5" customHeight="1">
      <c r="A55" s="1056" t="s">
        <v>628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49" t="s">
        <v>1135</v>
      </c>
      <c r="P55" s="1057"/>
      <c r="Q55" s="1050"/>
      <c r="R55" s="1050"/>
      <c r="S55" s="1050"/>
      <c r="T55" s="1057"/>
      <c r="U55" s="1050"/>
      <c r="V55" s="1050"/>
      <c r="W55" s="1050"/>
      <c r="X55" s="1057"/>
      <c r="Y55" s="1050"/>
      <c r="Z55" s="1050"/>
      <c r="AA55" s="1050"/>
      <c r="AB55" s="1057"/>
      <c r="AC55" s="1050"/>
      <c r="AD55" s="1050"/>
      <c r="AE55" s="1050"/>
      <c r="AF55" s="1057"/>
      <c r="AG55" s="1050"/>
      <c r="AH55" s="1050"/>
      <c r="AI55" s="1050"/>
      <c r="AJ55" s="1057"/>
      <c r="AK55" s="1050"/>
      <c r="AL55" s="1050"/>
      <c r="AM55" s="1050"/>
      <c r="AN55" s="1057"/>
      <c r="AO55" s="1050"/>
      <c r="AP55" s="1050"/>
      <c r="AQ55" s="1050"/>
      <c r="AR55" s="1057"/>
      <c r="AS55" s="1050"/>
      <c r="AT55" s="1050"/>
      <c r="AU55" s="1050"/>
      <c r="AV55" s="1057">
        <v>8446</v>
      </c>
      <c r="AW55" s="1050"/>
      <c r="AX55" s="1050"/>
      <c r="AY55" s="1050"/>
    </row>
    <row r="56" spans="1:51" s="1009" customFormat="1" ht="25.5" customHeight="1">
      <c r="A56" s="1056" t="s">
        <v>629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49" t="s">
        <v>1137</v>
      </c>
      <c r="P56" s="1057"/>
      <c r="Q56" s="1050"/>
      <c r="R56" s="1050"/>
      <c r="S56" s="1050"/>
      <c r="T56" s="1057"/>
      <c r="U56" s="1050"/>
      <c r="V56" s="1050"/>
      <c r="W56" s="1050"/>
      <c r="X56" s="1057"/>
      <c r="Y56" s="1050"/>
      <c r="Z56" s="1050"/>
      <c r="AA56" s="1050"/>
      <c r="AB56" s="1057"/>
      <c r="AC56" s="1050"/>
      <c r="AD56" s="1050"/>
      <c r="AE56" s="1050"/>
      <c r="AF56" s="1057"/>
      <c r="AG56" s="1050"/>
      <c r="AH56" s="1050"/>
      <c r="AI56" s="1050"/>
      <c r="AJ56" s="1057"/>
      <c r="AK56" s="1050"/>
      <c r="AL56" s="1050"/>
      <c r="AM56" s="1050"/>
      <c r="AN56" s="1057"/>
      <c r="AO56" s="1050"/>
      <c r="AP56" s="1050"/>
      <c r="AQ56" s="1050"/>
      <c r="AR56" s="1057"/>
      <c r="AS56" s="1050"/>
      <c r="AT56" s="1050"/>
      <c r="AU56" s="1050"/>
      <c r="AV56" s="1057">
        <v>78440</v>
      </c>
      <c r="AW56" s="1050"/>
      <c r="AX56" s="1050"/>
      <c r="AY56" s="1050"/>
    </row>
    <row r="57" spans="1:51" s="1009" customFormat="1" ht="25.5" customHeight="1">
      <c r="A57" s="1056" t="s">
        <v>630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1049" t="s">
        <v>1139</v>
      </c>
      <c r="P57" s="1057"/>
      <c r="Q57" s="1050"/>
      <c r="R57" s="1050"/>
      <c r="S57" s="1050"/>
      <c r="T57" s="1057"/>
      <c r="U57" s="1050"/>
      <c r="V57" s="1050"/>
      <c r="W57" s="1050"/>
      <c r="X57" s="1057"/>
      <c r="Y57" s="1050"/>
      <c r="Z57" s="1050"/>
      <c r="AA57" s="1050"/>
      <c r="AB57" s="1057"/>
      <c r="AC57" s="1050"/>
      <c r="AD57" s="1050"/>
      <c r="AE57" s="1050"/>
      <c r="AF57" s="1057"/>
      <c r="AG57" s="1050"/>
      <c r="AH57" s="1050"/>
      <c r="AI57" s="1050"/>
      <c r="AJ57" s="1057"/>
      <c r="AK57" s="1050"/>
      <c r="AL57" s="1050"/>
      <c r="AM57" s="1050"/>
      <c r="AN57" s="1057"/>
      <c r="AO57" s="1050"/>
      <c r="AP57" s="1050"/>
      <c r="AQ57" s="1050"/>
      <c r="AR57" s="1057"/>
      <c r="AS57" s="1050"/>
      <c r="AT57" s="1050"/>
      <c r="AU57" s="1050"/>
      <c r="AV57" s="1057">
        <v>400</v>
      </c>
      <c r="AW57" s="1050"/>
      <c r="AX57" s="1050"/>
      <c r="AY57" s="1050"/>
    </row>
    <row r="58" spans="1:51" s="1009" customFormat="1" ht="25.5" customHeight="1">
      <c r="A58" s="1056" t="s">
        <v>631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1049" t="s">
        <v>1141</v>
      </c>
      <c r="P58" s="1057"/>
      <c r="Q58" s="1050"/>
      <c r="R58" s="1050"/>
      <c r="S58" s="1050"/>
      <c r="T58" s="1057"/>
      <c r="U58" s="1050"/>
      <c r="V58" s="1050"/>
      <c r="W58" s="1050"/>
      <c r="X58" s="1057"/>
      <c r="Y58" s="1050"/>
      <c r="Z58" s="1050"/>
      <c r="AA58" s="1050"/>
      <c r="AB58" s="1057"/>
      <c r="AC58" s="1050"/>
      <c r="AD58" s="1050"/>
      <c r="AE58" s="1050"/>
      <c r="AF58" s="1057"/>
      <c r="AG58" s="1050"/>
      <c r="AH58" s="1050"/>
      <c r="AI58" s="1050"/>
      <c r="AJ58" s="1057"/>
      <c r="AK58" s="1050"/>
      <c r="AL58" s="1050"/>
      <c r="AM58" s="1050"/>
      <c r="AN58" s="1057"/>
      <c r="AO58" s="1050"/>
      <c r="AP58" s="1050"/>
      <c r="AQ58" s="1050"/>
      <c r="AR58" s="1057"/>
      <c r="AS58" s="1050"/>
      <c r="AT58" s="1050"/>
      <c r="AU58" s="1050"/>
      <c r="AV58" s="1057"/>
      <c r="AW58" s="1050"/>
      <c r="AX58" s="1050"/>
      <c r="AY58" s="1050"/>
    </row>
    <row r="59" spans="1:51" s="1059" customFormat="1" ht="25.5" customHeight="1">
      <c r="A59" s="1058" t="s">
        <v>632</v>
      </c>
      <c r="B59" s="1067"/>
      <c r="C59" s="1067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53" t="s">
        <v>1143</v>
      </c>
      <c r="P59" s="1064"/>
      <c r="Q59" s="1054"/>
      <c r="R59" s="1054"/>
      <c r="S59" s="1054"/>
      <c r="T59" s="1064"/>
      <c r="U59" s="1054"/>
      <c r="V59" s="1054"/>
      <c r="W59" s="1054"/>
      <c r="X59" s="1064"/>
      <c r="Y59" s="1054"/>
      <c r="Z59" s="1054"/>
      <c r="AA59" s="1054"/>
      <c r="AB59" s="1064"/>
      <c r="AC59" s="1054"/>
      <c r="AD59" s="1054"/>
      <c r="AE59" s="1054"/>
      <c r="AF59" s="1064"/>
      <c r="AG59" s="1054"/>
      <c r="AH59" s="1054"/>
      <c r="AI59" s="1054"/>
      <c r="AJ59" s="1064"/>
      <c r="AK59" s="1054"/>
      <c r="AL59" s="1054"/>
      <c r="AM59" s="1054"/>
      <c r="AN59" s="1064"/>
      <c r="AO59" s="1054"/>
      <c r="AP59" s="1054"/>
      <c r="AQ59" s="1054"/>
      <c r="AR59" s="1064"/>
      <c r="AS59" s="1054"/>
      <c r="AT59" s="1054"/>
      <c r="AU59" s="1054"/>
      <c r="AV59" s="1064">
        <v>78840</v>
      </c>
      <c r="AW59" s="1054"/>
      <c r="AX59" s="1054"/>
      <c r="AY59" s="1054"/>
    </row>
    <row r="60" spans="1:51" s="1009" customFormat="1" ht="25.5" customHeight="1">
      <c r="A60" s="1056" t="s">
        <v>633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1049" t="s">
        <v>1145</v>
      </c>
      <c r="P60" s="1057"/>
      <c r="Q60" s="1050"/>
      <c r="R60" s="1050"/>
      <c r="S60" s="1050"/>
      <c r="T60" s="1057"/>
      <c r="U60" s="1050"/>
      <c r="V60" s="1050"/>
      <c r="W60" s="1050"/>
      <c r="X60" s="1057"/>
      <c r="Y60" s="1050"/>
      <c r="Z60" s="1050"/>
      <c r="AA60" s="1050"/>
      <c r="AB60" s="1057"/>
      <c r="AC60" s="1050"/>
      <c r="AD60" s="1050"/>
      <c r="AE60" s="1050"/>
      <c r="AF60" s="1057"/>
      <c r="AG60" s="1050"/>
      <c r="AH60" s="1050"/>
      <c r="AI60" s="1050"/>
      <c r="AJ60" s="1057"/>
      <c r="AK60" s="1050"/>
      <c r="AL60" s="1050"/>
      <c r="AM60" s="1050"/>
      <c r="AN60" s="1057"/>
      <c r="AO60" s="1050"/>
      <c r="AP60" s="1050"/>
      <c r="AQ60" s="1050"/>
      <c r="AR60" s="1057"/>
      <c r="AS60" s="1050"/>
      <c r="AT60" s="1050"/>
      <c r="AU60" s="1050"/>
      <c r="AV60" s="1057"/>
      <c r="AW60" s="1050"/>
      <c r="AX60" s="1050"/>
      <c r="AY60" s="1050"/>
    </row>
    <row r="61" spans="1:51" s="1009" customFormat="1" ht="37.5" customHeight="1">
      <c r="A61" s="1056" t="s">
        <v>634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1049" t="s">
        <v>1147</v>
      </c>
      <c r="P61" s="1057"/>
      <c r="Q61" s="1050"/>
      <c r="R61" s="1050"/>
      <c r="S61" s="1050"/>
      <c r="T61" s="1057"/>
      <c r="U61" s="1050"/>
      <c r="V61" s="1050"/>
      <c r="W61" s="1050"/>
      <c r="X61" s="1057"/>
      <c r="Y61" s="1050"/>
      <c r="Z61" s="1050"/>
      <c r="AA61" s="1050"/>
      <c r="AB61" s="1057"/>
      <c r="AC61" s="1050"/>
      <c r="AD61" s="1050"/>
      <c r="AE61" s="1050"/>
      <c r="AF61" s="1057"/>
      <c r="AG61" s="1050"/>
      <c r="AH61" s="1050"/>
      <c r="AI61" s="1050"/>
      <c r="AJ61" s="1057"/>
      <c r="AK61" s="1050"/>
      <c r="AL61" s="1050"/>
      <c r="AM61" s="1050"/>
      <c r="AN61" s="1057"/>
      <c r="AO61" s="1050"/>
      <c r="AP61" s="1050"/>
      <c r="AQ61" s="1050"/>
      <c r="AR61" s="1057"/>
      <c r="AS61" s="1050"/>
      <c r="AT61" s="1050"/>
      <c r="AU61" s="1050"/>
      <c r="AV61" s="1057"/>
      <c r="AW61" s="1050"/>
      <c r="AX61" s="1050"/>
      <c r="AY61" s="1050"/>
    </row>
    <row r="62" spans="1:51" s="1009" customFormat="1" ht="37.5" customHeight="1">
      <c r="A62" s="1056" t="s">
        <v>635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1049" t="s">
        <v>1149</v>
      </c>
      <c r="P62" s="1057"/>
      <c r="Q62" s="1050"/>
      <c r="R62" s="1050"/>
      <c r="S62" s="1050"/>
      <c r="T62" s="1057"/>
      <c r="U62" s="1050"/>
      <c r="V62" s="1050"/>
      <c r="W62" s="1050"/>
      <c r="X62" s="1057"/>
      <c r="Y62" s="1050"/>
      <c r="Z62" s="1050"/>
      <c r="AA62" s="1050"/>
      <c r="AB62" s="1057"/>
      <c r="AC62" s="1050"/>
      <c r="AD62" s="1050"/>
      <c r="AE62" s="1050"/>
      <c r="AF62" s="1057"/>
      <c r="AG62" s="1050"/>
      <c r="AH62" s="1050"/>
      <c r="AI62" s="1050"/>
      <c r="AJ62" s="1057"/>
      <c r="AK62" s="1050"/>
      <c r="AL62" s="1050"/>
      <c r="AM62" s="1050"/>
      <c r="AN62" s="1057"/>
      <c r="AO62" s="1050"/>
      <c r="AP62" s="1050"/>
      <c r="AQ62" s="1050"/>
      <c r="AR62" s="1057"/>
      <c r="AS62" s="1050"/>
      <c r="AT62" s="1050"/>
      <c r="AU62" s="1050"/>
      <c r="AV62" s="1057"/>
      <c r="AW62" s="1050"/>
      <c r="AX62" s="1050"/>
      <c r="AY62" s="1050"/>
    </row>
    <row r="63" spans="1:51" s="1059" customFormat="1" ht="42" customHeight="1">
      <c r="A63" s="1058" t="s">
        <v>636</v>
      </c>
      <c r="B63" s="1067"/>
      <c r="C63" s="1067"/>
      <c r="D63" s="1067"/>
      <c r="E63" s="1067"/>
      <c r="F63" s="1067"/>
      <c r="G63" s="1067"/>
      <c r="H63" s="1067"/>
      <c r="I63" s="1067"/>
      <c r="J63" s="1067"/>
      <c r="K63" s="1067"/>
      <c r="L63" s="1067"/>
      <c r="M63" s="1067"/>
      <c r="N63" s="1067"/>
      <c r="O63" s="1053" t="s">
        <v>1152</v>
      </c>
      <c r="P63" s="1064"/>
      <c r="Q63" s="1054"/>
      <c r="R63" s="1054"/>
      <c r="S63" s="1054"/>
      <c r="T63" s="1064"/>
      <c r="U63" s="1054"/>
      <c r="V63" s="1054"/>
      <c r="W63" s="1054"/>
      <c r="X63" s="1064"/>
      <c r="Y63" s="1054"/>
      <c r="Z63" s="1054"/>
      <c r="AA63" s="1054"/>
      <c r="AB63" s="1064"/>
      <c r="AC63" s="1054"/>
      <c r="AD63" s="1054"/>
      <c r="AE63" s="1054"/>
      <c r="AF63" s="1064"/>
      <c r="AG63" s="1054"/>
      <c r="AH63" s="1054"/>
      <c r="AI63" s="1054"/>
      <c r="AJ63" s="1064"/>
      <c r="AK63" s="1054"/>
      <c r="AL63" s="1054"/>
      <c r="AM63" s="1054"/>
      <c r="AN63" s="1064"/>
      <c r="AO63" s="1054"/>
      <c r="AP63" s="1054"/>
      <c r="AQ63" s="1054"/>
      <c r="AR63" s="1064"/>
      <c r="AS63" s="1054"/>
      <c r="AT63" s="1054"/>
      <c r="AU63" s="1054"/>
      <c r="AV63" s="1064"/>
      <c r="AW63" s="1054"/>
      <c r="AX63" s="1054"/>
      <c r="AY63" s="1054"/>
    </row>
    <row r="64" spans="1:51" s="1009" customFormat="1" ht="37.5" customHeight="1">
      <c r="A64" s="1056" t="s">
        <v>637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49" t="s">
        <v>1154</v>
      </c>
      <c r="P64" s="1057"/>
      <c r="Q64" s="1050"/>
      <c r="R64" s="1050"/>
      <c r="S64" s="1050"/>
      <c r="T64" s="1057"/>
      <c r="U64" s="1050"/>
      <c r="V64" s="1050"/>
      <c r="W64" s="1050"/>
      <c r="X64" s="1057"/>
      <c r="Y64" s="1050"/>
      <c r="Z64" s="1050"/>
      <c r="AA64" s="1050"/>
      <c r="AB64" s="1057"/>
      <c r="AC64" s="1050"/>
      <c r="AD64" s="1050"/>
      <c r="AE64" s="1050"/>
      <c r="AF64" s="1057"/>
      <c r="AG64" s="1050"/>
      <c r="AH64" s="1050"/>
      <c r="AI64" s="1050"/>
      <c r="AJ64" s="1057"/>
      <c r="AK64" s="1050"/>
      <c r="AL64" s="1050"/>
      <c r="AM64" s="1050"/>
      <c r="AN64" s="1057"/>
      <c r="AO64" s="1050"/>
      <c r="AP64" s="1050"/>
      <c r="AQ64" s="1050"/>
      <c r="AR64" s="1057"/>
      <c r="AS64" s="1050"/>
      <c r="AT64" s="1050"/>
      <c r="AU64" s="1050"/>
      <c r="AV64" s="1057">
        <v>46004</v>
      </c>
      <c r="AW64" s="1050"/>
      <c r="AX64" s="1050"/>
      <c r="AY64" s="1050"/>
    </row>
    <row r="65" spans="1:51" s="1009" customFormat="1" ht="37.5" customHeight="1">
      <c r="A65" s="1056" t="s">
        <v>638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1049" t="s">
        <v>1156</v>
      </c>
      <c r="P65" s="1057"/>
      <c r="Q65" s="1050"/>
      <c r="R65" s="1050"/>
      <c r="S65" s="1050"/>
      <c r="T65" s="1057"/>
      <c r="U65" s="1050"/>
      <c r="V65" s="1050"/>
      <c r="W65" s="1050"/>
      <c r="X65" s="1057"/>
      <c r="Y65" s="1050"/>
      <c r="Z65" s="1050"/>
      <c r="AA65" s="1050"/>
      <c r="AB65" s="1057"/>
      <c r="AC65" s="1050"/>
      <c r="AD65" s="1050"/>
      <c r="AE65" s="1050"/>
      <c r="AF65" s="1057"/>
      <c r="AG65" s="1050"/>
      <c r="AH65" s="1050"/>
      <c r="AI65" s="1050"/>
      <c r="AJ65" s="1057"/>
      <c r="AK65" s="1050"/>
      <c r="AL65" s="1050"/>
      <c r="AM65" s="1050"/>
      <c r="AN65" s="1057"/>
      <c r="AO65" s="1050"/>
      <c r="AP65" s="1050"/>
      <c r="AQ65" s="1050"/>
      <c r="AR65" s="1057"/>
      <c r="AS65" s="1050"/>
      <c r="AT65" s="1050"/>
      <c r="AU65" s="1050"/>
      <c r="AV65" s="1057"/>
      <c r="AW65" s="1050"/>
      <c r="AX65" s="1050"/>
      <c r="AY65" s="1050"/>
    </row>
    <row r="66" spans="1:51" s="1059" customFormat="1" ht="25.5" customHeight="1">
      <c r="A66" s="1058" t="s">
        <v>639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53" t="s">
        <v>1158</v>
      </c>
      <c r="P66" s="1064"/>
      <c r="Q66" s="1054"/>
      <c r="R66" s="1054"/>
      <c r="S66" s="1054"/>
      <c r="T66" s="1064"/>
      <c r="U66" s="1054"/>
      <c r="V66" s="1054"/>
      <c r="W66" s="1054"/>
      <c r="X66" s="1064"/>
      <c r="Y66" s="1054"/>
      <c r="Z66" s="1054"/>
      <c r="AA66" s="1054"/>
      <c r="AB66" s="1064"/>
      <c r="AC66" s="1054"/>
      <c r="AD66" s="1054"/>
      <c r="AE66" s="1054"/>
      <c r="AF66" s="1064"/>
      <c r="AG66" s="1054"/>
      <c r="AH66" s="1054"/>
      <c r="AI66" s="1054"/>
      <c r="AJ66" s="1064"/>
      <c r="AK66" s="1054"/>
      <c r="AL66" s="1054"/>
      <c r="AM66" s="1054"/>
      <c r="AN66" s="1064"/>
      <c r="AO66" s="1054"/>
      <c r="AP66" s="1054"/>
      <c r="AQ66" s="1054"/>
      <c r="AR66" s="1064"/>
      <c r="AS66" s="1054"/>
      <c r="AT66" s="1054"/>
      <c r="AU66" s="1054"/>
      <c r="AV66" s="1064">
        <v>46004</v>
      </c>
      <c r="AW66" s="1054"/>
      <c r="AX66" s="1054"/>
      <c r="AY66" s="1054"/>
    </row>
    <row r="67" spans="1:51" s="1009" customFormat="1" ht="25.5" customHeight="1">
      <c r="A67" s="1056" t="s">
        <v>640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49" t="s">
        <v>1160</v>
      </c>
      <c r="P67" s="1057"/>
      <c r="Q67" s="1050"/>
      <c r="R67" s="1050"/>
      <c r="S67" s="1050"/>
      <c r="T67" s="1057"/>
      <c r="U67" s="1050"/>
      <c r="V67" s="1050"/>
      <c r="W67" s="1050"/>
      <c r="X67" s="1057"/>
      <c r="Y67" s="1050"/>
      <c r="Z67" s="1050"/>
      <c r="AA67" s="1050"/>
      <c r="AB67" s="1057"/>
      <c r="AC67" s="1050"/>
      <c r="AD67" s="1050"/>
      <c r="AE67" s="1050"/>
      <c r="AF67" s="1057"/>
      <c r="AG67" s="1050"/>
      <c r="AH67" s="1050"/>
      <c r="AI67" s="1050"/>
      <c r="AJ67" s="1057"/>
      <c r="AK67" s="1050"/>
      <c r="AL67" s="1050"/>
      <c r="AM67" s="1050"/>
      <c r="AN67" s="1057"/>
      <c r="AO67" s="1050"/>
      <c r="AP67" s="1050"/>
      <c r="AQ67" s="1050"/>
      <c r="AR67" s="1057"/>
      <c r="AS67" s="1050"/>
      <c r="AT67" s="1050"/>
      <c r="AU67" s="1050"/>
      <c r="AV67" s="1057"/>
      <c r="AW67" s="1050"/>
      <c r="AX67" s="1050"/>
      <c r="AY67" s="1050"/>
    </row>
    <row r="68" spans="1:51" s="1009" customFormat="1" ht="25.5" customHeight="1">
      <c r="A68" s="1056" t="s">
        <v>641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49" t="s">
        <v>1162</v>
      </c>
      <c r="P68" s="1057"/>
      <c r="Q68" s="1050"/>
      <c r="R68" s="1050"/>
      <c r="S68" s="1050"/>
      <c r="T68" s="1057"/>
      <c r="U68" s="1050"/>
      <c r="V68" s="1050"/>
      <c r="W68" s="1050"/>
      <c r="X68" s="1057"/>
      <c r="Y68" s="1050"/>
      <c r="Z68" s="1050"/>
      <c r="AA68" s="1050"/>
      <c r="AB68" s="1057"/>
      <c r="AC68" s="1050"/>
      <c r="AD68" s="1050"/>
      <c r="AE68" s="1050"/>
      <c r="AF68" s="1057"/>
      <c r="AG68" s="1050"/>
      <c r="AH68" s="1050"/>
      <c r="AI68" s="1050"/>
      <c r="AJ68" s="1057"/>
      <c r="AK68" s="1050"/>
      <c r="AL68" s="1050"/>
      <c r="AM68" s="1050"/>
      <c r="AN68" s="1057"/>
      <c r="AO68" s="1050"/>
      <c r="AP68" s="1050"/>
      <c r="AQ68" s="1050"/>
      <c r="AR68" s="1057"/>
      <c r="AS68" s="1050"/>
      <c r="AT68" s="1050"/>
      <c r="AU68" s="1050"/>
      <c r="AV68" s="1057"/>
      <c r="AW68" s="1050"/>
      <c r="AX68" s="1050"/>
      <c r="AY68" s="1050"/>
    </row>
    <row r="69" spans="1:51" s="1009" customFormat="1" ht="25.5" customHeight="1">
      <c r="A69" s="1056" t="s">
        <v>642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49" t="s">
        <v>1164</v>
      </c>
      <c r="P69" s="1057"/>
      <c r="Q69" s="1050"/>
      <c r="R69" s="1050"/>
      <c r="S69" s="1050"/>
      <c r="T69" s="1057"/>
      <c r="U69" s="1050"/>
      <c r="V69" s="1050"/>
      <c r="W69" s="1050"/>
      <c r="X69" s="1057"/>
      <c r="Y69" s="1050"/>
      <c r="Z69" s="1050"/>
      <c r="AA69" s="1050"/>
      <c r="AB69" s="1057"/>
      <c r="AC69" s="1050"/>
      <c r="AD69" s="1050"/>
      <c r="AE69" s="1050"/>
      <c r="AF69" s="1057"/>
      <c r="AG69" s="1050"/>
      <c r="AH69" s="1050"/>
      <c r="AI69" s="1050"/>
      <c r="AJ69" s="1057"/>
      <c r="AK69" s="1050"/>
      <c r="AL69" s="1050"/>
      <c r="AM69" s="1050"/>
      <c r="AN69" s="1057"/>
      <c r="AO69" s="1050"/>
      <c r="AP69" s="1050"/>
      <c r="AQ69" s="1050"/>
      <c r="AR69" s="1057"/>
      <c r="AS69" s="1050"/>
      <c r="AT69" s="1050"/>
      <c r="AU69" s="1050"/>
      <c r="AV69" s="1057"/>
      <c r="AW69" s="1050"/>
      <c r="AX69" s="1050"/>
      <c r="AY69" s="1050"/>
    </row>
    <row r="70" spans="1:51" s="1009" customFormat="1" ht="25.5" customHeight="1">
      <c r="A70" s="1058" t="s">
        <v>643</v>
      </c>
      <c r="B70" s="1067"/>
      <c r="C70" s="1067"/>
      <c r="D70" s="1067"/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53" t="s">
        <v>1166</v>
      </c>
      <c r="P70" s="1057"/>
      <c r="Q70" s="1050"/>
      <c r="R70" s="1050"/>
      <c r="S70" s="1050"/>
      <c r="T70" s="1057"/>
      <c r="U70" s="1050"/>
      <c r="V70" s="1050"/>
      <c r="W70" s="1050"/>
      <c r="X70" s="1057"/>
      <c r="Y70" s="1050"/>
      <c r="Z70" s="1050"/>
      <c r="AA70" s="1050"/>
      <c r="AB70" s="1057"/>
      <c r="AC70" s="1050"/>
      <c r="AD70" s="1050"/>
      <c r="AE70" s="1050"/>
      <c r="AF70" s="1057"/>
      <c r="AG70" s="1050"/>
      <c r="AH70" s="1050"/>
      <c r="AI70" s="1050"/>
      <c r="AJ70" s="1057"/>
      <c r="AK70" s="1050"/>
      <c r="AL70" s="1050"/>
      <c r="AM70" s="1050"/>
      <c r="AN70" s="1057"/>
      <c r="AO70" s="1050"/>
      <c r="AP70" s="1050"/>
      <c r="AQ70" s="1050"/>
      <c r="AR70" s="1057"/>
      <c r="AS70" s="1050"/>
      <c r="AT70" s="1050"/>
      <c r="AU70" s="1050"/>
      <c r="AV70" s="1057"/>
      <c r="AW70" s="1050"/>
      <c r="AX70" s="1050"/>
      <c r="AY70" s="1050"/>
    </row>
    <row r="71" spans="1:51" s="1059" customFormat="1" ht="25.5" customHeight="1">
      <c r="A71" s="1058" t="s">
        <v>644</v>
      </c>
      <c r="B71" s="1067"/>
      <c r="C71" s="1067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53" t="s">
        <v>1168</v>
      </c>
      <c r="P71" s="1068"/>
      <c r="Q71" s="1069"/>
      <c r="R71" s="1069"/>
      <c r="S71" s="1070"/>
      <c r="T71" s="1068"/>
      <c r="U71" s="1069"/>
      <c r="V71" s="1069"/>
      <c r="W71" s="1070"/>
      <c r="X71" s="1068"/>
      <c r="Y71" s="1069"/>
      <c r="Z71" s="1069"/>
      <c r="AA71" s="1070"/>
      <c r="AB71" s="1068"/>
      <c r="AC71" s="1069"/>
      <c r="AD71" s="1069"/>
      <c r="AE71" s="1070"/>
      <c r="AF71" s="1068"/>
      <c r="AG71" s="1069"/>
      <c r="AH71" s="1069"/>
      <c r="AI71" s="1070"/>
      <c r="AJ71" s="1068"/>
      <c r="AK71" s="1069"/>
      <c r="AL71" s="1069"/>
      <c r="AM71" s="1070"/>
      <c r="AN71" s="1068"/>
      <c r="AO71" s="1069"/>
      <c r="AP71" s="1069"/>
      <c r="AQ71" s="1070"/>
      <c r="AR71" s="1068"/>
      <c r="AS71" s="1069"/>
      <c r="AT71" s="1069"/>
      <c r="AU71" s="1070"/>
      <c r="AV71" s="1068">
        <v>133290</v>
      </c>
      <c r="AW71" s="1069"/>
      <c r="AX71" s="1069"/>
      <c r="AY71" s="1070"/>
    </row>
    <row r="72" spans="1:51" s="1009" customFormat="1" ht="25.5" customHeight="1">
      <c r="A72" s="1058" t="s">
        <v>645</v>
      </c>
      <c r="B72" s="1056"/>
      <c r="C72" s="1056"/>
      <c r="D72" s="1056"/>
      <c r="E72" s="1056"/>
      <c r="F72" s="1056"/>
      <c r="G72" s="1056"/>
      <c r="H72" s="1056"/>
      <c r="I72" s="1056"/>
      <c r="J72" s="1056"/>
      <c r="K72" s="1056"/>
      <c r="L72" s="1056"/>
      <c r="M72" s="1056"/>
      <c r="N72" s="1056"/>
      <c r="O72" s="1053" t="s">
        <v>1170</v>
      </c>
      <c r="P72" s="1071"/>
      <c r="Q72" s="1072"/>
      <c r="R72" s="1072"/>
      <c r="S72" s="1073"/>
      <c r="T72" s="1054"/>
      <c r="U72" s="1054"/>
      <c r="V72" s="1054"/>
      <c r="W72" s="1054"/>
      <c r="X72" s="1054"/>
      <c r="Y72" s="1054"/>
      <c r="Z72" s="1054"/>
      <c r="AA72" s="1054"/>
      <c r="AB72" s="1054">
        <v>180797</v>
      </c>
      <c r="AC72" s="1054"/>
      <c r="AD72" s="1054"/>
      <c r="AE72" s="1054"/>
      <c r="AF72" s="1054">
        <v>104837</v>
      </c>
      <c r="AG72" s="1054"/>
      <c r="AH72" s="1054"/>
      <c r="AI72" s="1054"/>
      <c r="AJ72" s="1054"/>
      <c r="AK72" s="1054"/>
      <c r="AL72" s="1054"/>
      <c r="AM72" s="1054"/>
      <c r="AN72" s="1054"/>
      <c r="AO72" s="1054"/>
      <c r="AP72" s="1054"/>
      <c r="AQ72" s="1054"/>
      <c r="AR72" s="1054"/>
      <c r="AS72" s="1054"/>
      <c r="AT72" s="1054"/>
      <c r="AU72" s="1054"/>
      <c r="AV72" s="1054">
        <v>740604</v>
      </c>
      <c r="AW72" s="1054"/>
      <c r="AX72" s="1054"/>
      <c r="AY72" s="1054"/>
    </row>
    <row r="73" spans="1:51" s="1009" customFormat="1" ht="27" customHeight="1">
      <c r="A73" s="1074" t="s">
        <v>667</v>
      </c>
      <c r="B73" s="1074"/>
      <c r="C73" s="1074"/>
      <c r="D73" s="1074"/>
      <c r="E73" s="1074"/>
      <c r="F73" s="1074"/>
      <c r="G73" s="1074"/>
      <c r="H73" s="1074"/>
      <c r="I73" s="1074"/>
      <c r="J73" s="1074"/>
      <c r="K73" s="1074"/>
      <c r="L73" s="1074"/>
      <c r="M73" s="1074"/>
      <c r="N73" s="1074"/>
      <c r="O73" s="1049" t="s">
        <v>1172</v>
      </c>
      <c r="P73" s="1050"/>
      <c r="Q73" s="1050"/>
      <c r="R73" s="1050"/>
      <c r="S73" s="1050"/>
      <c r="T73" s="1050"/>
      <c r="U73" s="1050"/>
      <c r="V73" s="1050"/>
      <c r="W73" s="1050"/>
      <c r="X73" s="1050"/>
      <c r="Y73" s="1050"/>
      <c r="Z73" s="1050"/>
      <c r="AA73" s="1050"/>
      <c r="AB73" s="1050"/>
      <c r="AC73" s="1050"/>
      <c r="AD73" s="1050"/>
      <c r="AE73" s="1050"/>
      <c r="AF73" s="1050"/>
      <c r="AG73" s="1050"/>
      <c r="AH73" s="1050"/>
      <c r="AI73" s="1050"/>
      <c r="AJ73" s="1050"/>
      <c r="AK73" s="1050"/>
      <c r="AL73" s="1050"/>
      <c r="AM73" s="1050"/>
      <c r="AN73" s="1050"/>
      <c r="AO73" s="1050"/>
      <c r="AP73" s="1050"/>
      <c r="AQ73" s="1050"/>
      <c r="AR73" s="1050"/>
      <c r="AS73" s="1050"/>
      <c r="AT73" s="1050"/>
      <c r="AU73" s="1050"/>
      <c r="AV73" s="1050">
        <v>3997835</v>
      </c>
      <c r="AW73" s="1050"/>
      <c r="AX73" s="1050"/>
      <c r="AY73" s="1050"/>
    </row>
    <row r="74" spans="1:51" s="1009" customFormat="1" ht="27" customHeight="1">
      <c r="A74" s="1055" t="s">
        <v>668</v>
      </c>
      <c r="B74" s="1056"/>
      <c r="C74" s="1056"/>
      <c r="D74" s="1056"/>
      <c r="E74" s="1056"/>
      <c r="F74" s="1056"/>
      <c r="G74" s="1056"/>
      <c r="H74" s="1056"/>
      <c r="I74" s="1056"/>
      <c r="J74" s="1056"/>
      <c r="K74" s="1056"/>
      <c r="L74" s="1056"/>
      <c r="M74" s="1056"/>
      <c r="N74" s="1056"/>
      <c r="O74" s="1049" t="s">
        <v>1174</v>
      </c>
      <c r="P74" s="1050">
        <v>69890</v>
      </c>
      <c r="Q74" s="1050"/>
      <c r="R74" s="1050"/>
      <c r="S74" s="1050"/>
      <c r="T74" s="1050">
        <v>83569</v>
      </c>
      <c r="U74" s="1050"/>
      <c r="V74" s="1050"/>
      <c r="W74" s="1050"/>
      <c r="X74" s="1050">
        <v>18698</v>
      </c>
      <c r="Y74" s="1050"/>
      <c r="Z74" s="1050"/>
      <c r="AA74" s="1050"/>
      <c r="AB74" s="1050"/>
      <c r="AC74" s="1050"/>
      <c r="AD74" s="1050"/>
      <c r="AE74" s="1050"/>
      <c r="AF74" s="1050"/>
      <c r="AG74" s="1050"/>
      <c r="AH74" s="1050"/>
      <c r="AI74" s="1050"/>
      <c r="AJ74" s="1050"/>
      <c r="AK74" s="1050"/>
      <c r="AL74" s="1050"/>
      <c r="AM74" s="1050"/>
      <c r="AN74" s="1050"/>
      <c r="AO74" s="1050"/>
      <c r="AP74" s="1050"/>
      <c r="AQ74" s="1050"/>
      <c r="AR74" s="1050"/>
      <c r="AS74" s="1050"/>
      <c r="AT74" s="1050"/>
      <c r="AU74" s="1050"/>
      <c r="AV74" s="1050">
        <v>345317</v>
      </c>
      <c r="AW74" s="1050"/>
      <c r="AX74" s="1050"/>
      <c r="AY74" s="1050"/>
    </row>
    <row r="75" spans="1:51" ht="19.5" customHeight="1">
      <c r="A75" s="1047" t="s">
        <v>669</v>
      </c>
      <c r="B75" s="1048"/>
      <c r="C75" s="1048"/>
      <c r="D75" s="1048"/>
      <c r="E75" s="1048"/>
      <c r="F75" s="1048"/>
      <c r="G75" s="1048"/>
      <c r="H75" s="1048"/>
      <c r="I75" s="1048"/>
      <c r="J75" s="1048"/>
      <c r="K75" s="1048"/>
      <c r="L75" s="1048"/>
      <c r="M75" s="1048"/>
      <c r="N75" s="1048"/>
      <c r="O75" s="1049" t="s">
        <v>1176</v>
      </c>
      <c r="P75" s="1050"/>
      <c r="Q75" s="1050"/>
      <c r="R75" s="1050"/>
      <c r="S75" s="1050"/>
      <c r="T75" s="1050"/>
      <c r="U75" s="1050"/>
      <c r="V75" s="1050"/>
      <c r="W75" s="1050"/>
      <c r="X75" s="1050"/>
      <c r="Y75" s="1050"/>
      <c r="Z75" s="1050"/>
      <c r="AA75" s="1050"/>
      <c r="AB75" s="1050"/>
      <c r="AC75" s="1050"/>
      <c r="AD75" s="1050"/>
      <c r="AE75" s="1050"/>
      <c r="AF75" s="1050"/>
      <c r="AG75" s="1050"/>
      <c r="AH75" s="1050"/>
      <c r="AI75" s="1050"/>
      <c r="AJ75" s="1050"/>
      <c r="AK75" s="1050"/>
      <c r="AL75" s="1050"/>
      <c r="AM75" s="1050"/>
      <c r="AN75" s="1050"/>
      <c r="AO75" s="1050"/>
      <c r="AP75" s="1050"/>
      <c r="AQ75" s="1050"/>
      <c r="AR75" s="1050"/>
      <c r="AS75" s="1050"/>
      <c r="AT75" s="1050"/>
      <c r="AU75" s="1050"/>
      <c r="AV75" s="1050"/>
      <c r="AW75" s="1050"/>
      <c r="AX75" s="1050"/>
      <c r="AY75" s="1050"/>
    </row>
    <row r="76" spans="1:51" ht="19.5" customHeight="1">
      <c r="A76" s="1047" t="s">
        <v>670</v>
      </c>
      <c r="B76" s="1048"/>
      <c r="C76" s="1048"/>
      <c r="D76" s="1048"/>
      <c r="E76" s="1048"/>
      <c r="F76" s="1048"/>
      <c r="G76" s="1048"/>
      <c r="H76" s="1048"/>
      <c r="I76" s="1048"/>
      <c r="J76" s="1048"/>
      <c r="K76" s="1048"/>
      <c r="L76" s="1048"/>
      <c r="M76" s="1048"/>
      <c r="N76" s="1048"/>
      <c r="O76" s="1049" t="s">
        <v>1178</v>
      </c>
      <c r="P76" s="1050"/>
      <c r="Q76" s="1050"/>
      <c r="R76" s="1050"/>
      <c r="S76" s="1050"/>
      <c r="T76" s="1050"/>
      <c r="U76" s="1050"/>
      <c r="V76" s="1050"/>
      <c r="W76" s="1050"/>
      <c r="X76" s="1050"/>
      <c r="Y76" s="1050"/>
      <c r="Z76" s="1050"/>
      <c r="AA76" s="1050"/>
      <c r="AB76" s="1050"/>
      <c r="AC76" s="1050"/>
      <c r="AD76" s="1050"/>
      <c r="AE76" s="1050"/>
      <c r="AF76" s="1050"/>
      <c r="AG76" s="1050"/>
      <c r="AH76" s="1050"/>
      <c r="AI76" s="1050"/>
      <c r="AJ76" s="1050"/>
      <c r="AK76" s="1050"/>
      <c r="AL76" s="1050"/>
      <c r="AM76" s="1050"/>
      <c r="AN76" s="1050"/>
      <c r="AO76" s="1050"/>
      <c r="AP76" s="1050"/>
      <c r="AQ76" s="1050"/>
      <c r="AR76" s="1050"/>
      <c r="AS76" s="1050"/>
      <c r="AT76" s="1050"/>
      <c r="AU76" s="1050"/>
      <c r="AV76" s="1050">
        <v>460925</v>
      </c>
      <c r="AW76" s="1050"/>
      <c r="AX76" s="1050"/>
      <c r="AY76" s="1050"/>
    </row>
    <row r="77" spans="1:51" ht="19.5" customHeight="1">
      <c r="A77" s="1047" t="s">
        <v>671</v>
      </c>
      <c r="B77" s="1048"/>
      <c r="C77" s="1048"/>
      <c r="D77" s="1048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9" t="s">
        <v>1180</v>
      </c>
      <c r="P77" s="1050"/>
      <c r="Q77" s="1050"/>
      <c r="R77" s="1050"/>
      <c r="S77" s="1050"/>
      <c r="T77" s="1050"/>
      <c r="U77" s="1050"/>
      <c r="V77" s="1050"/>
      <c r="W77" s="1050"/>
      <c r="X77" s="1050"/>
      <c r="Y77" s="1050"/>
      <c r="Z77" s="1050"/>
      <c r="AA77" s="1050"/>
      <c r="AB77" s="1050">
        <v>224</v>
      </c>
      <c r="AC77" s="1050"/>
      <c r="AD77" s="1050"/>
      <c r="AE77" s="1050"/>
      <c r="AF77" s="1050"/>
      <c r="AG77" s="1050"/>
      <c r="AH77" s="1050"/>
      <c r="AI77" s="1050"/>
      <c r="AJ77" s="1050"/>
      <c r="AK77" s="1050"/>
      <c r="AL77" s="1050"/>
      <c r="AM77" s="1050"/>
      <c r="AN77" s="1050"/>
      <c r="AO77" s="1050"/>
      <c r="AP77" s="1050"/>
      <c r="AQ77" s="1050"/>
      <c r="AR77" s="1050"/>
      <c r="AS77" s="1050"/>
      <c r="AT77" s="1050"/>
      <c r="AU77" s="1050"/>
      <c r="AV77" s="1050">
        <v>650500</v>
      </c>
      <c r="AW77" s="1050"/>
      <c r="AX77" s="1050"/>
      <c r="AY77" s="1050"/>
    </row>
    <row r="78" spans="1:51" ht="25.5" customHeight="1">
      <c r="A78" s="1055" t="s">
        <v>672</v>
      </c>
      <c r="B78" s="1056"/>
      <c r="C78" s="1056"/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49" t="s">
        <v>360</v>
      </c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050"/>
      <c r="AE78" s="1050"/>
      <c r="AF78" s="1050"/>
      <c r="AG78" s="1050"/>
      <c r="AH78" s="1050"/>
      <c r="AI78" s="1050"/>
      <c r="AJ78" s="1050"/>
      <c r="AK78" s="1050"/>
      <c r="AL78" s="1050"/>
      <c r="AM78" s="1050"/>
      <c r="AN78" s="1050"/>
      <c r="AO78" s="1050"/>
      <c r="AP78" s="1050"/>
      <c r="AQ78" s="1050"/>
      <c r="AR78" s="1050"/>
      <c r="AS78" s="1050"/>
      <c r="AT78" s="1050"/>
      <c r="AU78" s="1050"/>
      <c r="AV78" s="1050"/>
      <c r="AW78" s="1050"/>
      <c r="AX78" s="1050"/>
      <c r="AY78" s="1050"/>
    </row>
    <row r="79" spans="1:51" ht="19.5" customHeight="1">
      <c r="A79" s="1047" t="s">
        <v>673</v>
      </c>
      <c r="B79" s="1048"/>
      <c r="C79" s="1048"/>
      <c r="D79" s="1048"/>
      <c r="E79" s="1048"/>
      <c r="F79" s="1048"/>
      <c r="G79" s="1048"/>
      <c r="H79" s="1048"/>
      <c r="I79" s="1048"/>
      <c r="J79" s="1048"/>
      <c r="K79" s="1048"/>
      <c r="L79" s="1048"/>
      <c r="M79" s="1048"/>
      <c r="N79" s="1048"/>
      <c r="O79" s="1049" t="s">
        <v>362</v>
      </c>
      <c r="P79" s="1050"/>
      <c r="Q79" s="1050"/>
      <c r="R79" s="1050"/>
      <c r="S79" s="1050"/>
      <c r="T79" s="1050"/>
      <c r="U79" s="1050"/>
      <c r="V79" s="1050"/>
      <c r="W79" s="1050"/>
      <c r="X79" s="1050"/>
      <c r="Y79" s="1050"/>
      <c r="Z79" s="1050"/>
      <c r="AA79" s="1050"/>
      <c r="AB79" s="1050">
        <v>45</v>
      </c>
      <c r="AC79" s="1050"/>
      <c r="AD79" s="1050"/>
      <c r="AE79" s="1050"/>
      <c r="AF79" s="1050"/>
      <c r="AG79" s="1050"/>
      <c r="AH79" s="1050"/>
      <c r="AI79" s="1050"/>
      <c r="AJ79" s="1050"/>
      <c r="AK79" s="1050"/>
      <c r="AL79" s="1050"/>
      <c r="AM79" s="1050"/>
      <c r="AN79" s="1050"/>
      <c r="AO79" s="1050"/>
      <c r="AP79" s="1050"/>
      <c r="AQ79" s="1050"/>
      <c r="AR79" s="1050"/>
      <c r="AS79" s="1050"/>
      <c r="AT79" s="1050"/>
      <c r="AU79" s="1050"/>
      <c r="AV79" s="1050">
        <v>119187</v>
      </c>
      <c r="AW79" s="1050"/>
      <c r="AX79" s="1050"/>
      <c r="AY79" s="1050"/>
    </row>
    <row r="80" spans="1:51" ht="19.5" customHeight="1">
      <c r="A80" s="1047" t="s">
        <v>674</v>
      </c>
      <c r="B80" s="1048"/>
      <c r="C80" s="1048"/>
      <c r="D80" s="1048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9" t="s">
        <v>364</v>
      </c>
      <c r="P80" s="1050"/>
      <c r="Q80" s="1050"/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0"/>
      <c r="AV80" s="1050"/>
      <c r="AW80" s="1050"/>
      <c r="AX80" s="1050"/>
      <c r="AY80" s="1050"/>
    </row>
    <row r="81" spans="1:51" ht="25.5" customHeight="1">
      <c r="A81" s="1055" t="s">
        <v>675</v>
      </c>
      <c r="B81" s="1056"/>
      <c r="C81" s="1056"/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49" t="s">
        <v>366</v>
      </c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1050"/>
      <c r="AE81" s="1050"/>
      <c r="AF81" s="1050"/>
      <c r="AG81" s="1050"/>
      <c r="AH81" s="1050"/>
      <c r="AI81" s="1050"/>
      <c r="AJ81" s="1050"/>
      <c r="AK81" s="1050"/>
      <c r="AL81" s="1050"/>
      <c r="AM81" s="1050"/>
      <c r="AN81" s="1050"/>
      <c r="AO81" s="1050"/>
      <c r="AP81" s="1050"/>
      <c r="AQ81" s="1050"/>
      <c r="AR81" s="1050"/>
      <c r="AS81" s="1050"/>
      <c r="AT81" s="1050"/>
      <c r="AU81" s="1050"/>
      <c r="AV81" s="1050">
        <v>8500</v>
      </c>
      <c r="AW81" s="1050"/>
      <c r="AX81" s="1050"/>
      <c r="AY81" s="1050"/>
    </row>
    <row r="82" spans="1:51" ht="25.5" customHeight="1">
      <c r="A82" s="1055" t="s">
        <v>676</v>
      </c>
      <c r="B82" s="1056"/>
      <c r="C82" s="1056"/>
      <c r="D82" s="1056"/>
      <c r="E82" s="1056"/>
      <c r="F82" s="1056"/>
      <c r="G82" s="1056"/>
      <c r="H82" s="1056"/>
      <c r="I82" s="1056"/>
      <c r="J82" s="1056"/>
      <c r="K82" s="1056"/>
      <c r="L82" s="1056"/>
      <c r="M82" s="1056"/>
      <c r="N82" s="1056"/>
      <c r="O82" s="1049" t="s">
        <v>368</v>
      </c>
      <c r="P82" s="1050"/>
      <c r="Q82" s="1050"/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0"/>
      <c r="AD82" s="1050"/>
      <c r="AE82" s="1050"/>
      <c r="AF82" s="1050"/>
      <c r="AG82" s="1050"/>
      <c r="AH82" s="1050"/>
      <c r="AI82" s="1050"/>
      <c r="AJ82" s="1050"/>
      <c r="AK82" s="1050"/>
      <c r="AL82" s="1050"/>
      <c r="AM82" s="1050"/>
      <c r="AN82" s="1050"/>
      <c r="AO82" s="1050"/>
      <c r="AP82" s="1050"/>
      <c r="AQ82" s="1050"/>
      <c r="AR82" s="1050"/>
      <c r="AS82" s="1050"/>
      <c r="AT82" s="1050"/>
      <c r="AU82" s="1050"/>
      <c r="AV82" s="1050">
        <v>107809</v>
      </c>
      <c r="AW82" s="1050"/>
      <c r="AX82" s="1050"/>
      <c r="AY82" s="1050"/>
    </row>
    <row r="83" spans="1:51" s="1075" customFormat="1" ht="25.5" customHeight="1">
      <c r="A83" s="1065" t="s">
        <v>646</v>
      </c>
      <c r="B83" s="1058"/>
      <c r="C83" s="1058"/>
      <c r="D83" s="1058"/>
      <c r="E83" s="1058"/>
      <c r="F83" s="1058"/>
      <c r="G83" s="1058"/>
      <c r="H83" s="1058"/>
      <c r="I83" s="1058"/>
      <c r="J83" s="1058"/>
      <c r="K83" s="1058"/>
      <c r="L83" s="1058"/>
      <c r="M83" s="1058"/>
      <c r="N83" s="1058"/>
      <c r="O83" s="1053" t="s">
        <v>370</v>
      </c>
      <c r="P83" s="1063"/>
      <c r="Q83" s="1063"/>
      <c r="R83" s="1063"/>
      <c r="S83" s="1063"/>
      <c r="T83" s="1063"/>
      <c r="U83" s="106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063"/>
      <c r="AL83" s="1063"/>
      <c r="AM83" s="1063"/>
      <c r="AN83" s="1063"/>
      <c r="AO83" s="1063"/>
      <c r="AP83" s="1063"/>
      <c r="AQ83" s="1063"/>
      <c r="AR83" s="1063"/>
      <c r="AS83" s="1063"/>
      <c r="AT83" s="1063"/>
      <c r="AU83" s="1063"/>
      <c r="AV83" s="1063">
        <v>116309</v>
      </c>
      <c r="AW83" s="1063"/>
      <c r="AX83" s="1063"/>
      <c r="AY83" s="1063"/>
    </row>
    <row r="84" spans="1:51" s="1075" customFormat="1" ht="28.5" customHeight="1">
      <c r="A84" s="1065" t="s">
        <v>647</v>
      </c>
      <c r="B84" s="1058"/>
      <c r="C84" s="1058"/>
      <c r="D84" s="1058"/>
      <c r="E84" s="1058"/>
      <c r="F84" s="1058"/>
      <c r="G84" s="1058"/>
      <c r="H84" s="1058"/>
      <c r="I84" s="1058"/>
      <c r="J84" s="1058"/>
      <c r="K84" s="1058"/>
      <c r="L84" s="1058"/>
      <c r="M84" s="1058"/>
      <c r="N84" s="1058"/>
      <c r="O84" s="1053" t="s">
        <v>372</v>
      </c>
      <c r="P84" s="1063">
        <v>69890</v>
      </c>
      <c r="Q84" s="1063"/>
      <c r="R84" s="1063"/>
      <c r="S84" s="1063"/>
      <c r="T84" s="1063">
        <v>83569</v>
      </c>
      <c r="U84" s="1063"/>
      <c r="V84" s="1063"/>
      <c r="W84" s="1063"/>
      <c r="X84" s="1063">
        <v>18698</v>
      </c>
      <c r="Y84" s="1063"/>
      <c r="Z84" s="1063"/>
      <c r="AA84" s="1063"/>
      <c r="AB84" s="1063">
        <v>214620</v>
      </c>
      <c r="AC84" s="1063"/>
      <c r="AD84" s="1063"/>
      <c r="AE84" s="1063"/>
      <c r="AF84" s="1063">
        <v>106077</v>
      </c>
      <c r="AG84" s="1063"/>
      <c r="AH84" s="1063"/>
      <c r="AI84" s="1063"/>
      <c r="AJ84" s="1063"/>
      <c r="AK84" s="1063"/>
      <c r="AL84" s="1063"/>
      <c r="AM84" s="1063"/>
      <c r="AN84" s="1063"/>
      <c r="AO84" s="1063"/>
      <c r="AP84" s="1063"/>
      <c r="AQ84" s="1063"/>
      <c r="AR84" s="1063"/>
      <c r="AS84" s="1063"/>
      <c r="AT84" s="1063"/>
      <c r="AU84" s="1063"/>
      <c r="AV84" s="1063">
        <v>9209332</v>
      </c>
      <c r="AW84" s="1063"/>
      <c r="AX84" s="1063"/>
      <c r="AY84" s="1063"/>
    </row>
    <row r="85" spans="1:51" ht="19.5" customHeight="1">
      <c r="A85" s="1047" t="s">
        <v>677</v>
      </c>
      <c r="B85" s="1048"/>
      <c r="C85" s="1048"/>
      <c r="D85" s="1048"/>
      <c r="E85" s="1048"/>
      <c r="F85" s="1048"/>
      <c r="G85" s="1048"/>
      <c r="H85" s="1048"/>
      <c r="I85" s="1048"/>
      <c r="J85" s="1048"/>
      <c r="K85" s="1048"/>
      <c r="L85" s="1048"/>
      <c r="M85" s="1048"/>
      <c r="N85" s="1048"/>
      <c r="O85" s="1049" t="s">
        <v>374</v>
      </c>
      <c r="P85" s="1050"/>
      <c r="Q85" s="1050"/>
      <c r="R85" s="1050"/>
      <c r="S85" s="1050"/>
      <c r="T85" s="1050"/>
      <c r="U85" s="1050"/>
      <c r="V85" s="1050"/>
      <c r="W85" s="1050"/>
      <c r="X85" s="1050"/>
      <c r="Y85" s="1050"/>
      <c r="Z85" s="1050"/>
      <c r="AA85" s="1050"/>
      <c r="AB85" s="1050"/>
      <c r="AC85" s="1050"/>
      <c r="AD85" s="1050"/>
      <c r="AE85" s="1050"/>
      <c r="AF85" s="1050"/>
      <c r="AG85" s="1050"/>
      <c r="AH85" s="1050"/>
      <c r="AI85" s="1050"/>
      <c r="AJ85" s="1050"/>
      <c r="AK85" s="1050"/>
      <c r="AL85" s="1050"/>
      <c r="AM85" s="1050"/>
      <c r="AN85" s="1050"/>
      <c r="AO85" s="1050"/>
      <c r="AP85" s="1050"/>
      <c r="AQ85" s="1050"/>
      <c r="AR85" s="1050"/>
      <c r="AS85" s="1050"/>
      <c r="AT85" s="1050"/>
      <c r="AU85" s="1050"/>
      <c r="AV85" s="1050"/>
      <c r="AW85" s="1050"/>
      <c r="AX85" s="1050"/>
      <c r="AY85" s="1050"/>
    </row>
    <row r="86" spans="1:51" s="1075" customFormat="1" ht="19.5" customHeight="1">
      <c r="A86" s="1051" t="s">
        <v>648</v>
      </c>
      <c r="B86" s="1052"/>
      <c r="C86" s="1052"/>
      <c r="D86" s="1052"/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3" t="s">
        <v>376</v>
      </c>
      <c r="P86" s="1063">
        <v>69890</v>
      </c>
      <c r="Q86" s="1063"/>
      <c r="R86" s="1063"/>
      <c r="S86" s="1063"/>
      <c r="T86" s="1063">
        <v>83569</v>
      </c>
      <c r="U86" s="1063"/>
      <c r="V86" s="1063"/>
      <c r="W86" s="1063"/>
      <c r="X86" s="1063">
        <v>18698</v>
      </c>
      <c r="Y86" s="1063"/>
      <c r="Z86" s="1063"/>
      <c r="AA86" s="1063"/>
      <c r="AB86" s="1063">
        <v>214620</v>
      </c>
      <c r="AC86" s="1063"/>
      <c r="AD86" s="1063"/>
      <c r="AE86" s="1063"/>
      <c r="AF86" s="1063">
        <v>106077</v>
      </c>
      <c r="AG86" s="1063"/>
      <c r="AH86" s="1063"/>
      <c r="AI86" s="1063"/>
      <c r="AJ86" s="1063"/>
      <c r="AK86" s="1063"/>
      <c r="AL86" s="1063"/>
      <c r="AM86" s="1063"/>
      <c r="AN86" s="1063"/>
      <c r="AO86" s="1063"/>
      <c r="AP86" s="1063"/>
      <c r="AQ86" s="1063"/>
      <c r="AR86" s="1063"/>
      <c r="AS86" s="1063"/>
      <c r="AT86" s="1063"/>
      <c r="AU86" s="1063"/>
      <c r="AV86" s="1063">
        <v>9209332</v>
      </c>
      <c r="AW86" s="1063"/>
      <c r="AX86" s="1063"/>
      <c r="AY86" s="1063"/>
    </row>
    <row r="87" spans="1:51" ht="19.5" customHeight="1">
      <c r="A87" s="1047" t="s">
        <v>678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9" t="s">
        <v>378</v>
      </c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1050"/>
      <c r="AE87" s="1050"/>
      <c r="AF87" s="1050"/>
      <c r="AG87" s="1050"/>
      <c r="AH87" s="1050"/>
      <c r="AI87" s="1050"/>
      <c r="AJ87" s="1050"/>
      <c r="AK87" s="1050"/>
      <c r="AL87" s="1050"/>
      <c r="AM87" s="1050"/>
      <c r="AN87" s="1050"/>
      <c r="AO87" s="1050"/>
      <c r="AP87" s="1050"/>
      <c r="AQ87" s="1050"/>
      <c r="AR87" s="1050"/>
      <c r="AS87" s="1050"/>
      <c r="AT87" s="1050"/>
      <c r="AU87" s="1050"/>
      <c r="AV87" s="1050">
        <v>2047101</v>
      </c>
      <c r="AW87" s="1050"/>
      <c r="AX87" s="1050"/>
      <c r="AY87" s="1050"/>
    </row>
    <row r="88" spans="1:51" s="1075" customFormat="1" ht="19.5" customHeight="1">
      <c r="A88" s="1051" t="s">
        <v>649</v>
      </c>
      <c r="B88" s="1052"/>
      <c r="C88" s="1052"/>
      <c r="D88" s="1052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3" t="s">
        <v>380</v>
      </c>
      <c r="P88" s="1063">
        <v>69890</v>
      </c>
      <c r="Q88" s="1063"/>
      <c r="R88" s="1063"/>
      <c r="S88" s="1063"/>
      <c r="T88" s="1063">
        <v>83569</v>
      </c>
      <c r="U88" s="1063"/>
      <c r="V88" s="1063"/>
      <c r="W88" s="1063"/>
      <c r="X88" s="1063">
        <v>18698</v>
      </c>
      <c r="Y88" s="1063"/>
      <c r="Z88" s="1063"/>
      <c r="AA88" s="1063"/>
      <c r="AB88" s="1063">
        <v>214620</v>
      </c>
      <c r="AC88" s="1063"/>
      <c r="AD88" s="1063"/>
      <c r="AE88" s="1063"/>
      <c r="AF88" s="1063">
        <v>106077</v>
      </c>
      <c r="AG88" s="1063"/>
      <c r="AH88" s="1063"/>
      <c r="AI88" s="1063"/>
      <c r="AJ88" s="1063"/>
      <c r="AK88" s="1063"/>
      <c r="AL88" s="1063"/>
      <c r="AM88" s="1063"/>
      <c r="AN88" s="1063"/>
      <c r="AO88" s="1063"/>
      <c r="AP88" s="1063"/>
      <c r="AQ88" s="1063"/>
      <c r="AR88" s="1063"/>
      <c r="AS88" s="1063"/>
      <c r="AT88" s="1063"/>
      <c r="AU88" s="1063"/>
      <c r="AV88" s="1063">
        <v>11256433</v>
      </c>
      <c r="AW88" s="1063"/>
      <c r="AX88" s="1063"/>
      <c r="AY88" s="1063"/>
    </row>
    <row r="89" spans="1:51" ht="19.5" customHeight="1">
      <c r="A89" s="1076" t="s">
        <v>650</v>
      </c>
      <c r="B89" s="1077"/>
      <c r="C89" s="1077"/>
      <c r="D89" s="1077"/>
      <c r="E89" s="1078"/>
      <c r="F89" s="1078"/>
      <c r="G89" s="1078"/>
      <c r="H89" s="1078"/>
      <c r="I89" s="1078"/>
      <c r="J89" s="1078"/>
      <c r="K89" s="1078"/>
      <c r="L89" s="1078"/>
      <c r="M89" s="1078"/>
      <c r="N89" s="1078"/>
      <c r="O89" s="1079"/>
      <c r="P89" s="1078"/>
      <c r="Q89" s="1078"/>
      <c r="R89" s="1078"/>
      <c r="S89" s="1078"/>
      <c r="T89" s="1080"/>
      <c r="U89" s="1081"/>
      <c r="V89" s="1081"/>
      <c r="W89" s="1081"/>
      <c r="X89" s="1081"/>
      <c r="Y89" s="1081"/>
      <c r="Z89" s="1081"/>
      <c r="AA89" s="1081"/>
      <c r="AB89" s="1081"/>
      <c r="AC89" s="1081"/>
      <c r="AD89" s="1081"/>
      <c r="AE89" s="1081"/>
      <c r="AF89" s="1081"/>
      <c r="AG89" s="1081"/>
      <c r="AH89" s="1081"/>
      <c r="AI89" s="1081"/>
      <c r="AJ89" s="1081"/>
      <c r="AK89" s="1081"/>
      <c r="AL89" s="1081"/>
      <c r="AM89" s="1081"/>
      <c r="AN89" s="1081"/>
      <c r="AO89" s="1081"/>
      <c r="AP89" s="1081"/>
      <c r="AQ89" s="1081"/>
      <c r="AR89" s="1081"/>
      <c r="AS89" s="1081"/>
      <c r="AT89" s="1081"/>
      <c r="AU89" s="1081"/>
      <c r="AV89" s="1081"/>
      <c r="AW89" s="1081"/>
      <c r="AX89" s="1081"/>
      <c r="AY89" s="1082"/>
    </row>
    <row r="90" spans="1:51" ht="19.5" customHeight="1">
      <c r="A90" s="1076"/>
      <c r="B90" s="1083" t="s">
        <v>651</v>
      </c>
      <c r="C90" s="1084"/>
      <c r="D90" s="1084"/>
      <c r="E90" s="1084"/>
      <c r="F90" s="1084"/>
      <c r="G90" s="1084"/>
      <c r="H90" s="1084"/>
      <c r="I90" s="1084"/>
      <c r="J90" s="1084"/>
      <c r="K90" s="1084"/>
      <c r="L90" s="1084"/>
      <c r="M90" s="1084"/>
      <c r="N90" s="1085"/>
      <c r="O90" s="1086">
        <v>77</v>
      </c>
      <c r="P90" s="1087"/>
      <c r="Q90" s="1088"/>
      <c r="R90" s="1088"/>
      <c r="S90" s="1089"/>
      <c r="T90" s="1087"/>
      <c r="U90" s="1088"/>
      <c r="V90" s="1088"/>
      <c r="W90" s="1089"/>
      <c r="X90" s="1087"/>
      <c r="Y90" s="1088"/>
      <c r="Z90" s="1088"/>
      <c r="AA90" s="1089"/>
      <c r="AB90" s="1087"/>
      <c r="AC90" s="1088"/>
      <c r="AD90" s="1088"/>
      <c r="AE90" s="1089"/>
      <c r="AF90" s="1087"/>
      <c r="AG90" s="1088"/>
      <c r="AH90" s="1088"/>
      <c r="AI90" s="1089"/>
      <c r="AJ90" s="1087"/>
      <c r="AK90" s="1088"/>
      <c r="AL90" s="1088"/>
      <c r="AM90" s="1089"/>
      <c r="AN90" s="1087"/>
      <c r="AO90" s="1088"/>
      <c r="AP90" s="1088"/>
      <c r="AQ90" s="1089"/>
      <c r="AR90" s="1087"/>
      <c r="AS90" s="1088"/>
      <c r="AT90" s="1088"/>
      <c r="AU90" s="1089"/>
      <c r="AV90" s="1087">
        <v>200</v>
      </c>
      <c r="AW90" s="1088"/>
      <c r="AX90" s="1088"/>
      <c r="AY90" s="1089"/>
    </row>
    <row r="91" spans="1:51" ht="19.5" customHeight="1">
      <c r="A91" s="1076"/>
      <c r="B91" s="1083" t="s">
        <v>652</v>
      </c>
      <c r="C91" s="1084"/>
      <c r="D91" s="1084"/>
      <c r="E91" s="1084"/>
      <c r="F91" s="1084"/>
      <c r="G91" s="1084"/>
      <c r="H91" s="1084"/>
      <c r="I91" s="1084"/>
      <c r="J91" s="1084"/>
      <c r="K91" s="1084"/>
      <c r="L91" s="1084"/>
      <c r="M91" s="1084"/>
      <c r="N91" s="1085"/>
      <c r="O91" s="1086">
        <v>78</v>
      </c>
      <c r="P91" s="1087"/>
      <c r="Q91" s="1088"/>
      <c r="R91" s="1088"/>
      <c r="S91" s="1089"/>
      <c r="T91" s="1087"/>
      <c r="U91" s="1088"/>
      <c r="V91" s="1088"/>
      <c r="W91" s="1089"/>
      <c r="X91" s="1087"/>
      <c r="Y91" s="1088"/>
      <c r="Z91" s="1088"/>
      <c r="AA91" s="1089"/>
      <c r="AB91" s="1087"/>
      <c r="AC91" s="1088"/>
      <c r="AD91" s="1088"/>
      <c r="AE91" s="1089"/>
      <c r="AF91" s="1087"/>
      <c r="AG91" s="1088"/>
      <c r="AH91" s="1088"/>
      <c r="AI91" s="1089"/>
      <c r="AJ91" s="1087"/>
      <c r="AK91" s="1088"/>
      <c r="AL91" s="1088"/>
      <c r="AM91" s="1089"/>
      <c r="AN91" s="1087"/>
      <c r="AO91" s="1088"/>
      <c r="AP91" s="1088"/>
      <c r="AQ91" s="1089"/>
      <c r="AR91" s="1087"/>
      <c r="AS91" s="1088"/>
      <c r="AT91" s="1088"/>
      <c r="AU91" s="1089"/>
      <c r="AV91" s="1087">
        <v>196</v>
      </c>
      <c r="AW91" s="1088"/>
      <c r="AX91" s="1088"/>
      <c r="AY91" s="1089"/>
    </row>
    <row r="92" spans="1:51" ht="19.5" customHeight="1">
      <c r="A92" s="1076" t="s">
        <v>653</v>
      </c>
      <c r="B92" s="1077"/>
      <c r="C92" s="1077"/>
      <c r="D92" s="1077"/>
      <c r="E92" s="1090"/>
      <c r="F92" s="1078"/>
      <c r="G92" s="1078"/>
      <c r="H92" s="1078"/>
      <c r="I92" s="1078"/>
      <c r="J92" s="1078"/>
      <c r="K92" s="1078"/>
      <c r="L92" s="1078"/>
      <c r="M92" s="1078"/>
      <c r="N92" s="1078"/>
      <c r="O92" s="1079"/>
      <c r="P92" s="1078"/>
      <c r="Q92" s="1078"/>
      <c r="R92" s="1078"/>
      <c r="S92" s="1078"/>
      <c r="T92" s="1080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  <c r="AG92" s="1081"/>
      <c r="AH92" s="1081"/>
      <c r="AI92" s="1081"/>
      <c r="AJ92" s="1081"/>
      <c r="AK92" s="1081"/>
      <c r="AL92" s="1081"/>
      <c r="AM92" s="1081"/>
      <c r="AN92" s="1081"/>
      <c r="AO92" s="1081"/>
      <c r="AP92" s="1081"/>
      <c r="AQ92" s="1081"/>
      <c r="AR92" s="1081"/>
      <c r="AS92" s="1081"/>
      <c r="AT92" s="1081"/>
      <c r="AU92" s="1081"/>
      <c r="AV92" s="1081"/>
      <c r="AW92" s="1081"/>
      <c r="AX92" s="1081"/>
      <c r="AY92" s="1082"/>
    </row>
    <row r="93" spans="1:51" ht="19.5" customHeight="1">
      <c r="A93" s="1076"/>
      <c r="B93" s="1083" t="s">
        <v>651</v>
      </c>
      <c r="C93" s="1084"/>
      <c r="D93" s="1084"/>
      <c r="E93" s="1084"/>
      <c r="F93" s="1084"/>
      <c r="G93" s="1084"/>
      <c r="H93" s="1084"/>
      <c r="I93" s="1084"/>
      <c r="J93" s="1084"/>
      <c r="K93" s="1084"/>
      <c r="L93" s="1084"/>
      <c r="M93" s="1084"/>
      <c r="N93" s="1085"/>
      <c r="O93" s="1086">
        <v>79</v>
      </c>
      <c r="P93" s="1087"/>
      <c r="Q93" s="1088"/>
      <c r="R93" s="1088"/>
      <c r="S93" s="1089"/>
      <c r="T93" s="1087"/>
      <c r="U93" s="1088"/>
      <c r="V93" s="1088"/>
      <c r="W93" s="1089"/>
      <c r="X93" s="1087"/>
      <c r="Y93" s="1088"/>
      <c r="Z93" s="1088"/>
      <c r="AA93" s="1089"/>
      <c r="AB93" s="1087"/>
      <c r="AC93" s="1088"/>
      <c r="AD93" s="1088"/>
      <c r="AE93" s="1089"/>
      <c r="AF93" s="1087"/>
      <c r="AG93" s="1088"/>
      <c r="AH93" s="1088"/>
      <c r="AI93" s="1089"/>
      <c r="AJ93" s="1087"/>
      <c r="AK93" s="1088"/>
      <c r="AL93" s="1088"/>
      <c r="AM93" s="1089"/>
      <c r="AN93" s="1087"/>
      <c r="AO93" s="1088"/>
      <c r="AP93" s="1088"/>
      <c r="AQ93" s="1089"/>
      <c r="AR93" s="1087"/>
      <c r="AS93" s="1088"/>
      <c r="AT93" s="1088"/>
      <c r="AU93" s="1089"/>
      <c r="AV93" s="1087"/>
      <c r="AW93" s="1088"/>
      <c r="AX93" s="1088"/>
      <c r="AY93" s="1089"/>
    </row>
    <row r="94" spans="1:51" ht="19.5" customHeight="1" thickBot="1">
      <c r="A94" s="1091"/>
      <c r="B94" s="1083" t="s">
        <v>652</v>
      </c>
      <c r="C94" s="1084"/>
      <c r="D94" s="1084"/>
      <c r="E94" s="1084"/>
      <c r="F94" s="1084"/>
      <c r="G94" s="1084"/>
      <c r="H94" s="1084"/>
      <c r="I94" s="1084"/>
      <c r="J94" s="1084"/>
      <c r="K94" s="1084"/>
      <c r="L94" s="1084"/>
      <c r="M94" s="1084"/>
      <c r="N94" s="1085"/>
      <c r="O94" s="1092">
        <v>80</v>
      </c>
      <c r="P94" s="1087"/>
      <c r="Q94" s="1088"/>
      <c r="R94" s="1088"/>
      <c r="S94" s="1089"/>
      <c r="T94" s="1087"/>
      <c r="U94" s="1088"/>
      <c r="V94" s="1088"/>
      <c r="W94" s="1089"/>
      <c r="X94" s="1087"/>
      <c r="Y94" s="1088"/>
      <c r="Z94" s="1088"/>
      <c r="AA94" s="1089"/>
      <c r="AB94" s="1087"/>
      <c r="AC94" s="1088"/>
      <c r="AD94" s="1088"/>
      <c r="AE94" s="1089"/>
      <c r="AF94" s="1087"/>
      <c r="AG94" s="1088"/>
      <c r="AH94" s="1088"/>
      <c r="AI94" s="1089"/>
      <c r="AJ94" s="1087"/>
      <c r="AK94" s="1088"/>
      <c r="AL94" s="1088"/>
      <c r="AM94" s="1089"/>
      <c r="AN94" s="1087"/>
      <c r="AO94" s="1088"/>
      <c r="AP94" s="1088"/>
      <c r="AQ94" s="1089"/>
      <c r="AR94" s="1087"/>
      <c r="AS94" s="1088"/>
      <c r="AT94" s="1088"/>
      <c r="AU94" s="1089"/>
      <c r="AV94" s="1087"/>
      <c r="AW94" s="1088"/>
      <c r="AX94" s="1088"/>
      <c r="AY94" s="1089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1093"/>
      <c r="B119" s="1093"/>
      <c r="C119" s="1093"/>
      <c r="D119" s="1093"/>
    </row>
    <row r="120" spans="1:4" ht="21.75" customHeight="1">
      <c r="A120" s="1093"/>
      <c r="B120" s="1093"/>
      <c r="C120" s="1093"/>
      <c r="D120" s="1093"/>
    </row>
    <row r="121" spans="1:4" ht="21.75" customHeight="1">
      <c r="A121" s="1093"/>
      <c r="B121" s="1093"/>
      <c r="C121" s="1093"/>
      <c r="D121" s="1093"/>
    </row>
    <row r="122" spans="1:4" ht="21.75" customHeight="1">
      <c r="A122" s="1093"/>
      <c r="B122" s="1093"/>
      <c r="C122" s="1093"/>
      <c r="D122" s="1093"/>
    </row>
    <row r="123" spans="1:4" ht="21.75" customHeight="1">
      <c r="A123" s="1093"/>
      <c r="B123" s="1093"/>
      <c r="C123" s="1093"/>
      <c r="D123" s="1093"/>
    </row>
    <row r="124" spans="1:4" ht="21.75" customHeight="1">
      <c r="A124" s="1093"/>
      <c r="B124" s="1093"/>
      <c r="C124" s="1093"/>
      <c r="D124" s="1093"/>
    </row>
    <row r="125" spans="1:4" ht="21.75" customHeight="1">
      <c r="A125" s="1093"/>
      <c r="B125" s="1093"/>
      <c r="C125" s="1093"/>
      <c r="D125" s="1093"/>
    </row>
    <row r="126" spans="1:4" ht="21.75" customHeight="1">
      <c r="A126" s="1093"/>
      <c r="B126" s="1093"/>
      <c r="C126" s="1093"/>
      <c r="D126" s="1093"/>
    </row>
    <row r="127" spans="1:4" ht="21.75" customHeight="1">
      <c r="A127" s="1093"/>
      <c r="B127" s="1093"/>
      <c r="C127" s="1093"/>
      <c r="D127" s="1093"/>
    </row>
    <row r="128" spans="1:4" ht="21.75" customHeight="1">
      <c r="A128" s="1093"/>
      <c r="B128" s="1093"/>
      <c r="C128" s="1093"/>
      <c r="D128" s="1093"/>
    </row>
    <row r="129" spans="1:4" ht="21.75" customHeight="1">
      <c r="A129" s="1093"/>
      <c r="B129" s="1093"/>
      <c r="C129" s="1093"/>
      <c r="D129" s="1093"/>
    </row>
    <row r="130" spans="1:4" ht="21.75" customHeight="1">
      <c r="A130" s="1093"/>
      <c r="B130" s="1093"/>
      <c r="C130" s="1093"/>
      <c r="D130" s="1093"/>
    </row>
    <row r="131" spans="1:4" ht="21.75" customHeight="1">
      <c r="A131" s="1093"/>
      <c r="B131" s="1093"/>
      <c r="C131" s="1093"/>
      <c r="D131" s="1093"/>
    </row>
    <row r="132" spans="1:4" ht="21.75" customHeight="1">
      <c r="A132" s="1093"/>
      <c r="B132" s="1093"/>
      <c r="C132" s="1093"/>
      <c r="D132" s="1093"/>
    </row>
    <row r="133" spans="1:4" ht="21.75" customHeight="1">
      <c r="A133" s="1093"/>
      <c r="B133" s="1093"/>
      <c r="C133" s="1093"/>
      <c r="D133" s="1093"/>
    </row>
    <row r="134" spans="1:4" ht="21.75" customHeight="1">
      <c r="A134" s="1093"/>
      <c r="B134" s="1093"/>
      <c r="C134" s="1093"/>
      <c r="D134" s="1093"/>
    </row>
    <row r="135" spans="1:4" ht="21.75" customHeight="1">
      <c r="A135" s="1093"/>
      <c r="B135" s="1093"/>
      <c r="C135" s="1093"/>
      <c r="D135" s="1093"/>
    </row>
    <row r="136" spans="1:4" ht="21.75" customHeight="1">
      <c r="A136" s="1093"/>
      <c r="B136" s="1093"/>
      <c r="C136" s="1093"/>
      <c r="D136" s="1093"/>
    </row>
    <row r="137" spans="1:4" ht="21.75" customHeight="1">
      <c r="A137" s="1093"/>
      <c r="B137" s="1093"/>
      <c r="C137" s="1093"/>
      <c r="D137" s="1093"/>
    </row>
    <row r="138" spans="1:4" ht="21.75" customHeight="1">
      <c r="A138" s="1093"/>
      <c r="B138" s="1093"/>
      <c r="C138" s="1093"/>
      <c r="D138" s="1093"/>
    </row>
    <row r="139" spans="1:4" ht="21.75" customHeight="1">
      <c r="A139" s="1093"/>
      <c r="B139" s="1093"/>
      <c r="C139" s="1093"/>
      <c r="D139" s="1093"/>
    </row>
    <row r="140" spans="1:4" ht="21.75" customHeight="1">
      <c r="A140" s="1093"/>
      <c r="B140" s="1093"/>
      <c r="C140" s="1093"/>
      <c r="D140" s="1093"/>
    </row>
    <row r="141" spans="1:4" ht="21.75" customHeight="1">
      <c r="A141" s="1093"/>
      <c r="B141" s="1093"/>
      <c r="C141" s="1093"/>
      <c r="D141" s="1093"/>
    </row>
    <row r="142" spans="1:4" ht="21.75" customHeight="1">
      <c r="A142" s="1093"/>
      <c r="B142" s="1093"/>
      <c r="C142" s="1093"/>
      <c r="D142" s="1093"/>
    </row>
    <row r="143" spans="1:4" ht="21.75" customHeight="1">
      <c r="A143" s="1093"/>
      <c r="B143" s="1093"/>
      <c r="C143" s="1093"/>
      <c r="D143" s="1093"/>
    </row>
    <row r="144" spans="1:4" ht="21.75" customHeight="1">
      <c r="A144" s="1093"/>
      <c r="B144" s="1093"/>
      <c r="C144" s="1093"/>
      <c r="D144" s="1093"/>
    </row>
    <row r="145" spans="1:4" ht="21.75" customHeight="1">
      <c r="A145" s="1093"/>
      <c r="B145" s="1093"/>
      <c r="C145" s="1093"/>
      <c r="D145" s="1093"/>
    </row>
    <row r="146" spans="1:4" ht="21.75" customHeight="1">
      <c r="A146" s="1093"/>
      <c r="B146" s="1093"/>
      <c r="C146" s="1093"/>
      <c r="D146" s="1093"/>
    </row>
    <row r="147" spans="1:4" ht="21.75" customHeight="1">
      <c r="A147" s="1093"/>
      <c r="B147" s="1093"/>
      <c r="C147" s="1093"/>
      <c r="D147" s="1093"/>
    </row>
    <row r="148" spans="1:4" ht="21.75" customHeight="1">
      <c r="A148" s="1093"/>
      <c r="B148" s="1093"/>
      <c r="C148" s="1093"/>
      <c r="D148" s="1093"/>
    </row>
    <row r="149" spans="1:4" ht="21.75" customHeight="1">
      <c r="A149" s="1093"/>
      <c r="B149" s="1093"/>
      <c r="C149" s="1093"/>
      <c r="D149" s="1093"/>
    </row>
    <row r="150" spans="1:4" ht="21.75" customHeight="1">
      <c r="A150" s="1093"/>
      <c r="B150" s="1093"/>
      <c r="C150" s="1093"/>
      <c r="D150" s="1093"/>
    </row>
    <row r="151" spans="1:4" ht="21.75" customHeight="1">
      <c r="A151" s="1093"/>
      <c r="B151" s="1093"/>
      <c r="C151" s="1093"/>
      <c r="D151" s="1093"/>
    </row>
    <row r="152" spans="1:4" ht="21.75" customHeight="1">
      <c r="A152" s="1093"/>
      <c r="B152" s="1093"/>
      <c r="C152" s="1093"/>
      <c r="D152" s="1093"/>
    </row>
    <row r="153" spans="1:4" ht="21.75" customHeight="1">
      <c r="A153" s="1093"/>
      <c r="B153" s="1093"/>
      <c r="C153" s="1093"/>
      <c r="D153" s="1093"/>
    </row>
    <row r="154" spans="1:4" ht="21.75" customHeight="1">
      <c r="A154" s="1093"/>
      <c r="B154" s="1093"/>
      <c r="C154" s="1093"/>
      <c r="D154" s="1093"/>
    </row>
    <row r="155" spans="1:4" ht="21.75" customHeight="1">
      <c r="A155" s="1093"/>
      <c r="B155" s="1093"/>
      <c r="C155" s="1093"/>
      <c r="D155" s="1093"/>
    </row>
    <row r="156" spans="1:4" ht="21.75" customHeight="1">
      <c r="A156" s="1093"/>
      <c r="B156" s="1093"/>
      <c r="C156" s="1093"/>
      <c r="D156" s="1093"/>
    </row>
    <row r="157" spans="1:4" ht="21.75" customHeight="1">
      <c r="A157" s="1093"/>
      <c r="B157" s="1093"/>
      <c r="C157" s="1093"/>
      <c r="D157" s="1093"/>
    </row>
    <row r="158" spans="1:4" ht="21.75" customHeight="1">
      <c r="A158" s="1093"/>
      <c r="B158" s="1093"/>
      <c r="C158" s="1093"/>
      <c r="D158" s="1093"/>
    </row>
    <row r="159" spans="1:4" ht="21.75" customHeight="1">
      <c r="A159" s="1093"/>
      <c r="B159" s="1093"/>
      <c r="C159" s="1093"/>
      <c r="D159" s="1093"/>
    </row>
    <row r="160" spans="1:4" ht="21.75" customHeight="1">
      <c r="A160" s="1093"/>
      <c r="B160" s="1093"/>
      <c r="C160" s="1093"/>
      <c r="D160" s="1093"/>
    </row>
    <row r="161" spans="1:4" ht="21.75" customHeight="1">
      <c r="A161" s="1093"/>
      <c r="B161" s="1093"/>
      <c r="C161" s="1093"/>
      <c r="D161" s="1093"/>
    </row>
    <row r="162" spans="1:4" ht="21.75" customHeight="1">
      <c r="A162" s="1093"/>
      <c r="B162" s="1093"/>
      <c r="C162" s="1093"/>
      <c r="D162" s="1093"/>
    </row>
    <row r="163" spans="1:4" ht="21.75" customHeight="1">
      <c r="A163" s="1093"/>
      <c r="B163" s="1093"/>
      <c r="C163" s="1093"/>
      <c r="D163" s="1093"/>
    </row>
    <row r="164" spans="1:4" ht="21.75" customHeight="1">
      <c r="A164" s="1093"/>
      <c r="B164" s="1093"/>
      <c r="C164" s="1093"/>
      <c r="D164" s="1093"/>
    </row>
    <row r="165" spans="1:4" ht="21.75" customHeight="1">
      <c r="A165" s="1093"/>
      <c r="B165" s="1093"/>
      <c r="C165" s="1093"/>
      <c r="D165" s="1093"/>
    </row>
    <row r="166" spans="1:4" ht="21.75" customHeight="1">
      <c r="A166" s="1093"/>
      <c r="B166" s="1093"/>
      <c r="C166" s="1093"/>
      <c r="D166" s="1093"/>
    </row>
    <row r="167" spans="1:4" ht="21.75" customHeight="1">
      <c r="A167" s="1093"/>
      <c r="B167" s="1093"/>
      <c r="C167" s="1093"/>
      <c r="D167" s="1093"/>
    </row>
    <row r="168" spans="1:4" ht="21.75" customHeight="1">
      <c r="A168" s="1093"/>
      <c r="B168" s="1093"/>
      <c r="C168" s="1093"/>
      <c r="D168" s="1093"/>
    </row>
    <row r="169" spans="1:4" ht="21.75" customHeight="1">
      <c r="A169" s="1093"/>
      <c r="B169" s="1093"/>
      <c r="C169" s="1093"/>
      <c r="D169" s="1093"/>
    </row>
    <row r="170" spans="1:4" ht="21.75" customHeight="1">
      <c r="A170" s="1093"/>
      <c r="B170" s="1093"/>
      <c r="C170" s="1093"/>
      <c r="D170" s="1093"/>
    </row>
    <row r="171" spans="1:4" ht="21.75" customHeight="1">
      <c r="A171" s="1093"/>
      <c r="B171" s="1093"/>
      <c r="C171" s="1093"/>
      <c r="D171" s="1093"/>
    </row>
    <row r="172" spans="1:4" ht="21.75" customHeight="1">
      <c r="A172" s="1093"/>
      <c r="B172" s="1093"/>
      <c r="C172" s="1093"/>
      <c r="D172" s="1093"/>
    </row>
    <row r="173" spans="1:4" ht="21.75" customHeight="1">
      <c r="A173" s="1093"/>
      <c r="B173" s="1093"/>
      <c r="C173" s="1093"/>
      <c r="D173" s="1093"/>
    </row>
    <row r="174" spans="1:4" ht="21.75" customHeight="1">
      <c r="A174" s="1093"/>
      <c r="B174" s="1093"/>
      <c r="C174" s="1093"/>
      <c r="D174" s="1093"/>
    </row>
    <row r="175" spans="1:4" ht="21.75" customHeight="1">
      <c r="A175" s="1093"/>
      <c r="B175" s="1093"/>
      <c r="C175" s="1093"/>
      <c r="D175" s="1093"/>
    </row>
    <row r="176" spans="1:4" ht="21.75" customHeight="1">
      <c r="A176" s="1093"/>
      <c r="B176" s="1093"/>
      <c r="C176" s="1093"/>
      <c r="D176" s="1093"/>
    </row>
    <row r="177" spans="1:4" ht="21.75" customHeight="1">
      <c r="A177" s="1093"/>
      <c r="B177" s="1093"/>
      <c r="C177" s="1093"/>
      <c r="D177" s="1093"/>
    </row>
    <row r="178" spans="1:4" ht="21.75" customHeight="1">
      <c r="A178" s="1093"/>
      <c r="B178" s="1093"/>
      <c r="C178" s="1093"/>
      <c r="D178" s="1093"/>
    </row>
    <row r="179" spans="1:4" ht="21.75" customHeight="1">
      <c r="A179" s="1093"/>
      <c r="B179" s="1093"/>
      <c r="C179" s="1093"/>
      <c r="D179" s="1093"/>
    </row>
    <row r="180" spans="1:4" ht="21.75" customHeight="1">
      <c r="A180" s="1093"/>
      <c r="B180" s="1093"/>
      <c r="C180" s="1093"/>
      <c r="D180" s="1093"/>
    </row>
    <row r="181" spans="1:4" ht="21.75" customHeight="1">
      <c r="A181" s="1093"/>
      <c r="B181" s="1093"/>
      <c r="C181" s="1093"/>
      <c r="D181" s="1093"/>
    </row>
    <row r="182" spans="1:4" ht="21.75" customHeight="1">
      <c r="A182" s="1093"/>
      <c r="B182" s="1093"/>
      <c r="C182" s="1093"/>
      <c r="D182" s="1093"/>
    </row>
    <row r="183" spans="1:4" ht="21.75" customHeight="1">
      <c r="A183" s="1093"/>
      <c r="B183" s="1093"/>
      <c r="C183" s="1093"/>
      <c r="D183" s="1093"/>
    </row>
    <row r="184" spans="1:4" ht="21.75" customHeight="1">
      <c r="A184" s="1093"/>
      <c r="B184" s="1093"/>
      <c r="C184" s="1093"/>
      <c r="D184" s="1093"/>
    </row>
    <row r="185" spans="1:4" ht="21.75" customHeight="1">
      <c r="A185" s="1093"/>
      <c r="B185" s="1093"/>
      <c r="C185" s="1093"/>
      <c r="D185" s="1093"/>
    </row>
    <row r="186" spans="1:4" ht="21.75" customHeight="1">
      <c r="A186" s="1093"/>
      <c r="B186" s="1093"/>
      <c r="C186" s="1093"/>
      <c r="D186" s="1093"/>
    </row>
    <row r="187" spans="1:4" ht="21.75" customHeight="1">
      <c r="A187" s="1093"/>
      <c r="B187" s="1093"/>
      <c r="C187" s="1093"/>
      <c r="D187" s="1093"/>
    </row>
    <row r="188" spans="1:4" ht="21.75" customHeight="1">
      <c r="A188" s="1093"/>
      <c r="B188" s="1093"/>
      <c r="C188" s="1093"/>
      <c r="D188" s="1093"/>
    </row>
    <row r="189" spans="1:4" ht="21.75" customHeight="1">
      <c r="A189" s="1093"/>
      <c r="B189" s="1093"/>
      <c r="C189" s="1093"/>
      <c r="D189" s="1093"/>
    </row>
    <row r="190" spans="1:4" ht="21.75" customHeight="1">
      <c r="A190" s="1093"/>
      <c r="B190" s="1093"/>
      <c r="C190" s="1093"/>
      <c r="D190" s="1093"/>
    </row>
    <row r="191" spans="1:4" ht="21.75" customHeight="1">
      <c r="A191" s="1093"/>
      <c r="B191" s="1093"/>
      <c r="C191" s="1093"/>
      <c r="D191" s="1093"/>
    </row>
    <row r="192" spans="1:4" ht="21.75" customHeight="1">
      <c r="A192" s="1093"/>
      <c r="B192" s="1093"/>
      <c r="C192" s="1093"/>
      <c r="D192" s="1093"/>
    </row>
    <row r="193" spans="1:4" ht="21.75" customHeight="1">
      <c r="A193" s="1093"/>
      <c r="B193" s="1093"/>
      <c r="C193" s="1093"/>
      <c r="D193" s="1093"/>
    </row>
    <row r="194" spans="1:4" ht="21.75" customHeight="1">
      <c r="A194" s="1093"/>
      <c r="B194" s="1093"/>
      <c r="C194" s="1093"/>
      <c r="D194" s="1093"/>
    </row>
    <row r="195" spans="1:4" ht="12.75">
      <c r="A195" s="1093"/>
      <c r="B195" s="1093"/>
      <c r="C195" s="1093"/>
      <c r="D195" s="1093"/>
    </row>
    <row r="196" spans="1:4" ht="12.75">
      <c r="A196" s="1093"/>
      <c r="B196" s="1093"/>
      <c r="C196" s="1093"/>
      <c r="D196" s="1093"/>
    </row>
    <row r="197" spans="1:4" ht="12.75">
      <c r="A197" s="1093"/>
      <c r="B197" s="1093"/>
      <c r="C197" s="1093"/>
      <c r="D197" s="1093"/>
    </row>
    <row r="198" spans="1:4" ht="12.75">
      <c r="A198" s="1093"/>
      <c r="B198" s="1093"/>
      <c r="C198" s="1093"/>
      <c r="D198" s="1093"/>
    </row>
    <row r="199" spans="1:4" ht="12.75">
      <c r="A199" s="1093"/>
      <c r="B199" s="1093"/>
      <c r="C199" s="1093"/>
      <c r="D199" s="1093"/>
    </row>
    <row r="200" spans="1:4" ht="12.75">
      <c r="A200" s="1093"/>
      <c r="B200" s="1093"/>
      <c r="C200" s="1093"/>
      <c r="D200" s="1093"/>
    </row>
    <row r="201" spans="1:4" ht="12.75">
      <c r="A201" s="1093"/>
      <c r="B201" s="1093"/>
      <c r="C201" s="1093"/>
      <c r="D201" s="1093"/>
    </row>
  </sheetData>
  <mergeCells count="804">
    <mergeCell ref="AQ4:AY4"/>
    <mergeCell ref="AV38:AY38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P38:S38"/>
    <mergeCell ref="T38:W38"/>
    <mergeCell ref="X38:AA38"/>
    <mergeCell ref="AB38:AE38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6:AI86"/>
    <mergeCell ref="AJ86:AM86"/>
    <mergeCell ref="AN86:AQ86"/>
    <mergeCell ref="AR86:AU86"/>
    <mergeCell ref="P86:S86"/>
    <mergeCell ref="T86:W86"/>
    <mergeCell ref="X86:AA86"/>
    <mergeCell ref="AB86:AE86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94:AI94"/>
    <mergeCell ref="AJ94:AM94"/>
    <mergeCell ref="AN94:AQ94"/>
    <mergeCell ref="AR94:AU94"/>
    <mergeCell ref="P94:S94"/>
    <mergeCell ref="T94:W94"/>
    <mergeCell ref="X94:AA94"/>
    <mergeCell ref="AB94:AE94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F91:AI91"/>
    <mergeCell ref="AJ91:AM91"/>
    <mergeCell ref="AN91:AQ91"/>
    <mergeCell ref="AR91:AU91"/>
    <mergeCell ref="P91:S91"/>
    <mergeCell ref="T91:W91"/>
    <mergeCell ref="X91:AA91"/>
    <mergeCell ref="AB91:AE91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F87:AI87"/>
    <mergeCell ref="AJ87:AM87"/>
    <mergeCell ref="AN87:AQ87"/>
    <mergeCell ref="AR87:AU87"/>
    <mergeCell ref="P87:S87"/>
    <mergeCell ref="T87:W87"/>
    <mergeCell ref="X87:AA87"/>
    <mergeCell ref="AB87:AE87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1:AI71"/>
    <mergeCell ref="AJ71:AM71"/>
    <mergeCell ref="AN71:AQ71"/>
    <mergeCell ref="AR71:AU71"/>
    <mergeCell ref="P71:S71"/>
    <mergeCell ref="T71:W71"/>
    <mergeCell ref="X71:AA71"/>
    <mergeCell ref="AB71:AE71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F53:AI53"/>
    <mergeCell ref="AJ53:AM53"/>
    <mergeCell ref="AN53:AQ53"/>
    <mergeCell ref="AR53:AU53"/>
    <mergeCell ref="P53:S53"/>
    <mergeCell ref="T53:W53"/>
    <mergeCell ref="X53:AA53"/>
    <mergeCell ref="AB53:AE53"/>
    <mergeCell ref="P39:S39"/>
    <mergeCell ref="T39:W39"/>
    <mergeCell ref="X39:AA39"/>
    <mergeCell ref="AB39:AE39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P37:S37"/>
    <mergeCell ref="T37:W37"/>
    <mergeCell ref="X37:AA37"/>
    <mergeCell ref="AB37:AE37"/>
    <mergeCell ref="P29:S29"/>
    <mergeCell ref="T29:W29"/>
    <mergeCell ref="X29:AA29"/>
    <mergeCell ref="AB29:AE29"/>
    <mergeCell ref="AV29:AY29"/>
    <mergeCell ref="AF28:AI28"/>
    <mergeCell ref="AJ28:AM28"/>
    <mergeCell ref="AN28:AQ28"/>
    <mergeCell ref="AR28:AU28"/>
    <mergeCell ref="T28:W28"/>
    <mergeCell ref="X28:AA28"/>
    <mergeCell ref="AB28:AE28"/>
    <mergeCell ref="AR29:AU2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B91:N91"/>
    <mergeCell ref="A78:N78"/>
    <mergeCell ref="A80:N80"/>
    <mergeCell ref="A81:N81"/>
    <mergeCell ref="A82:N82"/>
    <mergeCell ref="A83:N83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A17:N17"/>
    <mergeCell ref="A16:N16"/>
    <mergeCell ref="A28:N28"/>
    <mergeCell ref="A18:N18"/>
    <mergeCell ref="A19:N19"/>
    <mergeCell ref="A20:N20"/>
    <mergeCell ref="A26:N26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P33:S33"/>
    <mergeCell ref="T33:W33"/>
    <mergeCell ref="X33:AA33"/>
    <mergeCell ref="AB33:AE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P26:S26"/>
    <mergeCell ref="T26:W26"/>
    <mergeCell ref="X26:AA26"/>
    <mergeCell ref="AB26:AE2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91"/>
  <sheetViews>
    <sheetView view="pageBreakPreview" zoomScaleSheetLayoutView="100" workbookViewId="0" topLeftCell="A10">
      <selection activeCell="AR7" sqref="AR7"/>
    </sheetView>
  </sheetViews>
  <sheetFormatPr defaultColWidth="9.140625" defaultRowHeight="12.75"/>
  <cols>
    <col min="1" max="1" width="3.8515625" style="1097" customWidth="1"/>
    <col min="2" max="7" width="3.28125" style="1097" customWidth="1"/>
    <col min="8" max="8" width="3.8515625" style="1097" customWidth="1"/>
    <col min="9" max="12" width="3.28125" style="1097" customWidth="1"/>
    <col min="13" max="13" width="3.8515625" style="1097" customWidth="1"/>
    <col min="14" max="14" width="3.28125" style="1097" customWidth="1"/>
    <col min="15" max="15" width="3.421875" style="1097" customWidth="1"/>
    <col min="16" max="16" width="5.421875" style="1097" customWidth="1"/>
    <col min="17" max="55" width="3.28125" style="1097" customWidth="1"/>
    <col min="56" max="16384" width="9.140625" style="1097" customWidth="1"/>
  </cols>
  <sheetData>
    <row r="1" spans="51:52" ht="13.5" thickBot="1">
      <c r="AY1" s="1098">
        <v>0</v>
      </c>
      <c r="AZ1" s="1099">
        <v>1</v>
      </c>
    </row>
    <row r="2" spans="51:52" ht="12.75">
      <c r="AY2" s="1100" t="s">
        <v>974</v>
      </c>
      <c r="AZ2" s="1101"/>
    </row>
    <row r="3" spans="1:52" ht="15.75">
      <c r="A3" s="1102" t="s">
        <v>679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2"/>
      <c r="AJ3" s="1102"/>
      <c r="AK3" s="1102"/>
      <c r="AL3" s="1102"/>
      <c r="AM3" s="1102"/>
      <c r="AN3" s="1102"/>
      <c r="AO3" s="1102"/>
      <c r="AP3" s="1102"/>
      <c r="AQ3" s="1102"/>
      <c r="AR3" s="1102"/>
      <c r="AS3" s="1102"/>
      <c r="AT3" s="1102"/>
      <c r="AU3" s="1102"/>
      <c r="AV3" s="1102"/>
      <c r="AW3" s="1102"/>
      <c r="AX3" s="1102"/>
      <c r="AY3" s="1102"/>
      <c r="AZ3" s="1102"/>
    </row>
    <row r="4" spans="1:52" ht="15.75">
      <c r="A4" s="1102" t="s">
        <v>680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2"/>
      <c r="Y4" s="1102"/>
      <c r="Z4" s="1102"/>
      <c r="AA4" s="1102"/>
      <c r="AB4" s="1102"/>
      <c r="AC4" s="1102"/>
      <c r="AD4" s="1102"/>
      <c r="AE4" s="1102"/>
      <c r="AF4" s="1102"/>
      <c r="AG4" s="1102"/>
      <c r="AH4" s="1102"/>
      <c r="AI4" s="1102"/>
      <c r="AJ4" s="1102"/>
      <c r="AK4" s="1102"/>
      <c r="AL4" s="1102"/>
      <c r="AM4" s="1102"/>
      <c r="AN4" s="1102"/>
      <c r="AO4" s="1102"/>
      <c r="AP4" s="1102"/>
      <c r="AQ4" s="1102"/>
      <c r="AR4" s="1102"/>
      <c r="AS4" s="1102"/>
      <c r="AT4" s="1102"/>
      <c r="AU4" s="1102"/>
      <c r="AV4" s="1102"/>
      <c r="AW4" s="1102"/>
      <c r="AX4" s="1102"/>
      <c r="AY4" s="1102"/>
      <c r="AZ4" s="1102"/>
    </row>
    <row r="5" spans="1:52" ht="15.75">
      <c r="A5" s="1103"/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3"/>
      <c r="AG5" s="1103"/>
      <c r="AH5" s="1103"/>
      <c r="AI5" s="1103"/>
      <c r="AJ5" s="1103"/>
      <c r="AK5" s="1104" t="s">
        <v>681</v>
      </c>
      <c r="AL5" s="1104"/>
      <c r="AM5" s="1104"/>
      <c r="AN5" s="1104"/>
      <c r="AO5" s="1104"/>
      <c r="AP5" s="1104"/>
      <c r="AQ5" s="1104"/>
      <c r="AR5" s="1104"/>
      <c r="AS5" s="1104"/>
      <c r="AT5" s="1104"/>
      <c r="AU5" s="1104"/>
      <c r="AV5" s="1104"/>
      <c r="AW5" s="1104"/>
      <c r="AX5" s="1104"/>
      <c r="AY5" s="1104"/>
      <c r="AZ5" s="1104"/>
    </row>
    <row r="6" spans="44:52" ht="12.75">
      <c r="AR6" s="1105" t="s">
        <v>978</v>
      </c>
      <c r="AS6" s="1105"/>
      <c r="AT6" s="1105"/>
      <c r="AU6" s="1105"/>
      <c r="AV6" s="1105"/>
      <c r="AW6" s="1105"/>
      <c r="AX6" s="1105"/>
      <c r="AY6" s="1105"/>
      <c r="AZ6" s="1105"/>
    </row>
    <row r="7" ht="6" customHeight="1" thickBot="1"/>
    <row r="8" spans="2:37" ht="15.75" customHeight="1" thickBot="1">
      <c r="B8" s="1098">
        <v>5</v>
      </c>
      <c r="C8" s="1106">
        <v>1</v>
      </c>
      <c r="D8" s="1106">
        <v>3</v>
      </c>
      <c r="E8" s="1106">
        <v>0</v>
      </c>
      <c r="F8" s="1106">
        <v>0</v>
      </c>
      <c r="G8" s="1099">
        <v>9</v>
      </c>
      <c r="I8" s="1098">
        <v>1</v>
      </c>
      <c r="J8" s="1106">
        <v>2</v>
      </c>
      <c r="K8" s="1106">
        <v>5</v>
      </c>
      <c r="L8" s="1099">
        <v>4</v>
      </c>
      <c r="N8" s="1098">
        <v>0</v>
      </c>
      <c r="O8" s="1099">
        <v>1</v>
      </c>
      <c r="P8" s="1107"/>
      <c r="Q8" s="1098">
        <v>2</v>
      </c>
      <c r="R8" s="1106">
        <v>8</v>
      </c>
      <c r="S8" s="1106">
        <v>0</v>
      </c>
      <c r="T8" s="1099">
        <v>0</v>
      </c>
      <c r="V8" s="1098">
        <v>8</v>
      </c>
      <c r="W8" s="1106">
        <v>4</v>
      </c>
      <c r="X8" s="1106">
        <v>1</v>
      </c>
      <c r="Y8" s="1106">
        <v>1</v>
      </c>
      <c r="Z8" s="1106">
        <v>0</v>
      </c>
      <c r="AA8" s="1099">
        <v>5</v>
      </c>
      <c r="AC8" s="1108">
        <v>2</v>
      </c>
      <c r="AD8" s="1109">
        <v>2</v>
      </c>
      <c r="AF8" s="1110">
        <v>2</v>
      </c>
      <c r="AG8" s="1111">
        <v>0</v>
      </c>
      <c r="AH8" s="1111">
        <v>0</v>
      </c>
      <c r="AI8" s="1112">
        <v>8</v>
      </c>
      <c r="AK8" s="1113">
        <v>1</v>
      </c>
    </row>
    <row r="9" spans="2:37" ht="25.5" customHeight="1">
      <c r="B9" s="1114" t="s">
        <v>954</v>
      </c>
      <c r="C9" s="1114"/>
      <c r="D9" s="1114"/>
      <c r="E9" s="1114"/>
      <c r="F9" s="1114"/>
      <c r="G9" s="1114"/>
      <c r="H9" s="1115"/>
      <c r="I9" s="1114" t="s">
        <v>955</v>
      </c>
      <c r="J9" s="1114"/>
      <c r="K9" s="1114"/>
      <c r="L9" s="1114"/>
      <c r="M9" s="1115"/>
      <c r="N9" s="1116" t="s">
        <v>979</v>
      </c>
      <c r="O9" s="1116"/>
      <c r="P9" s="1115"/>
      <c r="Q9" s="1116" t="s">
        <v>607</v>
      </c>
      <c r="R9" s="1116"/>
      <c r="S9" s="1116"/>
      <c r="T9" s="1116"/>
      <c r="U9" s="1115"/>
      <c r="V9" s="1114" t="s">
        <v>958</v>
      </c>
      <c r="W9" s="1114"/>
      <c r="X9" s="1114"/>
      <c r="Y9" s="1114"/>
      <c r="Z9" s="1114"/>
      <c r="AA9" s="1114"/>
      <c r="AC9" s="1114" t="s">
        <v>981</v>
      </c>
      <c r="AD9" s="1114"/>
      <c r="AF9" s="1114" t="s">
        <v>982</v>
      </c>
      <c r="AG9" s="1114"/>
      <c r="AH9" s="1114"/>
      <c r="AI9" s="1114"/>
      <c r="AK9" s="1114" t="s">
        <v>983</v>
      </c>
    </row>
    <row r="10" spans="2:37" ht="10.5" customHeight="1">
      <c r="B10" s="1114"/>
      <c r="C10" s="1114"/>
      <c r="D10" s="1114"/>
      <c r="E10" s="1114"/>
      <c r="F10" s="1114"/>
      <c r="G10" s="1114"/>
      <c r="H10" s="1115"/>
      <c r="I10" s="1114"/>
      <c r="J10" s="1114"/>
      <c r="K10" s="1114"/>
      <c r="L10" s="1114"/>
      <c r="M10" s="1115"/>
      <c r="N10" s="1116"/>
      <c r="O10" s="1116"/>
      <c r="P10" s="1115"/>
      <c r="Q10" s="1116"/>
      <c r="R10" s="1116"/>
      <c r="S10" s="1116"/>
      <c r="T10" s="1116"/>
      <c r="U10" s="1115"/>
      <c r="V10" s="1114"/>
      <c r="W10" s="1114"/>
      <c r="X10" s="1114"/>
      <c r="Y10" s="1114"/>
      <c r="Z10" s="1114"/>
      <c r="AA10" s="1114"/>
      <c r="AC10" s="1114"/>
      <c r="AD10" s="1114"/>
      <c r="AF10" s="1114"/>
      <c r="AG10" s="1114"/>
      <c r="AH10" s="1114"/>
      <c r="AI10" s="1114"/>
      <c r="AK10" s="1114"/>
    </row>
    <row r="11" ht="12.75">
      <c r="AW11" s="1117" t="s">
        <v>984</v>
      </c>
    </row>
    <row r="12" spans="1:52" ht="38.25" customHeight="1">
      <c r="A12" s="1118" t="s">
        <v>682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20"/>
      <c r="P12" s="1121" t="s">
        <v>986</v>
      </c>
      <c r="Q12" s="1122"/>
      <c r="R12" s="1122"/>
      <c r="S12" s="1122"/>
      <c r="T12" s="1123"/>
      <c r="U12" s="1124"/>
      <c r="V12" s="1125"/>
      <c r="W12" s="1125"/>
      <c r="X12" s="1126"/>
      <c r="Y12" s="1125"/>
      <c r="Z12" s="1125"/>
      <c r="AA12" s="1125"/>
      <c r="AB12" s="1126"/>
      <c r="AC12" s="1125"/>
      <c r="AD12" s="1125"/>
      <c r="AE12" s="1125"/>
      <c r="AF12" s="1127"/>
      <c r="AG12" s="1128"/>
      <c r="AH12" s="1128"/>
      <c r="AI12" s="1128"/>
      <c r="AJ12" s="1127"/>
      <c r="AK12" s="1128"/>
      <c r="AL12" s="1128"/>
      <c r="AM12" s="1128"/>
      <c r="AN12" s="1127"/>
      <c r="AO12" s="1128"/>
      <c r="AP12" s="1128"/>
      <c r="AQ12" s="1128"/>
      <c r="AR12" s="1127"/>
      <c r="AS12" s="1128"/>
      <c r="AT12" s="1128"/>
      <c r="AU12" s="1128"/>
      <c r="AV12" s="1127"/>
      <c r="AW12" s="1128"/>
      <c r="AX12" s="1128"/>
      <c r="AY12" s="1128"/>
      <c r="AZ12" s="1127"/>
    </row>
    <row r="13" spans="1:52" ht="12.75">
      <c r="A13" s="1129"/>
      <c r="B13" s="1130"/>
      <c r="C13" s="1130"/>
      <c r="D13" s="1130"/>
      <c r="E13" s="1130"/>
      <c r="F13" s="1130"/>
      <c r="G13" s="1130"/>
      <c r="H13" s="1130"/>
      <c r="I13" s="1130"/>
      <c r="J13" s="1130"/>
      <c r="K13" s="1130"/>
      <c r="L13" s="1130"/>
      <c r="M13" s="1130"/>
      <c r="N13" s="1130"/>
      <c r="O13" s="1131"/>
      <c r="P13" s="1132"/>
      <c r="Q13" s="1133"/>
      <c r="R13" s="1134">
        <v>1</v>
      </c>
      <c r="S13" s="1135">
        <v>40</v>
      </c>
      <c r="T13" s="1136">
        <v>34</v>
      </c>
      <c r="U13" s="1137"/>
      <c r="V13" s="1134">
        <v>45</v>
      </c>
      <c r="W13" s="1134">
        <v>20</v>
      </c>
      <c r="X13" s="1138">
        <v>25</v>
      </c>
      <c r="Y13" s="1139"/>
      <c r="Z13" s="1134">
        <v>45</v>
      </c>
      <c r="AA13" s="1134">
        <v>40</v>
      </c>
      <c r="AB13" s="1138">
        <v>18</v>
      </c>
      <c r="AC13" s="1137"/>
      <c r="AD13" s="1134">
        <v>63</v>
      </c>
      <c r="AE13" s="1134">
        <v>12</v>
      </c>
      <c r="AF13" s="1138">
        <v>11</v>
      </c>
      <c r="AG13" s="1137"/>
      <c r="AH13" s="1134">
        <v>70</v>
      </c>
      <c r="AI13" s="1134">
        <v>10</v>
      </c>
      <c r="AJ13" s="1138">
        <v>15</v>
      </c>
      <c r="AK13" s="1137"/>
      <c r="AL13" s="1134">
        <v>75</v>
      </c>
      <c r="AM13" s="1134">
        <v>11</v>
      </c>
      <c r="AN13" s="1138">
        <v>53</v>
      </c>
      <c r="AO13" s="1137"/>
      <c r="AP13" s="1134">
        <v>75</v>
      </c>
      <c r="AQ13" s="1134">
        <v>11</v>
      </c>
      <c r="AR13" s="1138">
        <v>64</v>
      </c>
      <c r="AS13" s="1137"/>
      <c r="AT13" s="1134">
        <v>75</v>
      </c>
      <c r="AU13" s="1134">
        <v>11</v>
      </c>
      <c r="AV13" s="1138">
        <v>75</v>
      </c>
      <c r="AW13" s="1137"/>
      <c r="AX13" s="1134">
        <v>75</v>
      </c>
      <c r="AY13" s="1134">
        <v>16</v>
      </c>
      <c r="AZ13" s="1138">
        <v>70</v>
      </c>
    </row>
    <row r="14" spans="1:52" ht="12.75">
      <c r="A14" s="1140">
        <v>1</v>
      </c>
      <c r="B14" s="1141"/>
      <c r="C14" s="1142"/>
      <c r="D14" s="1142"/>
      <c r="E14" s="1142"/>
      <c r="F14" s="1141"/>
      <c r="G14" s="1141"/>
      <c r="H14" s="1141"/>
      <c r="I14" s="1141"/>
      <c r="J14" s="1141"/>
      <c r="K14" s="1141"/>
      <c r="L14" s="1141"/>
      <c r="M14" s="1141"/>
      <c r="N14" s="1141"/>
      <c r="O14" s="1143"/>
      <c r="P14" s="1138">
        <v>2</v>
      </c>
      <c r="Q14" s="1141">
        <v>3</v>
      </c>
      <c r="R14" s="1141"/>
      <c r="S14" s="1141"/>
      <c r="T14" s="1143"/>
      <c r="U14" s="1141">
        <v>4</v>
      </c>
      <c r="V14" s="1141"/>
      <c r="W14" s="1141"/>
      <c r="X14" s="1143"/>
      <c r="Y14" s="1141">
        <v>5</v>
      </c>
      <c r="Z14" s="1141"/>
      <c r="AA14" s="1141"/>
      <c r="AB14" s="1143"/>
      <c r="AC14" s="1141">
        <v>6</v>
      </c>
      <c r="AD14" s="1141"/>
      <c r="AE14" s="1141"/>
      <c r="AF14" s="1143"/>
      <c r="AG14" s="1141">
        <v>7</v>
      </c>
      <c r="AH14" s="1141"/>
      <c r="AI14" s="1141"/>
      <c r="AJ14" s="1143"/>
      <c r="AK14" s="1141">
        <v>8</v>
      </c>
      <c r="AL14" s="1141"/>
      <c r="AM14" s="1141"/>
      <c r="AN14" s="1143"/>
      <c r="AO14" s="1141">
        <v>9</v>
      </c>
      <c r="AP14" s="1141"/>
      <c r="AQ14" s="1141"/>
      <c r="AR14" s="1143"/>
      <c r="AS14" s="1141">
        <v>10</v>
      </c>
      <c r="AT14" s="1141"/>
      <c r="AU14" s="1141"/>
      <c r="AV14" s="1143"/>
      <c r="AW14" s="1141">
        <v>11</v>
      </c>
      <c r="AX14" s="1141"/>
      <c r="AY14" s="1141"/>
      <c r="AZ14" s="1143"/>
    </row>
    <row r="15" spans="1:52" ht="19.5" customHeight="1">
      <c r="A15" s="1144" t="s">
        <v>714</v>
      </c>
      <c r="B15" s="1145"/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6" t="s">
        <v>992</v>
      </c>
      <c r="Q15" s="1147">
        <v>4718</v>
      </c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7"/>
      <c r="AK15" s="1147">
        <v>7814</v>
      </c>
      <c r="AL15" s="1147"/>
      <c r="AM15" s="1147"/>
      <c r="AN15" s="1147"/>
      <c r="AO15" s="1147"/>
      <c r="AP15" s="1147"/>
      <c r="AQ15" s="1147"/>
      <c r="AR15" s="1147"/>
      <c r="AS15" s="1147"/>
      <c r="AT15" s="1147"/>
      <c r="AU15" s="1147"/>
      <c r="AV15" s="1147"/>
      <c r="AW15" s="1147"/>
      <c r="AX15" s="1147"/>
      <c r="AY15" s="1147"/>
      <c r="AZ15" s="1147"/>
    </row>
    <row r="16" spans="1:52" ht="19.5" customHeight="1">
      <c r="A16" s="1144" t="s">
        <v>715</v>
      </c>
      <c r="B16" s="1145"/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6" t="s">
        <v>994</v>
      </c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>
        <v>162487</v>
      </c>
      <c r="AH16" s="1147"/>
      <c r="AI16" s="1147"/>
      <c r="AJ16" s="1147"/>
      <c r="AK16" s="1147">
        <v>90302</v>
      </c>
      <c r="AL16" s="1147"/>
      <c r="AM16" s="1147"/>
      <c r="AN16" s="1147"/>
      <c r="AO16" s="1147">
        <v>98</v>
      </c>
      <c r="AP16" s="1147"/>
      <c r="AQ16" s="1147"/>
      <c r="AR16" s="1147"/>
      <c r="AS16" s="1147"/>
      <c r="AT16" s="1147"/>
      <c r="AU16" s="1147"/>
      <c r="AV16" s="1147"/>
      <c r="AW16" s="1147">
        <v>13</v>
      </c>
      <c r="AX16" s="1147"/>
      <c r="AY16" s="1147"/>
      <c r="AZ16" s="1147"/>
    </row>
    <row r="17" spans="1:52" ht="19.5" customHeight="1">
      <c r="A17" s="1144" t="s">
        <v>716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6" t="s">
        <v>996</v>
      </c>
      <c r="Q17" s="1147">
        <v>12756</v>
      </c>
      <c r="R17" s="1147"/>
      <c r="S17" s="1147"/>
      <c r="T17" s="1147"/>
      <c r="U17" s="1147"/>
      <c r="V17" s="1147"/>
      <c r="W17" s="1147"/>
      <c r="X17" s="1147"/>
      <c r="Y17" s="1147">
        <v>2110</v>
      </c>
      <c r="Z17" s="1147"/>
      <c r="AA17" s="1147"/>
      <c r="AB17" s="1147"/>
      <c r="AC17" s="1147">
        <v>14833</v>
      </c>
      <c r="AD17" s="1147"/>
      <c r="AE17" s="1147"/>
      <c r="AF17" s="1147"/>
      <c r="AG17" s="1147">
        <v>347804</v>
      </c>
      <c r="AH17" s="1147"/>
      <c r="AI17" s="1147"/>
      <c r="AJ17" s="1147"/>
      <c r="AK17" s="1147">
        <v>212309</v>
      </c>
      <c r="AL17" s="1147"/>
      <c r="AM17" s="1147"/>
      <c r="AN17" s="1147"/>
      <c r="AO17" s="1147">
        <v>31</v>
      </c>
      <c r="AP17" s="1147"/>
      <c r="AQ17" s="1147"/>
      <c r="AR17" s="1147"/>
      <c r="AS17" s="1147"/>
      <c r="AT17" s="1147"/>
      <c r="AU17" s="1147"/>
      <c r="AV17" s="1147"/>
      <c r="AW17" s="1147">
        <v>3</v>
      </c>
      <c r="AX17" s="1147"/>
      <c r="AY17" s="1147"/>
      <c r="AZ17" s="1147"/>
    </row>
    <row r="18" spans="1:52" ht="19.5" customHeight="1">
      <c r="A18" s="1144" t="s">
        <v>717</v>
      </c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6" t="s">
        <v>998</v>
      </c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7"/>
      <c r="AB18" s="1147"/>
      <c r="AC18" s="1147"/>
      <c r="AD18" s="1147"/>
      <c r="AE18" s="1147"/>
      <c r="AF18" s="1147"/>
      <c r="AG18" s="1147">
        <v>678</v>
      </c>
      <c r="AH18" s="1147"/>
      <c r="AI18" s="1147"/>
      <c r="AJ18" s="1147"/>
      <c r="AK18" s="1147">
        <v>190123</v>
      </c>
      <c r="AL18" s="1147"/>
      <c r="AM18" s="1147"/>
      <c r="AN18" s="1147"/>
      <c r="AO18" s="1147">
        <v>88</v>
      </c>
      <c r="AP18" s="1147"/>
      <c r="AQ18" s="1147"/>
      <c r="AR18" s="1147"/>
      <c r="AS18" s="1147"/>
      <c r="AT18" s="1147"/>
      <c r="AU18" s="1147"/>
      <c r="AV18" s="1147"/>
      <c r="AW18" s="1147"/>
      <c r="AX18" s="1147"/>
      <c r="AY18" s="1147"/>
      <c r="AZ18" s="1147"/>
    </row>
    <row r="19" spans="1:52" ht="19.5" customHeight="1">
      <c r="A19" s="1144" t="s">
        <v>718</v>
      </c>
      <c r="B19" s="1145"/>
      <c r="C19" s="1145"/>
      <c r="D19" s="1145"/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6" t="s">
        <v>1000</v>
      </c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47"/>
      <c r="AC19" s="1147"/>
      <c r="AD19" s="1147"/>
      <c r="AE19" s="1147"/>
      <c r="AF19" s="1147"/>
      <c r="AG19" s="1147"/>
      <c r="AH19" s="1147"/>
      <c r="AI19" s="1147"/>
      <c r="AJ19" s="1147"/>
      <c r="AK19" s="1147"/>
      <c r="AL19" s="1147"/>
      <c r="AM19" s="1147"/>
      <c r="AN19" s="1147"/>
      <c r="AO19" s="1147"/>
      <c r="AP19" s="1147"/>
      <c r="AQ19" s="1147"/>
      <c r="AR19" s="1147"/>
      <c r="AS19" s="1147"/>
      <c r="AT19" s="1147"/>
      <c r="AU19" s="1147"/>
      <c r="AV19" s="1147"/>
      <c r="AW19" s="1147"/>
      <c r="AX19" s="1147"/>
      <c r="AY19" s="1147"/>
      <c r="AZ19" s="1147"/>
    </row>
    <row r="20" spans="1:52" ht="26.25" customHeight="1">
      <c r="A20" s="1148" t="s">
        <v>1453</v>
      </c>
      <c r="B20" s="1149"/>
      <c r="C20" s="1149"/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50"/>
      <c r="P20" s="1146" t="s">
        <v>1002</v>
      </c>
      <c r="Q20" s="1151"/>
      <c r="R20" s="1147"/>
      <c r="S20" s="1147"/>
      <c r="T20" s="1147"/>
      <c r="U20" s="1151"/>
      <c r="V20" s="1147"/>
      <c r="W20" s="1147"/>
      <c r="X20" s="1147"/>
      <c r="Y20" s="1151"/>
      <c r="Z20" s="1147"/>
      <c r="AA20" s="1147"/>
      <c r="AB20" s="1147"/>
      <c r="AC20" s="1151"/>
      <c r="AD20" s="1147"/>
      <c r="AE20" s="1147"/>
      <c r="AF20" s="1147"/>
      <c r="AG20" s="1151"/>
      <c r="AH20" s="1147"/>
      <c r="AI20" s="1147"/>
      <c r="AJ20" s="1147"/>
      <c r="AK20" s="1151">
        <v>1471</v>
      </c>
      <c r="AL20" s="1147"/>
      <c r="AM20" s="1147"/>
      <c r="AN20" s="1147"/>
      <c r="AO20" s="1151"/>
      <c r="AP20" s="1147"/>
      <c r="AQ20" s="1147"/>
      <c r="AR20" s="1147"/>
      <c r="AS20" s="1151"/>
      <c r="AT20" s="1147"/>
      <c r="AU20" s="1147"/>
      <c r="AV20" s="1147"/>
      <c r="AW20" s="1151"/>
      <c r="AX20" s="1147"/>
      <c r="AY20" s="1147"/>
      <c r="AZ20" s="1147"/>
    </row>
    <row r="21" spans="1:52" ht="26.25" customHeight="1">
      <c r="A21" s="1148" t="s">
        <v>1454</v>
      </c>
      <c r="B21" s="1149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50"/>
      <c r="P21" s="1146" t="s">
        <v>1004</v>
      </c>
      <c r="Q21" s="1151"/>
      <c r="R21" s="1147"/>
      <c r="S21" s="1147"/>
      <c r="T21" s="1147"/>
      <c r="U21" s="1151"/>
      <c r="V21" s="1147"/>
      <c r="W21" s="1147"/>
      <c r="X21" s="1147"/>
      <c r="Y21" s="1151"/>
      <c r="Z21" s="1147"/>
      <c r="AA21" s="1147"/>
      <c r="AB21" s="1147"/>
      <c r="AC21" s="1151"/>
      <c r="AD21" s="1147"/>
      <c r="AE21" s="1147"/>
      <c r="AF21" s="1147"/>
      <c r="AG21" s="1151"/>
      <c r="AH21" s="1147"/>
      <c r="AI21" s="1147"/>
      <c r="AJ21" s="1147"/>
      <c r="AK21" s="1151"/>
      <c r="AL21" s="1147"/>
      <c r="AM21" s="1147"/>
      <c r="AN21" s="1147"/>
      <c r="AO21" s="1151"/>
      <c r="AP21" s="1147"/>
      <c r="AQ21" s="1147"/>
      <c r="AR21" s="1147"/>
      <c r="AS21" s="1151"/>
      <c r="AT21" s="1147"/>
      <c r="AU21" s="1147"/>
      <c r="AV21" s="1147"/>
      <c r="AW21" s="1151"/>
      <c r="AX21" s="1147"/>
      <c r="AY21" s="1147"/>
      <c r="AZ21" s="1147"/>
    </row>
    <row r="22" spans="1:52" ht="26.25" customHeight="1">
      <c r="A22" s="1148" t="s">
        <v>1455</v>
      </c>
      <c r="B22" s="1149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50"/>
      <c r="P22" s="1146" t="s">
        <v>1006</v>
      </c>
      <c r="Q22" s="1151"/>
      <c r="R22" s="1147"/>
      <c r="S22" s="1147"/>
      <c r="T22" s="1147"/>
      <c r="U22" s="1151"/>
      <c r="V22" s="1147"/>
      <c r="W22" s="1147"/>
      <c r="X22" s="1147"/>
      <c r="Y22" s="1151"/>
      <c r="Z22" s="1147"/>
      <c r="AA22" s="1147"/>
      <c r="AB22" s="1147"/>
      <c r="AC22" s="1151"/>
      <c r="AD22" s="1147"/>
      <c r="AE22" s="1147"/>
      <c r="AF22" s="1147"/>
      <c r="AG22" s="1151"/>
      <c r="AH22" s="1147"/>
      <c r="AI22" s="1147"/>
      <c r="AJ22" s="1147"/>
      <c r="AK22" s="1151"/>
      <c r="AL22" s="1147"/>
      <c r="AM22" s="1147"/>
      <c r="AN22" s="1147"/>
      <c r="AO22" s="1151"/>
      <c r="AP22" s="1147"/>
      <c r="AQ22" s="1147"/>
      <c r="AR22" s="1147"/>
      <c r="AS22" s="1151"/>
      <c r="AT22" s="1147"/>
      <c r="AU22" s="1147"/>
      <c r="AV22" s="1147"/>
      <c r="AW22" s="1151"/>
      <c r="AX22" s="1147"/>
      <c r="AY22" s="1147"/>
      <c r="AZ22" s="1147"/>
    </row>
    <row r="23" spans="1:52" ht="26.25" customHeight="1">
      <c r="A23" s="1148" t="s">
        <v>1456</v>
      </c>
      <c r="B23" s="1149"/>
      <c r="C23" s="1149"/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50"/>
      <c r="P23" s="1146" t="s">
        <v>1008</v>
      </c>
      <c r="Q23" s="1151"/>
      <c r="R23" s="1147"/>
      <c r="S23" s="1147"/>
      <c r="T23" s="1147"/>
      <c r="U23" s="1151"/>
      <c r="V23" s="1147"/>
      <c r="W23" s="1147"/>
      <c r="X23" s="1147"/>
      <c r="Y23" s="1151"/>
      <c r="Z23" s="1147"/>
      <c r="AA23" s="1147"/>
      <c r="AB23" s="1147"/>
      <c r="AC23" s="1151"/>
      <c r="AD23" s="1147"/>
      <c r="AE23" s="1147"/>
      <c r="AF23" s="1147"/>
      <c r="AG23" s="1151"/>
      <c r="AH23" s="1147"/>
      <c r="AI23" s="1147"/>
      <c r="AJ23" s="1147"/>
      <c r="AK23" s="1151"/>
      <c r="AL23" s="1147"/>
      <c r="AM23" s="1147"/>
      <c r="AN23" s="1147"/>
      <c r="AO23" s="1151"/>
      <c r="AP23" s="1147"/>
      <c r="AQ23" s="1147"/>
      <c r="AR23" s="1147"/>
      <c r="AS23" s="1151"/>
      <c r="AT23" s="1147"/>
      <c r="AU23" s="1147"/>
      <c r="AV23" s="1147"/>
      <c r="AW23" s="1151"/>
      <c r="AX23" s="1147"/>
      <c r="AY23" s="1147"/>
      <c r="AZ23" s="1147"/>
    </row>
    <row r="24" spans="1:52" ht="26.25" customHeight="1">
      <c r="A24" s="1148" t="s">
        <v>1457</v>
      </c>
      <c r="B24" s="1149"/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50"/>
      <c r="P24" s="1146" t="s">
        <v>1010</v>
      </c>
      <c r="Q24" s="1151"/>
      <c r="R24" s="1147"/>
      <c r="S24" s="1147"/>
      <c r="T24" s="1147"/>
      <c r="U24" s="1151"/>
      <c r="V24" s="1147"/>
      <c r="W24" s="1147"/>
      <c r="X24" s="1147"/>
      <c r="Y24" s="1151"/>
      <c r="Z24" s="1147"/>
      <c r="AA24" s="1147"/>
      <c r="AB24" s="1147"/>
      <c r="AC24" s="1151"/>
      <c r="AD24" s="1147"/>
      <c r="AE24" s="1147"/>
      <c r="AF24" s="1147"/>
      <c r="AG24" s="1151"/>
      <c r="AH24" s="1147"/>
      <c r="AI24" s="1147"/>
      <c r="AJ24" s="1147"/>
      <c r="AK24" s="1151">
        <v>52454</v>
      </c>
      <c r="AL24" s="1147"/>
      <c r="AM24" s="1147"/>
      <c r="AN24" s="1147"/>
      <c r="AO24" s="1151">
        <v>260</v>
      </c>
      <c r="AP24" s="1147"/>
      <c r="AQ24" s="1147"/>
      <c r="AR24" s="1147"/>
      <c r="AS24" s="1151">
        <v>17064</v>
      </c>
      <c r="AT24" s="1147"/>
      <c r="AU24" s="1147"/>
      <c r="AV24" s="1147"/>
      <c r="AW24" s="1151"/>
      <c r="AX24" s="1147"/>
      <c r="AY24" s="1147"/>
      <c r="AZ24" s="1147"/>
    </row>
    <row r="25" spans="1:52" ht="26.25" customHeight="1">
      <c r="A25" s="1148" t="s">
        <v>1458</v>
      </c>
      <c r="B25" s="1149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50"/>
      <c r="P25" s="1146" t="s">
        <v>1012</v>
      </c>
      <c r="Q25" s="1151"/>
      <c r="R25" s="1147"/>
      <c r="S25" s="1147"/>
      <c r="T25" s="1147"/>
      <c r="U25" s="1151"/>
      <c r="V25" s="1147"/>
      <c r="W25" s="1147"/>
      <c r="X25" s="1147"/>
      <c r="Y25" s="1151"/>
      <c r="Z25" s="1147"/>
      <c r="AA25" s="1147"/>
      <c r="AB25" s="1147"/>
      <c r="AC25" s="1151"/>
      <c r="AD25" s="1147"/>
      <c r="AE25" s="1147"/>
      <c r="AF25" s="1147"/>
      <c r="AG25" s="1151"/>
      <c r="AH25" s="1147"/>
      <c r="AI25" s="1147"/>
      <c r="AJ25" s="1147"/>
      <c r="AK25" s="1151"/>
      <c r="AL25" s="1147"/>
      <c r="AM25" s="1147"/>
      <c r="AN25" s="1147"/>
      <c r="AO25" s="1151"/>
      <c r="AP25" s="1147"/>
      <c r="AQ25" s="1147"/>
      <c r="AR25" s="1147"/>
      <c r="AS25" s="1151"/>
      <c r="AT25" s="1147"/>
      <c r="AU25" s="1147"/>
      <c r="AV25" s="1147"/>
      <c r="AW25" s="1151"/>
      <c r="AX25" s="1147"/>
      <c r="AY25" s="1147"/>
      <c r="AZ25" s="1147"/>
    </row>
    <row r="26" spans="1:52" ht="26.25" customHeight="1">
      <c r="A26" s="1148" t="s">
        <v>1459</v>
      </c>
      <c r="B26" s="1149"/>
      <c r="C26" s="1149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50"/>
      <c r="P26" s="1146" t="s">
        <v>1014</v>
      </c>
      <c r="Q26" s="1151"/>
      <c r="R26" s="1147"/>
      <c r="S26" s="1147"/>
      <c r="T26" s="1147"/>
      <c r="U26" s="1151"/>
      <c r="V26" s="1147"/>
      <c r="W26" s="1147"/>
      <c r="X26" s="1147"/>
      <c r="Y26" s="1151"/>
      <c r="Z26" s="1147"/>
      <c r="AA26" s="1147"/>
      <c r="AB26" s="1147"/>
      <c r="AC26" s="1151"/>
      <c r="AD26" s="1147"/>
      <c r="AE26" s="1147"/>
      <c r="AF26" s="1147"/>
      <c r="AG26" s="1151"/>
      <c r="AH26" s="1147"/>
      <c r="AI26" s="1147"/>
      <c r="AJ26" s="1147"/>
      <c r="AK26" s="1151"/>
      <c r="AL26" s="1147"/>
      <c r="AM26" s="1147"/>
      <c r="AN26" s="1147"/>
      <c r="AO26" s="1151"/>
      <c r="AP26" s="1147"/>
      <c r="AQ26" s="1147"/>
      <c r="AR26" s="1147"/>
      <c r="AS26" s="1151"/>
      <c r="AT26" s="1147"/>
      <c r="AU26" s="1147"/>
      <c r="AV26" s="1147"/>
      <c r="AW26" s="1151"/>
      <c r="AX26" s="1147"/>
      <c r="AY26" s="1147"/>
      <c r="AZ26" s="1147"/>
    </row>
    <row r="27" spans="1:52" s="1156" customFormat="1" ht="26.25" customHeight="1">
      <c r="A27" s="1152" t="s">
        <v>683</v>
      </c>
      <c r="B27" s="1153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4" t="s">
        <v>1016</v>
      </c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1155"/>
      <c r="AK27" s="1155">
        <v>53925</v>
      </c>
      <c r="AL27" s="1155"/>
      <c r="AM27" s="1155"/>
      <c r="AN27" s="1155"/>
      <c r="AO27" s="1155">
        <v>260</v>
      </c>
      <c r="AP27" s="1155"/>
      <c r="AQ27" s="1155"/>
      <c r="AR27" s="1155"/>
      <c r="AS27" s="1155">
        <v>17064</v>
      </c>
      <c r="AT27" s="1155"/>
      <c r="AU27" s="1155"/>
      <c r="AV27" s="1155"/>
      <c r="AW27" s="1155"/>
      <c r="AX27" s="1155"/>
      <c r="AY27" s="1155"/>
      <c r="AZ27" s="1155"/>
    </row>
    <row r="28" spans="1:52" ht="25.5" customHeight="1">
      <c r="A28" s="1157" t="s">
        <v>719</v>
      </c>
      <c r="B28" s="1158"/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46" t="s">
        <v>1018</v>
      </c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7"/>
      <c r="AK28" s="1147"/>
      <c r="AL28" s="1147"/>
      <c r="AM28" s="1147"/>
      <c r="AN28" s="1147"/>
      <c r="AO28" s="1147"/>
      <c r="AP28" s="1147"/>
      <c r="AQ28" s="1147"/>
      <c r="AR28" s="1147"/>
      <c r="AS28" s="1147"/>
      <c r="AT28" s="1147"/>
      <c r="AU28" s="1147"/>
      <c r="AV28" s="1147"/>
      <c r="AW28" s="1147"/>
      <c r="AX28" s="1147"/>
      <c r="AY28" s="1147"/>
      <c r="AZ28" s="1147"/>
    </row>
    <row r="29" spans="1:52" s="1156" customFormat="1" ht="26.25" customHeight="1">
      <c r="A29" s="1159" t="s">
        <v>684</v>
      </c>
      <c r="B29" s="1159"/>
      <c r="C29" s="1159"/>
      <c r="D29" s="1159"/>
      <c r="E29" s="1159"/>
      <c r="F29" s="1159"/>
      <c r="G29" s="1159"/>
      <c r="H29" s="1159"/>
      <c r="I29" s="1159"/>
      <c r="J29" s="1159"/>
      <c r="K29" s="1159"/>
      <c r="L29" s="1159"/>
      <c r="M29" s="1159"/>
      <c r="N29" s="1159"/>
      <c r="O29" s="1159"/>
      <c r="P29" s="1154" t="s">
        <v>1020</v>
      </c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/>
      <c r="AD29" s="1155"/>
      <c r="AE29" s="1155"/>
      <c r="AF29" s="1155"/>
      <c r="AG29" s="1155"/>
      <c r="AH29" s="1155"/>
      <c r="AI29" s="1155"/>
      <c r="AJ29" s="1155"/>
      <c r="AK29" s="1155">
        <v>53925</v>
      </c>
      <c r="AL29" s="1155"/>
      <c r="AM29" s="1155"/>
      <c r="AN29" s="1155"/>
      <c r="AO29" s="1155">
        <v>260</v>
      </c>
      <c r="AP29" s="1155"/>
      <c r="AQ29" s="1155"/>
      <c r="AR29" s="1155"/>
      <c r="AS29" s="1155">
        <v>17064</v>
      </c>
      <c r="AT29" s="1155"/>
      <c r="AU29" s="1155"/>
      <c r="AV29" s="1155"/>
      <c r="AW29" s="1155"/>
      <c r="AX29" s="1155"/>
      <c r="AY29" s="1155"/>
      <c r="AZ29" s="1155"/>
    </row>
    <row r="30" spans="1:52" ht="25.5" customHeight="1">
      <c r="A30" s="1157" t="s">
        <v>1462</v>
      </c>
      <c r="B30" s="1158"/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46" t="s">
        <v>1022</v>
      </c>
      <c r="Q30" s="1151"/>
      <c r="R30" s="1147"/>
      <c r="S30" s="1147"/>
      <c r="T30" s="1147"/>
      <c r="U30" s="1151"/>
      <c r="V30" s="1147"/>
      <c r="W30" s="1147"/>
      <c r="X30" s="1147"/>
      <c r="Y30" s="1151"/>
      <c r="Z30" s="1147"/>
      <c r="AA30" s="1147"/>
      <c r="AB30" s="1147"/>
      <c r="AC30" s="1151"/>
      <c r="AD30" s="1147"/>
      <c r="AE30" s="1147"/>
      <c r="AF30" s="1147"/>
      <c r="AG30" s="1151">
        <v>5227</v>
      </c>
      <c r="AH30" s="1147"/>
      <c r="AI30" s="1147"/>
      <c r="AJ30" s="1147"/>
      <c r="AK30" s="1151"/>
      <c r="AL30" s="1147"/>
      <c r="AM30" s="1147"/>
      <c r="AN30" s="1147"/>
      <c r="AO30" s="1151"/>
      <c r="AP30" s="1147"/>
      <c r="AQ30" s="1147"/>
      <c r="AR30" s="1147"/>
      <c r="AS30" s="1151"/>
      <c r="AT30" s="1147"/>
      <c r="AU30" s="1147"/>
      <c r="AV30" s="1147"/>
      <c r="AW30" s="1151"/>
      <c r="AX30" s="1147"/>
      <c r="AY30" s="1147"/>
      <c r="AZ30" s="1147"/>
    </row>
    <row r="31" spans="1:52" ht="25.5" customHeight="1">
      <c r="A31" s="1157" t="s">
        <v>1463</v>
      </c>
      <c r="B31" s="1158"/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  <c r="O31" s="1158"/>
      <c r="P31" s="1146" t="s">
        <v>1082</v>
      </c>
      <c r="Q31" s="1151"/>
      <c r="R31" s="1147"/>
      <c r="S31" s="1147"/>
      <c r="T31" s="1147"/>
      <c r="U31" s="1151"/>
      <c r="V31" s="1147"/>
      <c r="W31" s="1147"/>
      <c r="X31" s="1147"/>
      <c r="Y31" s="1151"/>
      <c r="Z31" s="1147"/>
      <c r="AA31" s="1147"/>
      <c r="AB31" s="1147"/>
      <c r="AC31" s="1151"/>
      <c r="AD31" s="1147"/>
      <c r="AE31" s="1147"/>
      <c r="AF31" s="1147"/>
      <c r="AG31" s="1151"/>
      <c r="AH31" s="1147"/>
      <c r="AI31" s="1147"/>
      <c r="AJ31" s="1147"/>
      <c r="AK31" s="1151"/>
      <c r="AL31" s="1147"/>
      <c r="AM31" s="1147"/>
      <c r="AN31" s="1147"/>
      <c r="AO31" s="1151"/>
      <c r="AP31" s="1147"/>
      <c r="AQ31" s="1147"/>
      <c r="AR31" s="1147"/>
      <c r="AS31" s="1151"/>
      <c r="AT31" s="1147"/>
      <c r="AU31" s="1147"/>
      <c r="AV31" s="1147"/>
      <c r="AW31" s="1151"/>
      <c r="AX31" s="1147"/>
      <c r="AY31" s="1147"/>
      <c r="AZ31" s="1147"/>
    </row>
    <row r="32" spans="1:52" ht="25.5" customHeight="1">
      <c r="A32" s="1157" t="s">
        <v>1464</v>
      </c>
      <c r="B32" s="1158"/>
      <c r="C32" s="1158"/>
      <c r="D32" s="1158"/>
      <c r="E32" s="1158"/>
      <c r="F32" s="1158"/>
      <c r="G32" s="1158"/>
      <c r="H32" s="1158"/>
      <c r="I32" s="1158"/>
      <c r="J32" s="1158"/>
      <c r="K32" s="1158"/>
      <c r="L32" s="1158"/>
      <c r="M32" s="1158"/>
      <c r="N32" s="1158"/>
      <c r="O32" s="1158"/>
      <c r="P32" s="1146" t="s">
        <v>1084</v>
      </c>
      <c r="Q32" s="1151"/>
      <c r="R32" s="1147"/>
      <c r="S32" s="1147"/>
      <c r="T32" s="1147"/>
      <c r="U32" s="1151"/>
      <c r="V32" s="1147"/>
      <c r="W32" s="1147"/>
      <c r="X32" s="1147"/>
      <c r="Y32" s="1151"/>
      <c r="Z32" s="1147"/>
      <c r="AA32" s="1147"/>
      <c r="AB32" s="1147"/>
      <c r="AC32" s="1151"/>
      <c r="AD32" s="1147"/>
      <c r="AE32" s="1147"/>
      <c r="AF32" s="1147"/>
      <c r="AG32" s="1151"/>
      <c r="AH32" s="1147"/>
      <c r="AI32" s="1147"/>
      <c r="AJ32" s="1147"/>
      <c r="AK32" s="1151"/>
      <c r="AL32" s="1147"/>
      <c r="AM32" s="1147"/>
      <c r="AN32" s="1147"/>
      <c r="AO32" s="1151"/>
      <c r="AP32" s="1147"/>
      <c r="AQ32" s="1147"/>
      <c r="AR32" s="1147"/>
      <c r="AS32" s="1151"/>
      <c r="AT32" s="1147"/>
      <c r="AU32" s="1147"/>
      <c r="AV32" s="1147"/>
      <c r="AW32" s="1151"/>
      <c r="AX32" s="1147"/>
      <c r="AY32" s="1147"/>
      <c r="AZ32" s="1147"/>
    </row>
    <row r="33" spans="1:52" ht="25.5" customHeight="1">
      <c r="A33" s="1157" t="s">
        <v>1465</v>
      </c>
      <c r="B33" s="1158"/>
      <c r="C33" s="1158"/>
      <c r="D33" s="1158"/>
      <c r="E33" s="1158"/>
      <c r="F33" s="1158"/>
      <c r="G33" s="1158"/>
      <c r="H33" s="1158"/>
      <c r="I33" s="1158"/>
      <c r="J33" s="1158"/>
      <c r="K33" s="1158"/>
      <c r="L33" s="1158"/>
      <c r="M33" s="1158"/>
      <c r="N33" s="1158"/>
      <c r="O33" s="1158"/>
      <c r="P33" s="1146" t="s">
        <v>1086</v>
      </c>
      <c r="Q33" s="1151"/>
      <c r="R33" s="1147"/>
      <c r="S33" s="1147"/>
      <c r="T33" s="1147"/>
      <c r="U33" s="1151"/>
      <c r="V33" s="1147"/>
      <c r="W33" s="1147"/>
      <c r="X33" s="1147"/>
      <c r="Y33" s="1151"/>
      <c r="Z33" s="1147"/>
      <c r="AA33" s="1147"/>
      <c r="AB33" s="1147"/>
      <c r="AC33" s="1151"/>
      <c r="AD33" s="1147"/>
      <c r="AE33" s="1147"/>
      <c r="AF33" s="1147"/>
      <c r="AG33" s="1151"/>
      <c r="AH33" s="1147"/>
      <c r="AI33" s="1147"/>
      <c r="AJ33" s="1147"/>
      <c r="AK33" s="1151"/>
      <c r="AL33" s="1147"/>
      <c r="AM33" s="1147"/>
      <c r="AN33" s="1147"/>
      <c r="AO33" s="1151"/>
      <c r="AP33" s="1147"/>
      <c r="AQ33" s="1147"/>
      <c r="AR33" s="1147"/>
      <c r="AS33" s="1151"/>
      <c r="AT33" s="1147"/>
      <c r="AU33" s="1147"/>
      <c r="AV33" s="1147"/>
      <c r="AW33" s="1151"/>
      <c r="AX33" s="1147"/>
      <c r="AY33" s="1147"/>
      <c r="AZ33" s="1147"/>
    </row>
    <row r="34" spans="1:52" ht="25.5" customHeight="1">
      <c r="A34" s="1157" t="s">
        <v>1466</v>
      </c>
      <c r="B34" s="1158"/>
      <c r="C34" s="1158"/>
      <c r="D34" s="1158"/>
      <c r="E34" s="1158"/>
      <c r="F34" s="1158"/>
      <c r="G34" s="1158"/>
      <c r="H34" s="1158"/>
      <c r="I34" s="1158"/>
      <c r="J34" s="1158"/>
      <c r="K34" s="1158"/>
      <c r="L34" s="1158"/>
      <c r="M34" s="1158"/>
      <c r="N34" s="1158"/>
      <c r="O34" s="1158"/>
      <c r="P34" s="1146" t="s">
        <v>1088</v>
      </c>
      <c r="Q34" s="1151"/>
      <c r="R34" s="1147"/>
      <c r="S34" s="1147"/>
      <c r="T34" s="1147"/>
      <c r="U34" s="1151"/>
      <c r="V34" s="1147"/>
      <c r="W34" s="1147"/>
      <c r="X34" s="1147"/>
      <c r="Y34" s="1151"/>
      <c r="Z34" s="1147"/>
      <c r="AA34" s="1147"/>
      <c r="AB34" s="1147"/>
      <c r="AC34" s="1151"/>
      <c r="AD34" s="1147"/>
      <c r="AE34" s="1147"/>
      <c r="AF34" s="1147"/>
      <c r="AG34" s="1151"/>
      <c r="AH34" s="1147"/>
      <c r="AI34" s="1147"/>
      <c r="AJ34" s="1147"/>
      <c r="AK34" s="1151"/>
      <c r="AL34" s="1147"/>
      <c r="AM34" s="1147"/>
      <c r="AN34" s="1147"/>
      <c r="AO34" s="1151"/>
      <c r="AP34" s="1147"/>
      <c r="AQ34" s="1147"/>
      <c r="AR34" s="1147"/>
      <c r="AS34" s="1151"/>
      <c r="AT34" s="1147"/>
      <c r="AU34" s="1147"/>
      <c r="AV34" s="1147"/>
      <c r="AW34" s="1151"/>
      <c r="AX34" s="1147"/>
      <c r="AY34" s="1147"/>
      <c r="AZ34" s="1147"/>
    </row>
    <row r="35" spans="1:52" ht="25.5" customHeight="1">
      <c r="A35" s="1157" t="s">
        <v>1467</v>
      </c>
      <c r="B35" s="1158"/>
      <c r="C35" s="1158"/>
      <c r="D35" s="1158"/>
      <c r="E35" s="1158"/>
      <c r="F35" s="1158"/>
      <c r="G35" s="1158"/>
      <c r="H35" s="1158"/>
      <c r="I35" s="1158"/>
      <c r="J35" s="1158"/>
      <c r="K35" s="1158"/>
      <c r="L35" s="1158"/>
      <c r="M35" s="1158"/>
      <c r="N35" s="1158"/>
      <c r="O35" s="1158"/>
      <c r="P35" s="1146" t="s">
        <v>1090</v>
      </c>
      <c r="Q35" s="1151"/>
      <c r="R35" s="1147"/>
      <c r="S35" s="1147"/>
      <c r="T35" s="1147"/>
      <c r="U35" s="1151"/>
      <c r="V35" s="1147"/>
      <c r="W35" s="1147"/>
      <c r="X35" s="1147"/>
      <c r="Y35" s="1151"/>
      <c r="Z35" s="1147"/>
      <c r="AA35" s="1147"/>
      <c r="AB35" s="1147"/>
      <c r="AC35" s="1151"/>
      <c r="AD35" s="1147"/>
      <c r="AE35" s="1147"/>
      <c r="AF35" s="1147"/>
      <c r="AG35" s="1151"/>
      <c r="AH35" s="1147"/>
      <c r="AI35" s="1147"/>
      <c r="AJ35" s="1147"/>
      <c r="AK35" s="1151"/>
      <c r="AL35" s="1147"/>
      <c r="AM35" s="1147"/>
      <c r="AN35" s="1147"/>
      <c r="AO35" s="1151"/>
      <c r="AP35" s="1147"/>
      <c r="AQ35" s="1147"/>
      <c r="AR35" s="1147"/>
      <c r="AS35" s="1151"/>
      <c r="AT35" s="1147"/>
      <c r="AU35" s="1147"/>
      <c r="AV35" s="1147"/>
      <c r="AW35" s="1151"/>
      <c r="AX35" s="1147"/>
      <c r="AY35" s="1147"/>
      <c r="AZ35" s="1147"/>
    </row>
    <row r="36" spans="1:52" ht="25.5" customHeight="1">
      <c r="A36" s="1157" t="s">
        <v>1468</v>
      </c>
      <c r="B36" s="1158"/>
      <c r="C36" s="1158"/>
      <c r="D36" s="1158"/>
      <c r="E36" s="1158"/>
      <c r="F36" s="1158"/>
      <c r="G36" s="1158"/>
      <c r="H36" s="1158"/>
      <c r="I36" s="1158"/>
      <c r="J36" s="1158"/>
      <c r="K36" s="1158"/>
      <c r="L36" s="1158"/>
      <c r="M36" s="1158"/>
      <c r="N36" s="1158"/>
      <c r="O36" s="1158"/>
      <c r="P36" s="1146" t="s">
        <v>1092</v>
      </c>
      <c r="Q36" s="1151"/>
      <c r="R36" s="1147"/>
      <c r="S36" s="1147"/>
      <c r="T36" s="1147"/>
      <c r="U36" s="1151"/>
      <c r="V36" s="1147"/>
      <c r="W36" s="1147"/>
      <c r="X36" s="1147"/>
      <c r="Y36" s="1151"/>
      <c r="Z36" s="1147"/>
      <c r="AA36" s="1147"/>
      <c r="AB36" s="1147"/>
      <c r="AC36" s="1151"/>
      <c r="AD36" s="1147"/>
      <c r="AE36" s="1147"/>
      <c r="AF36" s="1147"/>
      <c r="AG36" s="1151"/>
      <c r="AH36" s="1147"/>
      <c r="AI36" s="1147"/>
      <c r="AJ36" s="1147"/>
      <c r="AK36" s="1151"/>
      <c r="AL36" s="1147"/>
      <c r="AM36" s="1147"/>
      <c r="AN36" s="1147"/>
      <c r="AO36" s="1151"/>
      <c r="AP36" s="1147"/>
      <c r="AQ36" s="1147"/>
      <c r="AR36" s="1147"/>
      <c r="AS36" s="1151"/>
      <c r="AT36" s="1147"/>
      <c r="AU36" s="1147"/>
      <c r="AV36" s="1147"/>
      <c r="AW36" s="1151"/>
      <c r="AX36" s="1147"/>
      <c r="AY36" s="1147"/>
      <c r="AZ36" s="1147"/>
    </row>
    <row r="37" spans="1:52" s="1156" customFormat="1" ht="26.25" customHeight="1">
      <c r="A37" s="1152" t="s">
        <v>685</v>
      </c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4" t="s">
        <v>1095</v>
      </c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>
        <v>5227</v>
      </c>
      <c r="AH37" s="1155"/>
      <c r="AI37" s="1155"/>
      <c r="AJ37" s="1155"/>
      <c r="AK37" s="1155"/>
      <c r="AL37" s="1155"/>
      <c r="AM37" s="1155"/>
      <c r="AN37" s="1155"/>
      <c r="AO37" s="1155"/>
      <c r="AP37" s="1155"/>
      <c r="AQ37" s="1155"/>
      <c r="AR37" s="1155"/>
      <c r="AS37" s="1155"/>
      <c r="AT37" s="1155"/>
      <c r="AU37" s="1155"/>
      <c r="AV37" s="1155"/>
      <c r="AW37" s="1155"/>
      <c r="AX37" s="1155"/>
      <c r="AY37" s="1155"/>
      <c r="AZ37" s="1155"/>
    </row>
    <row r="38" spans="1:52" ht="19.5" customHeight="1">
      <c r="A38" s="1159" t="s">
        <v>686</v>
      </c>
      <c r="B38" s="1159"/>
      <c r="C38" s="1159"/>
      <c r="D38" s="1159"/>
      <c r="E38" s="1159"/>
      <c r="F38" s="1159"/>
      <c r="G38" s="1159"/>
      <c r="H38" s="1159"/>
      <c r="I38" s="1159"/>
      <c r="J38" s="1159"/>
      <c r="K38" s="1159"/>
      <c r="L38" s="1159"/>
      <c r="M38" s="1159"/>
      <c r="N38" s="1159"/>
      <c r="O38" s="1159"/>
      <c r="P38" s="1154" t="s">
        <v>1097</v>
      </c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55"/>
      <c r="AC38" s="1155"/>
      <c r="AD38" s="1155"/>
      <c r="AE38" s="1155"/>
      <c r="AF38" s="1155"/>
      <c r="AG38" s="1155">
        <v>5227</v>
      </c>
      <c r="AH38" s="1155"/>
      <c r="AI38" s="1155"/>
      <c r="AJ38" s="1155"/>
      <c r="AK38" s="1155">
        <v>53925</v>
      </c>
      <c r="AL38" s="1155"/>
      <c r="AM38" s="1155"/>
      <c r="AN38" s="1155"/>
      <c r="AO38" s="1155">
        <v>260</v>
      </c>
      <c r="AP38" s="1155"/>
      <c r="AQ38" s="1155"/>
      <c r="AR38" s="1155"/>
      <c r="AS38" s="1155">
        <v>17064</v>
      </c>
      <c r="AT38" s="1155"/>
      <c r="AU38" s="1155"/>
      <c r="AV38" s="1155"/>
      <c r="AW38" s="1155"/>
      <c r="AX38" s="1155"/>
      <c r="AY38" s="1155"/>
      <c r="AZ38" s="1155"/>
    </row>
    <row r="39" spans="1:52" s="1107" customFormat="1" ht="25.5" customHeight="1">
      <c r="A39" s="1157" t="s">
        <v>720</v>
      </c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46" t="s">
        <v>1099</v>
      </c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7"/>
      <c r="AX39" s="1147"/>
      <c r="AY39" s="1147"/>
      <c r="AZ39" s="1147"/>
    </row>
    <row r="40" spans="1:52" s="1107" customFormat="1" ht="25.5" customHeight="1">
      <c r="A40" s="1157" t="s">
        <v>1414</v>
      </c>
      <c r="B40" s="1157"/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7"/>
      <c r="N40" s="1157"/>
      <c r="O40" s="1157"/>
      <c r="P40" s="1146" t="s">
        <v>1101</v>
      </c>
      <c r="Q40" s="1151"/>
      <c r="R40" s="1147"/>
      <c r="S40" s="1147"/>
      <c r="T40" s="1147"/>
      <c r="U40" s="1151"/>
      <c r="V40" s="1147"/>
      <c r="W40" s="1147"/>
      <c r="X40" s="1147"/>
      <c r="Y40" s="1151"/>
      <c r="Z40" s="1147"/>
      <c r="AA40" s="1147"/>
      <c r="AB40" s="1147"/>
      <c r="AC40" s="1151"/>
      <c r="AD40" s="1147"/>
      <c r="AE40" s="1147"/>
      <c r="AF40" s="1147"/>
      <c r="AG40" s="1151"/>
      <c r="AH40" s="1147"/>
      <c r="AI40" s="1147"/>
      <c r="AJ40" s="1147"/>
      <c r="AK40" s="1151"/>
      <c r="AL40" s="1147"/>
      <c r="AM40" s="1147"/>
      <c r="AN40" s="1147"/>
      <c r="AO40" s="1151"/>
      <c r="AP40" s="1147"/>
      <c r="AQ40" s="1147"/>
      <c r="AR40" s="1147"/>
      <c r="AS40" s="1151"/>
      <c r="AT40" s="1147"/>
      <c r="AU40" s="1147"/>
      <c r="AV40" s="1147"/>
      <c r="AW40" s="1151"/>
      <c r="AX40" s="1147"/>
      <c r="AY40" s="1147"/>
      <c r="AZ40" s="1147"/>
    </row>
    <row r="41" spans="1:52" s="1107" customFormat="1" ht="25.5" customHeight="1">
      <c r="A41" s="1157" t="s">
        <v>1413</v>
      </c>
      <c r="B41" s="1157"/>
      <c r="C41" s="1157"/>
      <c r="D41" s="1157"/>
      <c r="E41" s="1157"/>
      <c r="F41" s="1157"/>
      <c r="G41" s="1157"/>
      <c r="H41" s="1157"/>
      <c r="I41" s="1157"/>
      <c r="J41" s="1157"/>
      <c r="K41" s="1157"/>
      <c r="L41" s="1157"/>
      <c r="M41" s="1157"/>
      <c r="N41" s="1157"/>
      <c r="O41" s="1157"/>
      <c r="P41" s="1146" t="s">
        <v>1103</v>
      </c>
      <c r="Q41" s="1151"/>
      <c r="R41" s="1147"/>
      <c r="S41" s="1147"/>
      <c r="T41" s="1147"/>
      <c r="U41" s="1151"/>
      <c r="V41" s="1147"/>
      <c r="W41" s="1147"/>
      <c r="X41" s="1147"/>
      <c r="Y41" s="1151"/>
      <c r="Z41" s="1147"/>
      <c r="AA41" s="1147"/>
      <c r="AB41" s="1147"/>
      <c r="AC41" s="1151"/>
      <c r="AD41" s="1147"/>
      <c r="AE41" s="1147"/>
      <c r="AF41" s="1147"/>
      <c r="AG41" s="1151"/>
      <c r="AH41" s="1147"/>
      <c r="AI41" s="1147"/>
      <c r="AJ41" s="1147"/>
      <c r="AK41" s="1151"/>
      <c r="AL41" s="1147"/>
      <c r="AM41" s="1147"/>
      <c r="AN41" s="1147"/>
      <c r="AO41" s="1151">
        <v>50</v>
      </c>
      <c r="AP41" s="1147"/>
      <c r="AQ41" s="1147"/>
      <c r="AR41" s="1147"/>
      <c r="AS41" s="1151"/>
      <c r="AT41" s="1147"/>
      <c r="AU41" s="1147"/>
      <c r="AV41" s="1147"/>
      <c r="AW41" s="1151"/>
      <c r="AX41" s="1147"/>
      <c r="AY41" s="1147"/>
      <c r="AZ41" s="1147"/>
    </row>
    <row r="42" spans="1:52" s="1107" customFormat="1" ht="25.5" customHeight="1">
      <c r="A42" s="1157" t="s">
        <v>687</v>
      </c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46" t="s">
        <v>1105</v>
      </c>
      <c r="Q42" s="1151"/>
      <c r="R42" s="1147"/>
      <c r="S42" s="1147"/>
      <c r="T42" s="1147"/>
      <c r="U42" s="1151"/>
      <c r="V42" s="1147"/>
      <c r="W42" s="1147"/>
      <c r="X42" s="1147"/>
      <c r="Y42" s="1151"/>
      <c r="Z42" s="1147"/>
      <c r="AA42" s="1147"/>
      <c r="AB42" s="1147"/>
      <c r="AC42" s="1151"/>
      <c r="AD42" s="1147"/>
      <c r="AE42" s="1147"/>
      <c r="AF42" s="1147"/>
      <c r="AG42" s="1151"/>
      <c r="AH42" s="1147"/>
      <c r="AI42" s="1147"/>
      <c r="AJ42" s="1147"/>
      <c r="AK42" s="1151"/>
      <c r="AL42" s="1147"/>
      <c r="AM42" s="1147"/>
      <c r="AN42" s="1147"/>
      <c r="AO42" s="1151"/>
      <c r="AP42" s="1147"/>
      <c r="AQ42" s="1147"/>
      <c r="AR42" s="1147"/>
      <c r="AS42" s="1151"/>
      <c r="AT42" s="1147"/>
      <c r="AU42" s="1147"/>
      <c r="AV42" s="1147"/>
      <c r="AW42" s="1151"/>
      <c r="AX42" s="1147"/>
      <c r="AY42" s="1147"/>
      <c r="AZ42" s="1147"/>
    </row>
    <row r="43" spans="1:52" s="1107" customFormat="1" ht="25.5" customHeight="1">
      <c r="A43" s="1148" t="s">
        <v>688</v>
      </c>
      <c r="B43" s="1149"/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50"/>
      <c r="P43" s="1146" t="s">
        <v>1107</v>
      </c>
      <c r="Q43" s="1151"/>
      <c r="R43" s="1147"/>
      <c r="S43" s="1147"/>
      <c r="T43" s="1147"/>
      <c r="U43" s="1151"/>
      <c r="V43" s="1147"/>
      <c r="W43" s="1147"/>
      <c r="X43" s="1147"/>
      <c r="Y43" s="1151"/>
      <c r="Z43" s="1147"/>
      <c r="AA43" s="1147"/>
      <c r="AB43" s="1147"/>
      <c r="AC43" s="1151"/>
      <c r="AD43" s="1147"/>
      <c r="AE43" s="1147"/>
      <c r="AF43" s="1147"/>
      <c r="AG43" s="1151"/>
      <c r="AH43" s="1147"/>
      <c r="AI43" s="1147"/>
      <c r="AJ43" s="1147"/>
      <c r="AK43" s="1151"/>
      <c r="AL43" s="1147"/>
      <c r="AM43" s="1147"/>
      <c r="AN43" s="1147"/>
      <c r="AO43" s="1151"/>
      <c r="AP43" s="1147"/>
      <c r="AQ43" s="1147"/>
      <c r="AR43" s="1147"/>
      <c r="AS43" s="1151"/>
      <c r="AT43" s="1147"/>
      <c r="AU43" s="1147"/>
      <c r="AV43" s="1147"/>
      <c r="AW43" s="1151"/>
      <c r="AX43" s="1147"/>
      <c r="AY43" s="1147"/>
      <c r="AZ43" s="1147"/>
    </row>
    <row r="44" spans="1:52" s="1107" customFormat="1" ht="25.5" customHeight="1">
      <c r="A44" s="1148" t="s">
        <v>689</v>
      </c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50"/>
      <c r="P44" s="1146" t="s">
        <v>1109</v>
      </c>
      <c r="Q44" s="1151"/>
      <c r="R44" s="1147"/>
      <c r="S44" s="1147"/>
      <c r="T44" s="1147"/>
      <c r="U44" s="1151"/>
      <c r="V44" s="1147"/>
      <c r="W44" s="1147"/>
      <c r="X44" s="1147"/>
      <c r="Y44" s="1151"/>
      <c r="Z44" s="1147"/>
      <c r="AA44" s="1147"/>
      <c r="AB44" s="1147"/>
      <c r="AC44" s="1151"/>
      <c r="AD44" s="1147"/>
      <c r="AE44" s="1147"/>
      <c r="AF44" s="1147"/>
      <c r="AG44" s="1151"/>
      <c r="AH44" s="1147"/>
      <c r="AI44" s="1147"/>
      <c r="AJ44" s="1147"/>
      <c r="AK44" s="1151"/>
      <c r="AL44" s="1147"/>
      <c r="AM44" s="1147"/>
      <c r="AN44" s="1147"/>
      <c r="AO44" s="1151"/>
      <c r="AP44" s="1147"/>
      <c r="AQ44" s="1147"/>
      <c r="AR44" s="1147"/>
      <c r="AS44" s="1151"/>
      <c r="AT44" s="1147"/>
      <c r="AU44" s="1147"/>
      <c r="AV44" s="1147"/>
      <c r="AW44" s="1151"/>
      <c r="AX44" s="1147"/>
      <c r="AY44" s="1147"/>
      <c r="AZ44" s="1147"/>
    </row>
    <row r="45" spans="1:52" s="1107" customFormat="1" ht="25.5" customHeight="1">
      <c r="A45" s="1148" t="s">
        <v>690</v>
      </c>
      <c r="B45" s="1149"/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50"/>
      <c r="P45" s="1146" t="s">
        <v>1111</v>
      </c>
      <c r="Q45" s="1151"/>
      <c r="R45" s="1147"/>
      <c r="S45" s="1147"/>
      <c r="T45" s="1147"/>
      <c r="U45" s="1151"/>
      <c r="V45" s="1147"/>
      <c r="W45" s="1147"/>
      <c r="X45" s="1147"/>
      <c r="Y45" s="1151"/>
      <c r="Z45" s="1147"/>
      <c r="AA45" s="1147"/>
      <c r="AB45" s="1147"/>
      <c r="AC45" s="1151"/>
      <c r="AD45" s="1147"/>
      <c r="AE45" s="1147"/>
      <c r="AF45" s="1147"/>
      <c r="AG45" s="1151"/>
      <c r="AH45" s="1147"/>
      <c r="AI45" s="1147"/>
      <c r="AJ45" s="1147"/>
      <c r="AK45" s="1151"/>
      <c r="AL45" s="1147"/>
      <c r="AM45" s="1147"/>
      <c r="AN45" s="1147"/>
      <c r="AO45" s="1151"/>
      <c r="AP45" s="1147"/>
      <c r="AQ45" s="1147"/>
      <c r="AR45" s="1147"/>
      <c r="AS45" s="1151"/>
      <c r="AT45" s="1147"/>
      <c r="AU45" s="1147"/>
      <c r="AV45" s="1147"/>
      <c r="AW45" s="1151"/>
      <c r="AX45" s="1147"/>
      <c r="AY45" s="1147"/>
      <c r="AZ45" s="1147"/>
    </row>
    <row r="46" spans="1:52" s="1161" customFormat="1" ht="25.5" customHeight="1">
      <c r="A46" s="1152" t="s">
        <v>691</v>
      </c>
      <c r="B46" s="1152"/>
      <c r="C46" s="1152"/>
      <c r="D46" s="1152"/>
      <c r="E46" s="1152"/>
      <c r="F46" s="1152"/>
      <c r="G46" s="1152"/>
      <c r="H46" s="1152"/>
      <c r="I46" s="1152"/>
      <c r="J46" s="1152"/>
      <c r="K46" s="1152"/>
      <c r="L46" s="1152"/>
      <c r="M46" s="1152"/>
      <c r="N46" s="1152"/>
      <c r="O46" s="1152"/>
      <c r="P46" s="1154" t="s">
        <v>1113</v>
      </c>
      <c r="Q46" s="1160"/>
      <c r="R46" s="1155"/>
      <c r="S46" s="1155"/>
      <c r="T46" s="1155"/>
      <c r="U46" s="1160"/>
      <c r="V46" s="1155"/>
      <c r="W46" s="1155"/>
      <c r="X46" s="1155"/>
      <c r="Y46" s="1160"/>
      <c r="Z46" s="1155"/>
      <c r="AA46" s="1155"/>
      <c r="AB46" s="1155"/>
      <c r="AC46" s="1160"/>
      <c r="AD46" s="1155"/>
      <c r="AE46" s="1155"/>
      <c r="AF46" s="1155"/>
      <c r="AG46" s="1160"/>
      <c r="AH46" s="1155"/>
      <c r="AI46" s="1155"/>
      <c r="AJ46" s="1155"/>
      <c r="AK46" s="1160"/>
      <c r="AL46" s="1155"/>
      <c r="AM46" s="1155"/>
      <c r="AN46" s="1155"/>
      <c r="AO46" s="1160">
        <v>50</v>
      </c>
      <c r="AP46" s="1155"/>
      <c r="AQ46" s="1155"/>
      <c r="AR46" s="1155"/>
      <c r="AS46" s="1160"/>
      <c r="AT46" s="1155"/>
      <c r="AU46" s="1155"/>
      <c r="AV46" s="1155"/>
      <c r="AW46" s="1160"/>
      <c r="AX46" s="1155"/>
      <c r="AY46" s="1155"/>
      <c r="AZ46" s="1155"/>
    </row>
    <row r="47" spans="1:52" s="1107" customFormat="1" ht="25.5" customHeight="1">
      <c r="A47" s="1157" t="s">
        <v>692</v>
      </c>
      <c r="B47" s="1157"/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46" t="s">
        <v>1115</v>
      </c>
      <c r="Q47" s="1151"/>
      <c r="R47" s="1147"/>
      <c r="S47" s="1147"/>
      <c r="T47" s="1147"/>
      <c r="U47" s="1151"/>
      <c r="V47" s="1147"/>
      <c r="W47" s="1147"/>
      <c r="X47" s="1147"/>
      <c r="Y47" s="1151"/>
      <c r="Z47" s="1147"/>
      <c r="AA47" s="1147"/>
      <c r="AB47" s="1147"/>
      <c r="AC47" s="1151"/>
      <c r="AD47" s="1147"/>
      <c r="AE47" s="1147"/>
      <c r="AF47" s="1147"/>
      <c r="AG47" s="1151"/>
      <c r="AH47" s="1147"/>
      <c r="AI47" s="1147"/>
      <c r="AJ47" s="1147"/>
      <c r="AK47" s="1151"/>
      <c r="AL47" s="1147"/>
      <c r="AM47" s="1147"/>
      <c r="AN47" s="1147"/>
      <c r="AO47" s="1151"/>
      <c r="AP47" s="1147"/>
      <c r="AQ47" s="1147"/>
      <c r="AR47" s="1147"/>
      <c r="AS47" s="1151"/>
      <c r="AT47" s="1147"/>
      <c r="AU47" s="1147"/>
      <c r="AV47" s="1147"/>
      <c r="AW47" s="1151"/>
      <c r="AX47" s="1147"/>
      <c r="AY47" s="1147"/>
      <c r="AZ47" s="1147"/>
    </row>
    <row r="48" spans="1:52" s="1107" customFormat="1" ht="25.5" customHeight="1">
      <c r="A48" s="1157" t="s">
        <v>693</v>
      </c>
      <c r="B48" s="1157"/>
      <c r="C48" s="1157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46" t="s">
        <v>1117</v>
      </c>
      <c r="Q48" s="1151"/>
      <c r="R48" s="1147"/>
      <c r="S48" s="1147"/>
      <c r="T48" s="1147"/>
      <c r="U48" s="1151"/>
      <c r="V48" s="1147"/>
      <c r="W48" s="1147"/>
      <c r="X48" s="1147"/>
      <c r="Y48" s="1151"/>
      <c r="Z48" s="1147"/>
      <c r="AA48" s="1147"/>
      <c r="AB48" s="1147"/>
      <c r="AC48" s="1151"/>
      <c r="AD48" s="1147"/>
      <c r="AE48" s="1147"/>
      <c r="AF48" s="1147"/>
      <c r="AG48" s="1151"/>
      <c r="AH48" s="1147"/>
      <c r="AI48" s="1147"/>
      <c r="AJ48" s="1147"/>
      <c r="AK48" s="1151"/>
      <c r="AL48" s="1147"/>
      <c r="AM48" s="1147"/>
      <c r="AN48" s="1147"/>
      <c r="AO48" s="1151"/>
      <c r="AP48" s="1147"/>
      <c r="AQ48" s="1147"/>
      <c r="AR48" s="1147"/>
      <c r="AS48" s="1151"/>
      <c r="AT48" s="1147"/>
      <c r="AU48" s="1147"/>
      <c r="AV48" s="1147"/>
      <c r="AW48" s="1151"/>
      <c r="AX48" s="1147"/>
      <c r="AY48" s="1147"/>
      <c r="AZ48" s="1147"/>
    </row>
    <row r="49" spans="1:52" s="1107" customFormat="1" ht="25.5" customHeight="1">
      <c r="A49" s="1157" t="s">
        <v>694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46" t="s">
        <v>1119</v>
      </c>
      <c r="Q49" s="1151"/>
      <c r="R49" s="1147"/>
      <c r="S49" s="1147"/>
      <c r="T49" s="1147"/>
      <c r="U49" s="1151"/>
      <c r="V49" s="1147"/>
      <c r="W49" s="1147"/>
      <c r="X49" s="1147"/>
      <c r="Y49" s="1151"/>
      <c r="Z49" s="1147"/>
      <c r="AA49" s="1147"/>
      <c r="AB49" s="1147"/>
      <c r="AC49" s="1151"/>
      <c r="AD49" s="1147"/>
      <c r="AE49" s="1147"/>
      <c r="AF49" s="1147"/>
      <c r="AG49" s="1151"/>
      <c r="AH49" s="1147"/>
      <c r="AI49" s="1147"/>
      <c r="AJ49" s="1147"/>
      <c r="AK49" s="1151"/>
      <c r="AL49" s="1147"/>
      <c r="AM49" s="1147"/>
      <c r="AN49" s="1147"/>
      <c r="AO49" s="1151"/>
      <c r="AP49" s="1147"/>
      <c r="AQ49" s="1147"/>
      <c r="AR49" s="1147"/>
      <c r="AS49" s="1151"/>
      <c r="AT49" s="1147"/>
      <c r="AU49" s="1147"/>
      <c r="AV49" s="1147"/>
      <c r="AW49" s="1151"/>
      <c r="AX49" s="1147"/>
      <c r="AY49" s="1147"/>
      <c r="AZ49" s="1147"/>
    </row>
    <row r="50" spans="1:52" s="1107" customFormat="1" ht="25.5" customHeight="1">
      <c r="A50" s="1157" t="s">
        <v>695</v>
      </c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46" t="s">
        <v>1121</v>
      </c>
      <c r="Q50" s="1151"/>
      <c r="R50" s="1147"/>
      <c r="S50" s="1147"/>
      <c r="T50" s="1147"/>
      <c r="U50" s="1151"/>
      <c r="V50" s="1147"/>
      <c r="W50" s="1147"/>
      <c r="X50" s="1147"/>
      <c r="Y50" s="1151"/>
      <c r="Z50" s="1147"/>
      <c r="AA50" s="1147"/>
      <c r="AB50" s="1147"/>
      <c r="AC50" s="1151"/>
      <c r="AD50" s="1147"/>
      <c r="AE50" s="1147"/>
      <c r="AF50" s="1147"/>
      <c r="AG50" s="1151"/>
      <c r="AH50" s="1147"/>
      <c r="AI50" s="1147"/>
      <c r="AJ50" s="1147"/>
      <c r="AK50" s="1151"/>
      <c r="AL50" s="1147"/>
      <c r="AM50" s="1147"/>
      <c r="AN50" s="1147"/>
      <c r="AO50" s="1151"/>
      <c r="AP50" s="1147"/>
      <c r="AQ50" s="1147"/>
      <c r="AR50" s="1147"/>
      <c r="AS50" s="1151"/>
      <c r="AT50" s="1147"/>
      <c r="AU50" s="1147"/>
      <c r="AV50" s="1147"/>
      <c r="AW50" s="1151"/>
      <c r="AX50" s="1147"/>
      <c r="AY50" s="1147"/>
      <c r="AZ50" s="1147"/>
    </row>
    <row r="51" spans="1:52" s="1161" customFormat="1" ht="25.5" customHeight="1">
      <c r="A51" s="1152" t="s">
        <v>696</v>
      </c>
      <c r="B51" s="1152"/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1152"/>
      <c r="P51" s="1154" t="s">
        <v>1123</v>
      </c>
      <c r="Q51" s="1160"/>
      <c r="R51" s="1155"/>
      <c r="S51" s="1155"/>
      <c r="T51" s="1155"/>
      <c r="U51" s="1160"/>
      <c r="V51" s="1155"/>
      <c r="W51" s="1155"/>
      <c r="X51" s="1155"/>
      <c r="Y51" s="1160"/>
      <c r="Z51" s="1155"/>
      <c r="AA51" s="1155"/>
      <c r="AB51" s="1155"/>
      <c r="AC51" s="1160"/>
      <c r="AD51" s="1155"/>
      <c r="AE51" s="1155"/>
      <c r="AF51" s="1155"/>
      <c r="AG51" s="1160"/>
      <c r="AH51" s="1155"/>
      <c r="AI51" s="1155"/>
      <c r="AJ51" s="1155"/>
      <c r="AK51" s="1160"/>
      <c r="AL51" s="1155"/>
      <c r="AM51" s="1155"/>
      <c r="AN51" s="1155"/>
      <c r="AO51" s="1160"/>
      <c r="AP51" s="1155"/>
      <c r="AQ51" s="1155"/>
      <c r="AR51" s="1155"/>
      <c r="AS51" s="1160"/>
      <c r="AT51" s="1155"/>
      <c r="AU51" s="1155"/>
      <c r="AV51" s="1155"/>
      <c r="AW51" s="1160"/>
      <c r="AX51" s="1155"/>
      <c r="AY51" s="1155"/>
      <c r="AZ51" s="1155"/>
    </row>
    <row r="52" spans="1:52" s="1161" customFormat="1" ht="25.5" customHeight="1">
      <c r="A52" s="1152" t="s">
        <v>697</v>
      </c>
      <c r="B52" s="1153"/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4" t="s">
        <v>1125</v>
      </c>
      <c r="Q52" s="1160"/>
      <c r="R52" s="1155"/>
      <c r="S52" s="1155"/>
      <c r="T52" s="1155"/>
      <c r="U52" s="1160"/>
      <c r="V52" s="1155"/>
      <c r="W52" s="1155"/>
      <c r="X52" s="1155"/>
      <c r="Y52" s="1160"/>
      <c r="Z52" s="1155"/>
      <c r="AA52" s="1155"/>
      <c r="AB52" s="1155"/>
      <c r="AC52" s="1160"/>
      <c r="AD52" s="1155"/>
      <c r="AE52" s="1155"/>
      <c r="AF52" s="1155"/>
      <c r="AG52" s="1160"/>
      <c r="AH52" s="1155"/>
      <c r="AI52" s="1155"/>
      <c r="AJ52" s="1155"/>
      <c r="AK52" s="1160"/>
      <c r="AL52" s="1155"/>
      <c r="AM52" s="1155"/>
      <c r="AN52" s="1155"/>
      <c r="AO52" s="1160">
        <v>50</v>
      </c>
      <c r="AP52" s="1155"/>
      <c r="AQ52" s="1155"/>
      <c r="AR52" s="1155"/>
      <c r="AS52" s="1160"/>
      <c r="AT52" s="1155"/>
      <c r="AU52" s="1155"/>
      <c r="AV52" s="1155"/>
      <c r="AW52" s="1160"/>
      <c r="AX52" s="1155"/>
      <c r="AY52" s="1155"/>
      <c r="AZ52" s="1155"/>
    </row>
    <row r="53" spans="1:52" s="1107" customFormat="1" ht="25.5" customHeight="1">
      <c r="A53" s="1157" t="s">
        <v>721</v>
      </c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46" t="s">
        <v>1127</v>
      </c>
      <c r="Q53" s="1151"/>
      <c r="R53" s="1147"/>
      <c r="S53" s="1147"/>
      <c r="T53" s="1147"/>
      <c r="U53" s="1151"/>
      <c r="V53" s="1147"/>
      <c r="W53" s="1147"/>
      <c r="X53" s="1147"/>
      <c r="Y53" s="1151"/>
      <c r="Z53" s="1147"/>
      <c r="AA53" s="1147"/>
      <c r="AB53" s="1147"/>
      <c r="AC53" s="1151"/>
      <c r="AD53" s="1147"/>
      <c r="AE53" s="1147"/>
      <c r="AF53" s="1147"/>
      <c r="AG53" s="1151"/>
      <c r="AH53" s="1147"/>
      <c r="AI53" s="1147"/>
      <c r="AJ53" s="1147"/>
      <c r="AK53" s="1151"/>
      <c r="AL53" s="1147"/>
      <c r="AM53" s="1147"/>
      <c r="AN53" s="1147"/>
      <c r="AO53" s="1151"/>
      <c r="AP53" s="1147"/>
      <c r="AQ53" s="1147"/>
      <c r="AR53" s="1147"/>
      <c r="AS53" s="1151"/>
      <c r="AT53" s="1147"/>
      <c r="AU53" s="1147"/>
      <c r="AV53" s="1147"/>
      <c r="AW53" s="1151"/>
      <c r="AX53" s="1147"/>
      <c r="AY53" s="1147"/>
      <c r="AZ53" s="1147"/>
    </row>
    <row r="54" spans="1:52" s="1107" customFormat="1" ht="25.5" customHeight="1">
      <c r="A54" s="1157" t="s">
        <v>1440</v>
      </c>
      <c r="B54" s="1158"/>
      <c r="C54" s="1158"/>
      <c r="D54" s="1158"/>
      <c r="E54" s="1158"/>
      <c r="F54" s="1158"/>
      <c r="G54" s="1158"/>
      <c r="H54" s="1158"/>
      <c r="I54" s="1158"/>
      <c r="J54" s="1158"/>
      <c r="K54" s="1158"/>
      <c r="L54" s="1158"/>
      <c r="M54" s="1158"/>
      <c r="N54" s="1158"/>
      <c r="O54" s="1158"/>
      <c r="P54" s="1146" t="s">
        <v>1129</v>
      </c>
      <c r="Q54" s="1151"/>
      <c r="R54" s="1147"/>
      <c r="S54" s="1147"/>
      <c r="T54" s="1147"/>
      <c r="U54" s="1151"/>
      <c r="V54" s="1147"/>
      <c r="W54" s="1147"/>
      <c r="X54" s="1147"/>
      <c r="Y54" s="1151"/>
      <c r="Z54" s="1147"/>
      <c r="AA54" s="1147"/>
      <c r="AB54" s="1147"/>
      <c r="AC54" s="1151"/>
      <c r="AD54" s="1147"/>
      <c r="AE54" s="1147"/>
      <c r="AF54" s="1147"/>
      <c r="AG54" s="1151"/>
      <c r="AH54" s="1147"/>
      <c r="AI54" s="1147"/>
      <c r="AJ54" s="1147"/>
      <c r="AK54" s="1151"/>
      <c r="AL54" s="1147"/>
      <c r="AM54" s="1147"/>
      <c r="AN54" s="1147"/>
      <c r="AO54" s="1151"/>
      <c r="AP54" s="1147"/>
      <c r="AQ54" s="1147"/>
      <c r="AR54" s="1147"/>
      <c r="AS54" s="1151"/>
      <c r="AT54" s="1147"/>
      <c r="AU54" s="1147"/>
      <c r="AV54" s="1147"/>
      <c r="AW54" s="1151"/>
      <c r="AX54" s="1147"/>
      <c r="AY54" s="1147"/>
      <c r="AZ54" s="1147"/>
    </row>
    <row r="55" spans="1:52" s="1107" customFormat="1" ht="25.5" customHeight="1">
      <c r="A55" s="1157" t="s">
        <v>1439</v>
      </c>
      <c r="B55" s="1158"/>
      <c r="C55" s="1158"/>
      <c r="D55" s="1158"/>
      <c r="E55" s="1158"/>
      <c r="F55" s="1158"/>
      <c r="G55" s="1158"/>
      <c r="H55" s="1158"/>
      <c r="I55" s="1158"/>
      <c r="J55" s="1158"/>
      <c r="K55" s="1158"/>
      <c r="L55" s="1158"/>
      <c r="M55" s="1158"/>
      <c r="N55" s="1158"/>
      <c r="O55" s="1158"/>
      <c r="P55" s="1146" t="s">
        <v>1131</v>
      </c>
      <c r="Q55" s="1151"/>
      <c r="R55" s="1147"/>
      <c r="S55" s="1147"/>
      <c r="T55" s="1147"/>
      <c r="U55" s="1151"/>
      <c r="V55" s="1147"/>
      <c r="W55" s="1147"/>
      <c r="X55" s="1147"/>
      <c r="Y55" s="1151"/>
      <c r="Z55" s="1147"/>
      <c r="AA55" s="1147"/>
      <c r="AB55" s="1147"/>
      <c r="AC55" s="1151"/>
      <c r="AD55" s="1147"/>
      <c r="AE55" s="1147"/>
      <c r="AF55" s="1147"/>
      <c r="AG55" s="1151"/>
      <c r="AH55" s="1147"/>
      <c r="AI55" s="1147"/>
      <c r="AJ55" s="1147"/>
      <c r="AK55" s="1151"/>
      <c r="AL55" s="1147"/>
      <c r="AM55" s="1147"/>
      <c r="AN55" s="1147"/>
      <c r="AO55" s="1151"/>
      <c r="AP55" s="1147"/>
      <c r="AQ55" s="1147"/>
      <c r="AR55" s="1147"/>
      <c r="AS55" s="1151"/>
      <c r="AT55" s="1147"/>
      <c r="AU55" s="1147"/>
      <c r="AV55" s="1147"/>
      <c r="AW55" s="1151"/>
      <c r="AX55" s="1147"/>
      <c r="AY55" s="1147"/>
      <c r="AZ55" s="1147"/>
    </row>
    <row r="56" spans="1:52" s="1107" customFormat="1" ht="25.5" customHeight="1">
      <c r="A56" s="1157" t="s">
        <v>698</v>
      </c>
      <c r="B56" s="1158"/>
      <c r="C56" s="1158"/>
      <c r="D56" s="1158"/>
      <c r="E56" s="1158"/>
      <c r="F56" s="1158"/>
      <c r="G56" s="1158"/>
      <c r="H56" s="1158"/>
      <c r="I56" s="1158"/>
      <c r="J56" s="1158"/>
      <c r="K56" s="1158"/>
      <c r="L56" s="1158"/>
      <c r="M56" s="1158"/>
      <c r="N56" s="1158"/>
      <c r="O56" s="1158"/>
      <c r="P56" s="1146" t="s">
        <v>1133</v>
      </c>
      <c r="Q56" s="1151"/>
      <c r="R56" s="1147"/>
      <c r="S56" s="1147"/>
      <c r="T56" s="1147"/>
      <c r="U56" s="1151"/>
      <c r="V56" s="1147"/>
      <c r="W56" s="1147"/>
      <c r="X56" s="1147"/>
      <c r="Y56" s="1151"/>
      <c r="Z56" s="1147"/>
      <c r="AA56" s="1147"/>
      <c r="AB56" s="1147"/>
      <c r="AC56" s="1151"/>
      <c r="AD56" s="1147"/>
      <c r="AE56" s="1147"/>
      <c r="AF56" s="1147"/>
      <c r="AG56" s="1151"/>
      <c r="AH56" s="1147"/>
      <c r="AI56" s="1147"/>
      <c r="AJ56" s="1147"/>
      <c r="AK56" s="1151">
        <v>8000</v>
      </c>
      <c r="AL56" s="1147"/>
      <c r="AM56" s="1147"/>
      <c r="AN56" s="1147"/>
      <c r="AO56" s="1151"/>
      <c r="AP56" s="1147"/>
      <c r="AQ56" s="1147"/>
      <c r="AR56" s="1147"/>
      <c r="AS56" s="1151"/>
      <c r="AT56" s="1147"/>
      <c r="AU56" s="1147"/>
      <c r="AV56" s="1147"/>
      <c r="AW56" s="1151"/>
      <c r="AX56" s="1147"/>
      <c r="AY56" s="1147"/>
      <c r="AZ56" s="1147"/>
    </row>
    <row r="57" spans="1:52" s="1107" customFormat="1" ht="25.5" customHeight="1">
      <c r="A57" s="1148" t="s">
        <v>699</v>
      </c>
      <c r="B57" s="1149"/>
      <c r="C57" s="1149"/>
      <c r="D57" s="1149"/>
      <c r="E57" s="1149"/>
      <c r="F57" s="1149"/>
      <c r="G57" s="1149"/>
      <c r="H57" s="1149"/>
      <c r="I57" s="1149"/>
      <c r="J57" s="1149"/>
      <c r="K57" s="1149"/>
      <c r="L57" s="1149"/>
      <c r="M57" s="1149"/>
      <c r="N57" s="1149"/>
      <c r="O57" s="1150"/>
      <c r="P57" s="1146" t="s">
        <v>1135</v>
      </c>
      <c r="Q57" s="1151"/>
      <c r="R57" s="1147"/>
      <c r="S57" s="1147"/>
      <c r="T57" s="1147"/>
      <c r="U57" s="1151"/>
      <c r="V57" s="1147"/>
      <c r="W57" s="1147"/>
      <c r="X57" s="1147"/>
      <c r="Y57" s="1151"/>
      <c r="Z57" s="1147"/>
      <c r="AA57" s="1147"/>
      <c r="AB57" s="1147"/>
      <c r="AC57" s="1151"/>
      <c r="AD57" s="1147"/>
      <c r="AE57" s="1147"/>
      <c r="AF57" s="1147"/>
      <c r="AG57" s="1151"/>
      <c r="AH57" s="1147"/>
      <c r="AI57" s="1147"/>
      <c r="AJ57" s="1147"/>
      <c r="AK57" s="1151"/>
      <c r="AL57" s="1147"/>
      <c r="AM57" s="1147"/>
      <c r="AN57" s="1147"/>
      <c r="AO57" s="1151"/>
      <c r="AP57" s="1147"/>
      <c r="AQ57" s="1147"/>
      <c r="AR57" s="1147"/>
      <c r="AS57" s="1151"/>
      <c r="AT57" s="1147"/>
      <c r="AU57" s="1147"/>
      <c r="AV57" s="1147"/>
      <c r="AW57" s="1151"/>
      <c r="AX57" s="1147"/>
      <c r="AY57" s="1147"/>
      <c r="AZ57" s="1147"/>
    </row>
    <row r="58" spans="1:52" s="1107" customFormat="1" ht="25.5" customHeight="1">
      <c r="A58" s="1148" t="s">
        <v>700</v>
      </c>
      <c r="B58" s="1149"/>
      <c r="C58" s="1149"/>
      <c r="D58" s="1149"/>
      <c r="E58" s="1149"/>
      <c r="F58" s="1149"/>
      <c r="G58" s="1149"/>
      <c r="H58" s="1149"/>
      <c r="I58" s="1149"/>
      <c r="J58" s="1149"/>
      <c r="K58" s="1149"/>
      <c r="L58" s="1149"/>
      <c r="M58" s="1149"/>
      <c r="N58" s="1149"/>
      <c r="O58" s="1150"/>
      <c r="P58" s="1146" t="s">
        <v>1137</v>
      </c>
      <c r="Q58" s="1151"/>
      <c r="R58" s="1147"/>
      <c r="S58" s="1147"/>
      <c r="T58" s="1147"/>
      <c r="U58" s="1151"/>
      <c r="V58" s="1147"/>
      <c r="W58" s="1147"/>
      <c r="X58" s="1147"/>
      <c r="Y58" s="1151"/>
      <c r="Z58" s="1147"/>
      <c r="AA58" s="1147"/>
      <c r="AB58" s="1147"/>
      <c r="AC58" s="1151"/>
      <c r="AD58" s="1147"/>
      <c r="AE58" s="1147"/>
      <c r="AF58" s="1147"/>
      <c r="AG58" s="1151"/>
      <c r="AH58" s="1147"/>
      <c r="AI58" s="1147"/>
      <c r="AJ58" s="1147"/>
      <c r="AK58" s="1151"/>
      <c r="AL58" s="1147"/>
      <c r="AM58" s="1147"/>
      <c r="AN58" s="1147"/>
      <c r="AO58" s="1151"/>
      <c r="AP58" s="1147"/>
      <c r="AQ58" s="1147"/>
      <c r="AR58" s="1147"/>
      <c r="AS58" s="1151"/>
      <c r="AT58" s="1147"/>
      <c r="AU58" s="1147"/>
      <c r="AV58" s="1147"/>
      <c r="AW58" s="1151"/>
      <c r="AX58" s="1147"/>
      <c r="AY58" s="1147"/>
      <c r="AZ58" s="1147"/>
    </row>
    <row r="59" spans="1:52" s="1107" customFormat="1" ht="25.5" customHeight="1">
      <c r="A59" s="1148" t="s">
        <v>701</v>
      </c>
      <c r="B59" s="1149"/>
      <c r="C59" s="1149"/>
      <c r="D59" s="1149"/>
      <c r="E59" s="1149"/>
      <c r="F59" s="1149"/>
      <c r="G59" s="1149"/>
      <c r="H59" s="1149"/>
      <c r="I59" s="1149"/>
      <c r="J59" s="1149"/>
      <c r="K59" s="1149"/>
      <c r="L59" s="1149"/>
      <c r="M59" s="1149"/>
      <c r="N59" s="1149"/>
      <c r="O59" s="1150"/>
      <c r="P59" s="1146" t="s">
        <v>1139</v>
      </c>
      <c r="Q59" s="1151"/>
      <c r="R59" s="1147"/>
      <c r="S59" s="1147"/>
      <c r="T59" s="1147"/>
      <c r="U59" s="1151"/>
      <c r="V59" s="1147"/>
      <c r="W59" s="1147"/>
      <c r="X59" s="1147"/>
      <c r="Y59" s="1151"/>
      <c r="Z59" s="1147"/>
      <c r="AA59" s="1147"/>
      <c r="AB59" s="1147"/>
      <c r="AC59" s="1151"/>
      <c r="AD59" s="1147"/>
      <c r="AE59" s="1147"/>
      <c r="AF59" s="1147"/>
      <c r="AG59" s="1151"/>
      <c r="AH59" s="1147"/>
      <c r="AI59" s="1147"/>
      <c r="AJ59" s="1147"/>
      <c r="AK59" s="1151"/>
      <c r="AL59" s="1147"/>
      <c r="AM59" s="1147"/>
      <c r="AN59" s="1147"/>
      <c r="AO59" s="1151"/>
      <c r="AP59" s="1147"/>
      <c r="AQ59" s="1147"/>
      <c r="AR59" s="1147"/>
      <c r="AS59" s="1151"/>
      <c r="AT59" s="1147"/>
      <c r="AU59" s="1147"/>
      <c r="AV59" s="1147"/>
      <c r="AW59" s="1151"/>
      <c r="AX59" s="1147"/>
      <c r="AY59" s="1147"/>
      <c r="AZ59" s="1147"/>
    </row>
    <row r="60" spans="1:52" s="1161" customFormat="1" ht="25.5" customHeight="1">
      <c r="A60" s="1152" t="s">
        <v>702</v>
      </c>
      <c r="B60" s="1153"/>
      <c r="C60" s="1153"/>
      <c r="D60" s="1153"/>
      <c r="E60" s="1153"/>
      <c r="F60" s="1153"/>
      <c r="G60" s="1153"/>
      <c r="H60" s="1153"/>
      <c r="I60" s="1153"/>
      <c r="J60" s="1153"/>
      <c r="K60" s="1153"/>
      <c r="L60" s="1153"/>
      <c r="M60" s="1153"/>
      <c r="N60" s="1153"/>
      <c r="O60" s="1153"/>
      <c r="P60" s="1154" t="s">
        <v>1141</v>
      </c>
      <c r="Q60" s="1160"/>
      <c r="R60" s="1155"/>
      <c r="S60" s="1155"/>
      <c r="T60" s="1155"/>
      <c r="U60" s="1160"/>
      <c r="V60" s="1155"/>
      <c r="W60" s="1155"/>
      <c r="X60" s="1155"/>
      <c r="Y60" s="1160"/>
      <c r="Z60" s="1155"/>
      <c r="AA60" s="1155"/>
      <c r="AB60" s="1155"/>
      <c r="AC60" s="1160"/>
      <c r="AD60" s="1155"/>
      <c r="AE60" s="1155"/>
      <c r="AF60" s="1155"/>
      <c r="AG60" s="1160"/>
      <c r="AH60" s="1155"/>
      <c r="AI60" s="1155"/>
      <c r="AJ60" s="1155"/>
      <c r="AK60" s="1160">
        <v>8000</v>
      </c>
      <c r="AL60" s="1155"/>
      <c r="AM60" s="1155"/>
      <c r="AN60" s="1155"/>
      <c r="AO60" s="1160"/>
      <c r="AP60" s="1155"/>
      <c r="AQ60" s="1155"/>
      <c r="AR60" s="1155"/>
      <c r="AS60" s="1160"/>
      <c r="AT60" s="1155"/>
      <c r="AU60" s="1155"/>
      <c r="AV60" s="1155"/>
      <c r="AW60" s="1160"/>
      <c r="AX60" s="1155"/>
      <c r="AY60" s="1155"/>
      <c r="AZ60" s="1155"/>
    </row>
    <row r="61" spans="1:52" s="1107" customFormat="1" ht="25.5" customHeight="1">
      <c r="A61" s="1157" t="s">
        <v>703</v>
      </c>
      <c r="B61" s="1158"/>
      <c r="C61" s="1158"/>
      <c r="D61" s="1158"/>
      <c r="E61" s="1158"/>
      <c r="F61" s="1158"/>
      <c r="G61" s="1158"/>
      <c r="H61" s="1158"/>
      <c r="I61" s="1158"/>
      <c r="J61" s="1158"/>
      <c r="K61" s="1158"/>
      <c r="L61" s="1158"/>
      <c r="M61" s="1158"/>
      <c r="N61" s="1158"/>
      <c r="O61" s="1158"/>
      <c r="P61" s="1146" t="s">
        <v>1143</v>
      </c>
      <c r="Q61" s="1151"/>
      <c r="R61" s="1147"/>
      <c r="S61" s="1147"/>
      <c r="T61" s="1147"/>
      <c r="U61" s="1151"/>
      <c r="V61" s="1147"/>
      <c r="W61" s="1147"/>
      <c r="X61" s="1147"/>
      <c r="Y61" s="1151"/>
      <c r="Z61" s="1147"/>
      <c r="AA61" s="1147"/>
      <c r="AB61" s="1147"/>
      <c r="AC61" s="1151"/>
      <c r="AD61" s="1147"/>
      <c r="AE61" s="1147"/>
      <c r="AF61" s="1147"/>
      <c r="AG61" s="1151"/>
      <c r="AH61" s="1147"/>
      <c r="AI61" s="1147"/>
      <c r="AJ61" s="1147"/>
      <c r="AK61" s="1151"/>
      <c r="AL61" s="1147"/>
      <c r="AM61" s="1147"/>
      <c r="AN61" s="1147"/>
      <c r="AO61" s="1151"/>
      <c r="AP61" s="1147"/>
      <c r="AQ61" s="1147"/>
      <c r="AR61" s="1147"/>
      <c r="AS61" s="1151"/>
      <c r="AT61" s="1147"/>
      <c r="AU61" s="1147"/>
      <c r="AV61" s="1147"/>
      <c r="AW61" s="1151"/>
      <c r="AX61" s="1147"/>
      <c r="AY61" s="1147"/>
      <c r="AZ61" s="1147"/>
    </row>
    <row r="62" spans="1:52" s="1107" customFormat="1" ht="25.5" customHeight="1">
      <c r="A62" s="1157" t="s">
        <v>704</v>
      </c>
      <c r="B62" s="1158"/>
      <c r="C62" s="1158"/>
      <c r="D62" s="1158"/>
      <c r="E62" s="1158"/>
      <c r="F62" s="1158"/>
      <c r="G62" s="1158"/>
      <c r="H62" s="1158"/>
      <c r="I62" s="1158"/>
      <c r="J62" s="1158"/>
      <c r="K62" s="1158"/>
      <c r="L62" s="1158"/>
      <c r="M62" s="1158"/>
      <c r="N62" s="1158"/>
      <c r="O62" s="1158"/>
      <c r="P62" s="1146" t="s">
        <v>1145</v>
      </c>
      <c r="Q62" s="1151"/>
      <c r="R62" s="1147"/>
      <c r="S62" s="1147"/>
      <c r="T62" s="1147"/>
      <c r="U62" s="1151"/>
      <c r="V62" s="1147"/>
      <c r="W62" s="1147"/>
      <c r="X62" s="1147"/>
      <c r="Y62" s="1151"/>
      <c r="Z62" s="1147"/>
      <c r="AA62" s="1147"/>
      <c r="AB62" s="1147"/>
      <c r="AC62" s="1151"/>
      <c r="AD62" s="1147"/>
      <c r="AE62" s="1147"/>
      <c r="AF62" s="1147"/>
      <c r="AG62" s="1151"/>
      <c r="AH62" s="1147"/>
      <c r="AI62" s="1147"/>
      <c r="AJ62" s="1147"/>
      <c r="AK62" s="1151"/>
      <c r="AL62" s="1147"/>
      <c r="AM62" s="1147"/>
      <c r="AN62" s="1147"/>
      <c r="AO62" s="1151"/>
      <c r="AP62" s="1147"/>
      <c r="AQ62" s="1147"/>
      <c r="AR62" s="1147"/>
      <c r="AS62" s="1151"/>
      <c r="AT62" s="1147"/>
      <c r="AU62" s="1147"/>
      <c r="AV62" s="1147"/>
      <c r="AW62" s="1151"/>
      <c r="AX62" s="1147"/>
      <c r="AY62" s="1147"/>
      <c r="AZ62" s="1147"/>
    </row>
    <row r="63" spans="1:52" s="1107" customFormat="1" ht="25.5" customHeight="1">
      <c r="A63" s="1157" t="s">
        <v>705</v>
      </c>
      <c r="B63" s="1158"/>
      <c r="C63" s="1158"/>
      <c r="D63" s="1158"/>
      <c r="E63" s="1158"/>
      <c r="F63" s="1158"/>
      <c r="G63" s="1158"/>
      <c r="H63" s="1158"/>
      <c r="I63" s="1158"/>
      <c r="J63" s="1158"/>
      <c r="K63" s="1158"/>
      <c r="L63" s="1158"/>
      <c r="M63" s="1158"/>
      <c r="N63" s="1158"/>
      <c r="O63" s="1158"/>
      <c r="P63" s="1146" t="s">
        <v>1147</v>
      </c>
      <c r="Q63" s="1151"/>
      <c r="R63" s="1147"/>
      <c r="S63" s="1147"/>
      <c r="T63" s="1147"/>
      <c r="U63" s="1151"/>
      <c r="V63" s="1147"/>
      <c r="W63" s="1147"/>
      <c r="X63" s="1147"/>
      <c r="Y63" s="1151"/>
      <c r="Z63" s="1147"/>
      <c r="AA63" s="1147"/>
      <c r="AB63" s="1147"/>
      <c r="AC63" s="1151"/>
      <c r="AD63" s="1147"/>
      <c r="AE63" s="1147"/>
      <c r="AF63" s="1147"/>
      <c r="AG63" s="1151"/>
      <c r="AH63" s="1147"/>
      <c r="AI63" s="1147"/>
      <c r="AJ63" s="1147"/>
      <c r="AK63" s="1151"/>
      <c r="AL63" s="1147"/>
      <c r="AM63" s="1147"/>
      <c r="AN63" s="1147"/>
      <c r="AO63" s="1151"/>
      <c r="AP63" s="1147"/>
      <c r="AQ63" s="1147"/>
      <c r="AR63" s="1147"/>
      <c r="AS63" s="1151"/>
      <c r="AT63" s="1147"/>
      <c r="AU63" s="1147"/>
      <c r="AV63" s="1147"/>
      <c r="AW63" s="1151"/>
      <c r="AX63" s="1147"/>
      <c r="AY63" s="1147"/>
      <c r="AZ63" s="1147"/>
    </row>
    <row r="64" spans="1:52" s="1107" customFormat="1" ht="25.5" customHeight="1">
      <c r="A64" s="1157" t="s">
        <v>706</v>
      </c>
      <c r="B64" s="1158"/>
      <c r="C64" s="1158"/>
      <c r="D64" s="1158"/>
      <c r="E64" s="1158"/>
      <c r="F64" s="1158"/>
      <c r="G64" s="1158"/>
      <c r="H64" s="1158"/>
      <c r="I64" s="1158"/>
      <c r="J64" s="1158"/>
      <c r="K64" s="1158"/>
      <c r="L64" s="1158"/>
      <c r="M64" s="1158"/>
      <c r="N64" s="1158"/>
      <c r="O64" s="1158"/>
      <c r="P64" s="1146" t="s">
        <v>1149</v>
      </c>
      <c r="Q64" s="1151"/>
      <c r="R64" s="1147"/>
      <c r="S64" s="1147"/>
      <c r="T64" s="1147"/>
      <c r="U64" s="1151"/>
      <c r="V64" s="1147"/>
      <c r="W64" s="1147"/>
      <c r="X64" s="1147"/>
      <c r="Y64" s="1151"/>
      <c r="Z64" s="1147"/>
      <c r="AA64" s="1147"/>
      <c r="AB64" s="1147"/>
      <c r="AC64" s="1151"/>
      <c r="AD64" s="1147"/>
      <c r="AE64" s="1147"/>
      <c r="AF64" s="1147"/>
      <c r="AG64" s="1151"/>
      <c r="AH64" s="1147"/>
      <c r="AI64" s="1147"/>
      <c r="AJ64" s="1147"/>
      <c r="AK64" s="1151"/>
      <c r="AL64" s="1147"/>
      <c r="AM64" s="1147"/>
      <c r="AN64" s="1147"/>
      <c r="AO64" s="1151"/>
      <c r="AP64" s="1147"/>
      <c r="AQ64" s="1147"/>
      <c r="AR64" s="1147"/>
      <c r="AS64" s="1151"/>
      <c r="AT64" s="1147"/>
      <c r="AU64" s="1147"/>
      <c r="AV64" s="1147"/>
      <c r="AW64" s="1151"/>
      <c r="AX64" s="1147"/>
      <c r="AY64" s="1147"/>
      <c r="AZ64" s="1147"/>
    </row>
    <row r="65" spans="1:52" s="1161" customFormat="1" ht="25.5" customHeight="1">
      <c r="A65" s="1152" t="s">
        <v>707</v>
      </c>
      <c r="B65" s="1153"/>
      <c r="C65" s="1153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3"/>
      <c r="O65" s="1153"/>
      <c r="P65" s="1154" t="s">
        <v>1152</v>
      </c>
      <c r="Q65" s="1162"/>
      <c r="R65" s="1163"/>
      <c r="S65" s="1163"/>
      <c r="T65" s="1164"/>
      <c r="U65" s="1160"/>
      <c r="V65" s="1155"/>
      <c r="W65" s="1155"/>
      <c r="X65" s="1155"/>
      <c r="Y65" s="1160"/>
      <c r="Z65" s="1155"/>
      <c r="AA65" s="1155"/>
      <c r="AB65" s="1155"/>
      <c r="AC65" s="1160"/>
      <c r="AD65" s="1155"/>
      <c r="AE65" s="1155"/>
      <c r="AF65" s="1155"/>
      <c r="AG65" s="1160"/>
      <c r="AH65" s="1155"/>
      <c r="AI65" s="1155"/>
      <c r="AJ65" s="1155"/>
      <c r="AK65" s="1160"/>
      <c r="AL65" s="1155"/>
      <c r="AM65" s="1155"/>
      <c r="AN65" s="1155"/>
      <c r="AO65" s="1160"/>
      <c r="AP65" s="1155"/>
      <c r="AQ65" s="1155"/>
      <c r="AR65" s="1155"/>
      <c r="AS65" s="1160"/>
      <c r="AT65" s="1155"/>
      <c r="AU65" s="1155"/>
      <c r="AV65" s="1155"/>
      <c r="AW65" s="1160"/>
      <c r="AX65" s="1155"/>
      <c r="AY65" s="1155"/>
      <c r="AZ65" s="1155"/>
    </row>
    <row r="66" spans="1:52" s="1156" customFormat="1" ht="25.5" customHeight="1">
      <c r="A66" s="1152" t="s">
        <v>708</v>
      </c>
      <c r="B66" s="1153"/>
      <c r="C66" s="1153"/>
      <c r="D66" s="1153"/>
      <c r="E66" s="1153"/>
      <c r="F66" s="1153"/>
      <c r="G66" s="1153"/>
      <c r="H66" s="1153"/>
      <c r="I66" s="1153"/>
      <c r="J66" s="1153"/>
      <c r="K66" s="1153"/>
      <c r="L66" s="1153"/>
      <c r="M66" s="1153"/>
      <c r="N66" s="1153"/>
      <c r="O66" s="1153"/>
      <c r="P66" s="1154" t="s">
        <v>1154</v>
      </c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5"/>
      <c r="AI66" s="1155"/>
      <c r="AJ66" s="1155"/>
      <c r="AK66" s="1155">
        <v>8000</v>
      </c>
      <c r="AL66" s="1155"/>
      <c r="AM66" s="1155"/>
      <c r="AN66" s="1155"/>
      <c r="AO66" s="1155"/>
      <c r="AP66" s="1155"/>
      <c r="AQ66" s="1155"/>
      <c r="AR66" s="1155"/>
      <c r="AS66" s="1155"/>
      <c r="AT66" s="1155"/>
      <c r="AU66" s="1155"/>
      <c r="AV66" s="1155"/>
      <c r="AW66" s="1155"/>
      <c r="AX66" s="1155"/>
      <c r="AY66" s="1155"/>
      <c r="AZ66" s="1155"/>
    </row>
    <row r="67" spans="1:52" ht="25.5" customHeight="1">
      <c r="A67" s="1159" t="s">
        <v>709</v>
      </c>
      <c r="B67" s="1159"/>
      <c r="C67" s="1159"/>
      <c r="D67" s="1159"/>
      <c r="E67" s="1159"/>
      <c r="F67" s="1159"/>
      <c r="G67" s="1159"/>
      <c r="H67" s="1159"/>
      <c r="I67" s="1159"/>
      <c r="J67" s="1159"/>
      <c r="K67" s="1159"/>
      <c r="L67" s="1159"/>
      <c r="M67" s="1159"/>
      <c r="N67" s="1159"/>
      <c r="O67" s="1159"/>
      <c r="P67" s="1154" t="s">
        <v>1156</v>
      </c>
      <c r="Q67" s="1155"/>
      <c r="R67" s="1155"/>
      <c r="S67" s="1155"/>
      <c r="T67" s="1155"/>
      <c r="U67" s="1155"/>
      <c r="V67" s="1155"/>
      <c r="W67" s="1155"/>
      <c r="X67" s="1155"/>
      <c r="Y67" s="1155"/>
      <c r="Z67" s="1155"/>
      <c r="AA67" s="1155"/>
      <c r="AB67" s="1155"/>
      <c r="AC67" s="1155"/>
      <c r="AD67" s="1155"/>
      <c r="AE67" s="1155"/>
      <c r="AF67" s="1155"/>
      <c r="AG67" s="1155"/>
      <c r="AH67" s="1155"/>
      <c r="AI67" s="1155"/>
      <c r="AJ67" s="1155"/>
      <c r="AK67" s="1155">
        <v>8000</v>
      </c>
      <c r="AL67" s="1155"/>
      <c r="AM67" s="1155"/>
      <c r="AN67" s="1155"/>
      <c r="AO67" s="1155">
        <v>50</v>
      </c>
      <c r="AP67" s="1155"/>
      <c r="AQ67" s="1155"/>
      <c r="AR67" s="1155"/>
      <c r="AS67" s="1155"/>
      <c r="AT67" s="1155"/>
      <c r="AU67" s="1155"/>
      <c r="AV67" s="1155"/>
      <c r="AW67" s="1155"/>
      <c r="AX67" s="1155"/>
      <c r="AY67" s="1155"/>
      <c r="AZ67" s="1155"/>
    </row>
    <row r="68" spans="1:52" s="1107" customFormat="1" ht="19.5" customHeight="1">
      <c r="A68" s="1165" t="s">
        <v>722</v>
      </c>
      <c r="B68" s="1165"/>
      <c r="C68" s="1165"/>
      <c r="D68" s="1165"/>
      <c r="E68" s="1165"/>
      <c r="F68" s="1165"/>
      <c r="G68" s="1165"/>
      <c r="H68" s="1165"/>
      <c r="I68" s="1165"/>
      <c r="J68" s="1165"/>
      <c r="K68" s="1165"/>
      <c r="L68" s="1165"/>
      <c r="M68" s="1165"/>
      <c r="N68" s="1165"/>
      <c r="O68" s="1165"/>
      <c r="P68" s="1146" t="s">
        <v>1158</v>
      </c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7"/>
      <c r="AK68" s="1147"/>
      <c r="AL68" s="1147"/>
      <c r="AM68" s="1147"/>
      <c r="AN68" s="1147"/>
      <c r="AO68" s="1147"/>
      <c r="AP68" s="1147"/>
      <c r="AQ68" s="1147"/>
      <c r="AR68" s="1147"/>
      <c r="AS68" s="1147"/>
      <c r="AT68" s="1147"/>
      <c r="AU68" s="1147"/>
      <c r="AV68" s="1147"/>
      <c r="AW68" s="1147"/>
      <c r="AX68" s="1147"/>
      <c r="AY68" s="1147"/>
      <c r="AZ68" s="1147"/>
    </row>
    <row r="69" spans="1:52" s="1107" customFormat="1" ht="26.25" customHeight="1">
      <c r="A69" s="1165" t="s">
        <v>723</v>
      </c>
      <c r="B69" s="1165"/>
      <c r="C69" s="1165"/>
      <c r="D69" s="1165"/>
      <c r="E69" s="1165"/>
      <c r="F69" s="1165"/>
      <c r="G69" s="1165"/>
      <c r="H69" s="1165"/>
      <c r="I69" s="1165"/>
      <c r="J69" s="1165"/>
      <c r="K69" s="1165"/>
      <c r="L69" s="1165"/>
      <c r="M69" s="1165"/>
      <c r="N69" s="1165"/>
      <c r="O69" s="1165"/>
      <c r="P69" s="1146" t="s">
        <v>1160</v>
      </c>
      <c r="Q69" s="1147"/>
      <c r="R69" s="1147"/>
      <c r="S69" s="1147"/>
      <c r="T69" s="1147"/>
      <c r="U69" s="1147"/>
      <c r="V69" s="1147"/>
      <c r="W69" s="1147"/>
      <c r="X69" s="1147"/>
      <c r="Y69" s="1147"/>
      <c r="Z69" s="1147"/>
      <c r="AA69" s="1147"/>
      <c r="AB69" s="1147"/>
      <c r="AC69" s="1147"/>
      <c r="AD69" s="1147"/>
      <c r="AE69" s="1147"/>
      <c r="AF69" s="1147"/>
      <c r="AG69" s="1147"/>
      <c r="AH69" s="1147"/>
      <c r="AI69" s="1147"/>
      <c r="AJ69" s="1147"/>
      <c r="AK69" s="1147"/>
      <c r="AL69" s="1147"/>
      <c r="AM69" s="1147"/>
      <c r="AN69" s="1147"/>
      <c r="AO69" s="1147"/>
      <c r="AP69" s="1147"/>
      <c r="AQ69" s="1147"/>
      <c r="AR69" s="1147"/>
      <c r="AS69" s="1147"/>
      <c r="AT69" s="1147"/>
      <c r="AU69" s="1147"/>
      <c r="AV69" s="1147"/>
      <c r="AW69" s="1147"/>
      <c r="AX69" s="1147"/>
      <c r="AY69" s="1147"/>
      <c r="AZ69" s="1147"/>
    </row>
    <row r="70" spans="1:52" s="1107" customFormat="1" ht="25.5" customHeight="1">
      <c r="A70" s="1165" t="s">
        <v>724</v>
      </c>
      <c r="B70" s="1165"/>
      <c r="C70" s="1165"/>
      <c r="D70" s="1165"/>
      <c r="E70" s="1165"/>
      <c r="F70" s="1165"/>
      <c r="G70" s="1165"/>
      <c r="H70" s="1165"/>
      <c r="I70" s="1165"/>
      <c r="J70" s="1165"/>
      <c r="K70" s="1165"/>
      <c r="L70" s="1165"/>
      <c r="M70" s="1165"/>
      <c r="N70" s="1165"/>
      <c r="O70" s="1165"/>
      <c r="P70" s="1146" t="s">
        <v>1162</v>
      </c>
      <c r="Q70" s="1147"/>
      <c r="R70" s="1147"/>
      <c r="S70" s="1147"/>
      <c r="T70" s="1147"/>
      <c r="U70" s="1147"/>
      <c r="V70" s="1147"/>
      <c r="W70" s="1147"/>
      <c r="X70" s="1147"/>
      <c r="Y70" s="1147"/>
      <c r="Z70" s="1147"/>
      <c r="AA70" s="1147"/>
      <c r="AB70" s="1147"/>
      <c r="AC70" s="1147"/>
      <c r="AD70" s="1147"/>
      <c r="AE70" s="1147"/>
      <c r="AF70" s="1147"/>
      <c r="AG70" s="1147"/>
      <c r="AH70" s="1147"/>
      <c r="AI70" s="1147"/>
      <c r="AJ70" s="1147"/>
      <c r="AK70" s="1147">
        <v>98186</v>
      </c>
      <c r="AL70" s="1147"/>
      <c r="AM70" s="1147"/>
      <c r="AN70" s="1147"/>
      <c r="AO70" s="1147"/>
      <c r="AP70" s="1147"/>
      <c r="AQ70" s="1147"/>
      <c r="AR70" s="1147"/>
      <c r="AS70" s="1147"/>
      <c r="AT70" s="1147"/>
      <c r="AU70" s="1147"/>
      <c r="AV70" s="1147"/>
      <c r="AW70" s="1147"/>
      <c r="AX70" s="1147"/>
      <c r="AY70" s="1147"/>
      <c r="AZ70" s="1147"/>
    </row>
    <row r="71" spans="1:52" ht="25.5" customHeight="1">
      <c r="A71" s="1157" t="s">
        <v>725</v>
      </c>
      <c r="B71" s="1158"/>
      <c r="C71" s="1158"/>
      <c r="D71" s="1158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46" t="s">
        <v>1164</v>
      </c>
      <c r="Q71" s="1147"/>
      <c r="R71" s="1147"/>
      <c r="S71" s="1147"/>
      <c r="T71" s="1147"/>
      <c r="U71" s="1147"/>
      <c r="V71" s="1147"/>
      <c r="W71" s="1147"/>
      <c r="X71" s="1147"/>
      <c r="Y71" s="1147"/>
      <c r="Z71" s="1147"/>
      <c r="AA71" s="1147"/>
      <c r="AB71" s="1147"/>
      <c r="AC71" s="1147"/>
      <c r="AD71" s="1147"/>
      <c r="AE71" s="1147"/>
      <c r="AF71" s="1147"/>
      <c r="AG71" s="1147"/>
      <c r="AH71" s="1147"/>
      <c r="AI71" s="1147"/>
      <c r="AJ71" s="1147"/>
      <c r="AK71" s="1147"/>
      <c r="AL71" s="1147"/>
      <c r="AM71" s="1147"/>
      <c r="AN71" s="1147"/>
      <c r="AO71" s="1147"/>
      <c r="AP71" s="1147"/>
      <c r="AQ71" s="1147"/>
      <c r="AR71" s="1147"/>
      <c r="AS71" s="1147"/>
      <c r="AT71" s="1147"/>
      <c r="AU71" s="1147"/>
      <c r="AV71" s="1147"/>
      <c r="AW71" s="1147"/>
      <c r="AX71" s="1147"/>
      <c r="AY71" s="1147"/>
      <c r="AZ71" s="1147"/>
    </row>
    <row r="72" spans="1:52" s="1107" customFormat="1" ht="19.5" customHeight="1">
      <c r="A72" s="1144" t="s">
        <v>726</v>
      </c>
      <c r="B72" s="1145"/>
      <c r="C72" s="1145"/>
      <c r="D72" s="1145"/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6" t="s">
        <v>1166</v>
      </c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>
        <v>6000</v>
      </c>
      <c r="AH72" s="1147"/>
      <c r="AI72" s="1147"/>
      <c r="AJ72" s="1147"/>
      <c r="AK72" s="1147">
        <v>1129953</v>
      </c>
      <c r="AL72" s="1147"/>
      <c r="AM72" s="1147"/>
      <c r="AN72" s="1147"/>
      <c r="AO72" s="1147">
        <v>8</v>
      </c>
      <c r="AP72" s="1147"/>
      <c r="AQ72" s="1147"/>
      <c r="AR72" s="1147"/>
      <c r="AS72" s="1147"/>
      <c r="AT72" s="1147"/>
      <c r="AU72" s="1147"/>
      <c r="AV72" s="1147"/>
      <c r="AW72" s="1147"/>
      <c r="AX72" s="1147"/>
      <c r="AY72" s="1147"/>
      <c r="AZ72" s="1147"/>
    </row>
    <row r="73" spans="1:52" ht="19.5" customHeight="1">
      <c r="A73" s="1144" t="s">
        <v>727</v>
      </c>
      <c r="B73" s="1145"/>
      <c r="C73" s="1145"/>
      <c r="D73" s="1145"/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6" t="s">
        <v>1168</v>
      </c>
      <c r="Q73" s="1147"/>
      <c r="R73" s="1147"/>
      <c r="S73" s="1147"/>
      <c r="T73" s="1147"/>
      <c r="U73" s="1147"/>
      <c r="V73" s="1147"/>
      <c r="W73" s="1147"/>
      <c r="X73" s="1147"/>
      <c r="Y73" s="1147"/>
      <c r="Z73" s="1147"/>
      <c r="AA73" s="1147"/>
      <c r="AB73" s="1147"/>
      <c r="AC73" s="1147"/>
      <c r="AD73" s="1147"/>
      <c r="AE73" s="1147"/>
      <c r="AF73" s="1147"/>
      <c r="AG73" s="1147"/>
      <c r="AH73" s="1147"/>
      <c r="AI73" s="1147"/>
      <c r="AJ73" s="1147"/>
      <c r="AK73" s="1147"/>
      <c r="AL73" s="1147"/>
      <c r="AM73" s="1147"/>
      <c r="AN73" s="1147"/>
      <c r="AO73" s="1147"/>
      <c r="AP73" s="1147"/>
      <c r="AQ73" s="1147"/>
      <c r="AR73" s="1147"/>
      <c r="AS73" s="1147"/>
      <c r="AT73" s="1147"/>
      <c r="AU73" s="1147"/>
      <c r="AV73" s="1147"/>
      <c r="AW73" s="1147"/>
      <c r="AX73" s="1147"/>
      <c r="AY73" s="1147"/>
      <c r="AZ73" s="1147"/>
    </row>
    <row r="74" spans="1:52" s="1107" customFormat="1" ht="25.5" customHeight="1">
      <c r="A74" s="1157" t="s">
        <v>728</v>
      </c>
      <c r="B74" s="1158"/>
      <c r="C74" s="1158"/>
      <c r="D74" s="1158"/>
      <c r="E74" s="1158"/>
      <c r="F74" s="1158"/>
      <c r="G74" s="1158"/>
      <c r="H74" s="1158"/>
      <c r="I74" s="1158"/>
      <c r="J74" s="1158"/>
      <c r="K74" s="1158"/>
      <c r="L74" s="1158"/>
      <c r="M74" s="1158"/>
      <c r="N74" s="1158"/>
      <c r="O74" s="1158"/>
      <c r="P74" s="1146" t="s">
        <v>1170</v>
      </c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7"/>
      <c r="AK74" s="1147">
        <v>758</v>
      </c>
      <c r="AL74" s="1147"/>
      <c r="AM74" s="1147"/>
      <c r="AN74" s="1147"/>
      <c r="AO74" s="1147"/>
      <c r="AP74" s="1147"/>
      <c r="AQ74" s="1147"/>
      <c r="AR74" s="1147"/>
      <c r="AS74" s="1147"/>
      <c r="AT74" s="1147"/>
      <c r="AU74" s="1147"/>
      <c r="AV74" s="1147"/>
      <c r="AW74" s="1147"/>
      <c r="AX74" s="1147"/>
      <c r="AY74" s="1147"/>
      <c r="AZ74" s="1147"/>
    </row>
    <row r="75" spans="1:52" s="1107" customFormat="1" ht="25.5" customHeight="1">
      <c r="A75" s="1157" t="s">
        <v>729</v>
      </c>
      <c r="B75" s="1158"/>
      <c r="C75" s="1158"/>
      <c r="D75" s="1158"/>
      <c r="E75" s="1158"/>
      <c r="F75" s="1158"/>
      <c r="G75" s="1158"/>
      <c r="H75" s="1158"/>
      <c r="I75" s="1158"/>
      <c r="J75" s="1158"/>
      <c r="K75" s="1158"/>
      <c r="L75" s="1158"/>
      <c r="M75" s="1158"/>
      <c r="N75" s="1158"/>
      <c r="O75" s="1158"/>
      <c r="P75" s="1146" t="s">
        <v>1172</v>
      </c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>
        <v>14170</v>
      </c>
      <c r="AH75" s="1147"/>
      <c r="AI75" s="1147"/>
      <c r="AJ75" s="1147"/>
      <c r="AK75" s="1147">
        <v>30697</v>
      </c>
      <c r="AL75" s="1147"/>
      <c r="AM75" s="1147"/>
      <c r="AN75" s="1147"/>
      <c r="AO75" s="1147"/>
      <c r="AP75" s="1147"/>
      <c r="AQ75" s="1147"/>
      <c r="AR75" s="1147"/>
      <c r="AS75" s="1147"/>
      <c r="AT75" s="1147"/>
      <c r="AU75" s="1147"/>
      <c r="AV75" s="1147"/>
      <c r="AW75" s="1147"/>
      <c r="AX75" s="1147"/>
      <c r="AY75" s="1147"/>
      <c r="AZ75" s="1147"/>
    </row>
    <row r="76" spans="1:52" s="1107" customFormat="1" ht="25.5" customHeight="1">
      <c r="A76" s="1152" t="s">
        <v>710</v>
      </c>
      <c r="B76" s="1153"/>
      <c r="C76" s="1153"/>
      <c r="D76" s="1153"/>
      <c r="E76" s="1153"/>
      <c r="F76" s="1153"/>
      <c r="G76" s="1153"/>
      <c r="H76" s="1153"/>
      <c r="I76" s="1153"/>
      <c r="J76" s="1153"/>
      <c r="K76" s="1153"/>
      <c r="L76" s="1153"/>
      <c r="M76" s="1153"/>
      <c r="N76" s="1153"/>
      <c r="O76" s="1153"/>
      <c r="P76" s="1154" t="s">
        <v>1174</v>
      </c>
      <c r="Q76" s="1155"/>
      <c r="R76" s="1155"/>
      <c r="S76" s="1155"/>
      <c r="T76" s="1155"/>
      <c r="U76" s="1155"/>
      <c r="V76" s="1155"/>
      <c r="W76" s="1155"/>
      <c r="X76" s="1155"/>
      <c r="Y76" s="1155"/>
      <c r="Z76" s="1155"/>
      <c r="AA76" s="1155"/>
      <c r="AB76" s="1155"/>
      <c r="AC76" s="1155"/>
      <c r="AD76" s="1155"/>
      <c r="AE76" s="1155"/>
      <c r="AF76" s="1155"/>
      <c r="AG76" s="1155">
        <v>14170</v>
      </c>
      <c r="AH76" s="1155"/>
      <c r="AI76" s="1155"/>
      <c r="AJ76" s="1155"/>
      <c r="AK76" s="1155">
        <v>31455</v>
      </c>
      <c r="AL76" s="1155"/>
      <c r="AM76" s="1155"/>
      <c r="AN76" s="1155"/>
      <c r="AO76" s="1155"/>
      <c r="AP76" s="1155"/>
      <c r="AQ76" s="1155"/>
      <c r="AR76" s="1155"/>
      <c r="AS76" s="1155"/>
      <c r="AT76" s="1155"/>
      <c r="AU76" s="1155"/>
      <c r="AV76" s="1155"/>
      <c r="AW76" s="1155"/>
      <c r="AX76" s="1155"/>
      <c r="AY76" s="1155"/>
      <c r="AZ76" s="1155"/>
    </row>
    <row r="77" spans="1:52" s="1107" customFormat="1" ht="25.5" customHeight="1">
      <c r="A77" s="1152" t="s">
        <v>711</v>
      </c>
      <c r="B77" s="1153"/>
      <c r="C77" s="1153"/>
      <c r="D77" s="1153"/>
      <c r="E77" s="1153"/>
      <c r="F77" s="1153"/>
      <c r="G77" s="1153"/>
      <c r="H77" s="1153"/>
      <c r="I77" s="1153"/>
      <c r="J77" s="1153"/>
      <c r="K77" s="1153"/>
      <c r="L77" s="1153"/>
      <c r="M77" s="1153"/>
      <c r="N77" s="1153"/>
      <c r="O77" s="1153"/>
      <c r="P77" s="1154" t="s">
        <v>1176</v>
      </c>
      <c r="Q77" s="1155">
        <v>17474</v>
      </c>
      <c r="R77" s="1155"/>
      <c r="S77" s="1155"/>
      <c r="T77" s="1155"/>
      <c r="U77" s="1155"/>
      <c r="V77" s="1155"/>
      <c r="W77" s="1155"/>
      <c r="X77" s="1155"/>
      <c r="Y77" s="1155">
        <v>2110</v>
      </c>
      <c r="Z77" s="1155"/>
      <c r="AA77" s="1155"/>
      <c r="AB77" s="1155"/>
      <c r="AC77" s="1155">
        <v>14833</v>
      </c>
      <c r="AD77" s="1155"/>
      <c r="AE77" s="1155"/>
      <c r="AF77" s="1155"/>
      <c r="AG77" s="1155">
        <v>536366</v>
      </c>
      <c r="AH77" s="1155"/>
      <c r="AI77" s="1155"/>
      <c r="AJ77" s="1155"/>
      <c r="AK77" s="1155">
        <v>1822067</v>
      </c>
      <c r="AL77" s="1155"/>
      <c r="AM77" s="1155"/>
      <c r="AN77" s="1155"/>
      <c r="AO77" s="1155">
        <v>535</v>
      </c>
      <c r="AP77" s="1155"/>
      <c r="AQ77" s="1155"/>
      <c r="AR77" s="1155"/>
      <c r="AS77" s="1155">
        <v>17064</v>
      </c>
      <c r="AT77" s="1155"/>
      <c r="AU77" s="1155"/>
      <c r="AV77" s="1155"/>
      <c r="AW77" s="1155">
        <v>16</v>
      </c>
      <c r="AX77" s="1155"/>
      <c r="AY77" s="1155"/>
      <c r="AZ77" s="1155"/>
    </row>
    <row r="78" spans="1:52" s="1107" customFormat="1" ht="19.5" customHeight="1">
      <c r="A78" s="1144" t="s">
        <v>730</v>
      </c>
      <c r="B78" s="1145"/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6" t="s">
        <v>1178</v>
      </c>
      <c r="Q78" s="1147">
        <v>20096</v>
      </c>
      <c r="R78" s="1147"/>
      <c r="S78" s="1147"/>
      <c r="T78" s="1147"/>
      <c r="U78" s="1147">
        <v>92305</v>
      </c>
      <c r="V78" s="1147"/>
      <c r="W78" s="1147"/>
      <c r="X78" s="1147"/>
      <c r="Y78" s="1147">
        <v>72849</v>
      </c>
      <c r="Z78" s="1147"/>
      <c r="AA78" s="1147"/>
      <c r="AB78" s="1147"/>
      <c r="AC78" s="1147"/>
      <c r="AD78" s="1147"/>
      <c r="AE78" s="1147"/>
      <c r="AF78" s="1147"/>
      <c r="AG78" s="1147">
        <v>390769</v>
      </c>
      <c r="AH78" s="1147"/>
      <c r="AI78" s="1147"/>
      <c r="AJ78" s="1147"/>
      <c r="AK78" s="1147">
        <v>121490</v>
      </c>
      <c r="AL78" s="1147"/>
      <c r="AM78" s="1147"/>
      <c r="AN78" s="1147"/>
      <c r="AO78" s="1147">
        <v>6733</v>
      </c>
      <c r="AP78" s="1147"/>
      <c r="AQ78" s="1147"/>
      <c r="AR78" s="1147"/>
      <c r="AS78" s="1147"/>
      <c r="AT78" s="1147"/>
      <c r="AU78" s="1147"/>
      <c r="AV78" s="1147"/>
      <c r="AW78" s="1147">
        <v>402</v>
      </c>
      <c r="AX78" s="1147"/>
      <c r="AY78" s="1147"/>
      <c r="AZ78" s="1147"/>
    </row>
    <row r="79" spans="1:52" ht="19.5" customHeight="1">
      <c r="A79" s="1166" t="s">
        <v>712</v>
      </c>
      <c r="B79" s="1167"/>
      <c r="C79" s="1167"/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54" t="s">
        <v>1180</v>
      </c>
      <c r="Q79" s="1155">
        <v>37570</v>
      </c>
      <c r="R79" s="1155"/>
      <c r="S79" s="1155"/>
      <c r="T79" s="1155"/>
      <c r="U79" s="1155">
        <v>92305</v>
      </c>
      <c r="V79" s="1155"/>
      <c r="W79" s="1155"/>
      <c r="X79" s="1155"/>
      <c r="Y79" s="1155">
        <v>74959</v>
      </c>
      <c r="Z79" s="1155"/>
      <c r="AA79" s="1155"/>
      <c r="AB79" s="1155"/>
      <c r="AC79" s="1155">
        <v>14833</v>
      </c>
      <c r="AD79" s="1155"/>
      <c r="AE79" s="1155"/>
      <c r="AF79" s="1155"/>
      <c r="AG79" s="1155">
        <v>927135</v>
      </c>
      <c r="AH79" s="1155"/>
      <c r="AI79" s="1155"/>
      <c r="AJ79" s="1155"/>
      <c r="AK79" s="1155">
        <v>1943557</v>
      </c>
      <c r="AL79" s="1155"/>
      <c r="AM79" s="1155"/>
      <c r="AN79" s="1155"/>
      <c r="AO79" s="1155">
        <v>7268</v>
      </c>
      <c r="AP79" s="1155"/>
      <c r="AQ79" s="1155"/>
      <c r="AR79" s="1155"/>
      <c r="AS79" s="1155">
        <v>17064</v>
      </c>
      <c r="AT79" s="1155"/>
      <c r="AU79" s="1155"/>
      <c r="AV79" s="1155"/>
      <c r="AW79" s="1155">
        <v>418</v>
      </c>
      <c r="AX79" s="1155"/>
      <c r="AY79" s="1155"/>
      <c r="AZ79" s="1155"/>
    </row>
    <row r="80" spans="1:52" ht="19.5" customHeight="1">
      <c r="A80" s="1144" t="s">
        <v>731</v>
      </c>
      <c r="B80" s="1145"/>
      <c r="C80" s="1145"/>
      <c r="D80" s="1145"/>
      <c r="E80" s="1145"/>
      <c r="F80" s="1145"/>
      <c r="G80" s="1145"/>
      <c r="H80" s="1145"/>
      <c r="I80" s="1145"/>
      <c r="J80" s="1145"/>
      <c r="K80" s="1145"/>
      <c r="L80" s="1145"/>
      <c r="M80" s="1145"/>
      <c r="N80" s="1145"/>
      <c r="O80" s="1145"/>
      <c r="P80" s="1146" t="s">
        <v>360</v>
      </c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7"/>
      <c r="AL80" s="1147"/>
      <c r="AM80" s="1147"/>
      <c r="AN80" s="1147"/>
      <c r="AO80" s="1147"/>
      <c r="AP80" s="1147"/>
      <c r="AQ80" s="1147"/>
      <c r="AR80" s="1147"/>
      <c r="AS80" s="1147"/>
      <c r="AT80" s="1147"/>
      <c r="AU80" s="1147"/>
      <c r="AV80" s="1147"/>
      <c r="AW80" s="1147"/>
      <c r="AX80" s="1147"/>
      <c r="AY80" s="1147"/>
      <c r="AZ80" s="1147"/>
    </row>
    <row r="81" spans="1:52" ht="19.5" customHeight="1">
      <c r="A81" s="1166" t="s">
        <v>713</v>
      </c>
      <c r="B81" s="1167"/>
      <c r="C81" s="1167"/>
      <c r="D81" s="1167"/>
      <c r="E81" s="1167"/>
      <c r="F81" s="1167"/>
      <c r="G81" s="1167"/>
      <c r="H81" s="1167"/>
      <c r="I81" s="1167"/>
      <c r="J81" s="1167"/>
      <c r="K81" s="1167"/>
      <c r="L81" s="1167"/>
      <c r="M81" s="1167"/>
      <c r="N81" s="1167"/>
      <c r="O81" s="1167"/>
      <c r="P81" s="1154" t="s">
        <v>362</v>
      </c>
      <c r="Q81" s="1155">
        <v>37570</v>
      </c>
      <c r="R81" s="1155"/>
      <c r="S81" s="1155"/>
      <c r="T81" s="1155"/>
      <c r="U81" s="1155">
        <v>92305</v>
      </c>
      <c r="V81" s="1155"/>
      <c r="W81" s="1155"/>
      <c r="X81" s="1155"/>
      <c r="Y81" s="1155">
        <v>74959</v>
      </c>
      <c r="Z81" s="1155"/>
      <c r="AA81" s="1155"/>
      <c r="AB81" s="1155"/>
      <c r="AC81" s="1155">
        <v>14833</v>
      </c>
      <c r="AD81" s="1155"/>
      <c r="AE81" s="1155"/>
      <c r="AF81" s="1155"/>
      <c r="AG81" s="1155">
        <v>927135</v>
      </c>
      <c r="AH81" s="1155"/>
      <c r="AI81" s="1155"/>
      <c r="AJ81" s="1155"/>
      <c r="AK81" s="1155">
        <v>1943557</v>
      </c>
      <c r="AL81" s="1155"/>
      <c r="AM81" s="1155"/>
      <c r="AN81" s="1155"/>
      <c r="AO81" s="1155">
        <v>7268</v>
      </c>
      <c r="AP81" s="1155"/>
      <c r="AQ81" s="1155"/>
      <c r="AR81" s="1155"/>
      <c r="AS81" s="1155">
        <v>17064</v>
      </c>
      <c r="AT81" s="1155"/>
      <c r="AU81" s="1155"/>
      <c r="AV81" s="1155"/>
      <c r="AW81" s="1155">
        <v>418</v>
      </c>
      <c r="AX81" s="1155"/>
      <c r="AY81" s="1155"/>
      <c r="AZ81" s="115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168"/>
      <c r="C109" s="1168"/>
      <c r="D109" s="1168"/>
      <c r="E109" s="1168"/>
    </row>
    <row r="110" spans="2:5" ht="21.75" customHeight="1">
      <c r="B110" s="1168"/>
      <c r="C110" s="1168"/>
      <c r="D110" s="1168"/>
      <c r="E110" s="1168"/>
    </row>
    <row r="111" spans="2:5" ht="21.75" customHeight="1">
      <c r="B111" s="1168"/>
      <c r="C111" s="1168"/>
      <c r="D111" s="1168"/>
      <c r="E111" s="1168"/>
    </row>
    <row r="112" spans="2:5" ht="21.75" customHeight="1">
      <c r="B112" s="1168"/>
      <c r="C112" s="1168"/>
      <c r="D112" s="1168"/>
      <c r="E112" s="1168"/>
    </row>
    <row r="113" spans="2:5" ht="21.75" customHeight="1">
      <c r="B113" s="1168"/>
      <c r="C113" s="1168"/>
      <c r="D113" s="1168"/>
      <c r="E113" s="1168"/>
    </row>
    <row r="114" spans="2:5" ht="21.75" customHeight="1">
      <c r="B114" s="1168"/>
      <c r="C114" s="1168"/>
      <c r="D114" s="1168"/>
      <c r="E114" s="1168"/>
    </row>
    <row r="115" spans="2:5" ht="21.75" customHeight="1">
      <c r="B115" s="1168"/>
      <c r="C115" s="1168"/>
      <c r="D115" s="1168"/>
      <c r="E115" s="1168"/>
    </row>
    <row r="116" spans="2:5" ht="21.75" customHeight="1">
      <c r="B116" s="1168"/>
      <c r="C116" s="1168"/>
      <c r="D116" s="1168"/>
      <c r="E116" s="1168"/>
    </row>
    <row r="117" spans="2:5" ht="21.75" customHeight="1">
      <c r="B117" s="1168"/>
      <c r="C117" s="1168"/>
      <c r="D117" s="1168"/>
      <c r="E117" s="1168"/>
    </row>
    <row r="118" spans="2:5" ht="21.75" customHeight="1">
      <c r="B118" s="1168"/>
      <c r="C118" s="1168"/>
      <c r="D118" s="1168"/>
      <c r="E118" s="1168"/>
    </row>
    <row r="119" spans="2:5" ht="21.75" customHeight="1">
      <c r="B119" s="1168"/>
      <c r="C119" s="1168"/>
      <c r="D119" s="1168"/>
      <c r="E119" s="1168"/>
    </row>
    <row r="120" spans="2:5" ht="21.75" customHeight="1">
      <c r="B120" s="1168"/>
      <c r="C120" s="1168"/>
      <c r="D120" s="1168"/>
      <c r="E120" s="1168"/>
    </row>
    <row r="121" spans="2:5" ht="21.75" customHeight="1">
      <c r="B121" s="1168"/>
      <c r="C121" s="1168"/>
      <c r="D121" s="1168"/>
      <c r="E121" s="1168"/>
    </row>
    <row r="122" spans="2:5" ht="21.75" customHeight="1">
      <c r="B122" s="1168"/>
      <c r="C122" s="1168"/>
      <c r="D122" s="1168"/>
      <c r="E122" s="1168"/>
    </row>
    <row r="123" spans="2:5" ht="21.75" customHeight="1">
      <c r="B123" s="1168"/>
      <c r="C123" s="1168"/>
      <c r="D123" s="1168"/>
      <c r="E123" s="1168"/>
    </row>
    <row r="124" spans="2:5" ht="21.75" customHeight="1">
      <c r="B124" s="1168"/>
      <c r="C124" s="1168"/>
      <c r="D124" s="1168"/>
      <c r="E124" s="1168"/>
    </row>
    <row r="125" spans="2:5" ht="21.75" customHeight="1">
      <c r="B125" s="1168"/>
      <c r="C125" s="1168"/>
      <c r="D125" s="1168"/>
      <c r="E125" s="1168"/>
    </row>
    <row r="126" spans="2:5" ht="21.75" customHeight="1">
      <c r="B126" s="1168"/>
      <c r="C126" s="1168"/>
      <c r="D126" s="1168"/>
      <c r="E126" s="1168"/>
    </row>
    <row r="127" spans="2:5" ht="21.75" customHeight="1">
      <c r="B127" s="1168"/>
      <c r="C127" s="1168"/>
      <c r="D127" s="1168"/>
      <c r="E127" s="1168"/>
    </row>
    <row r="128" spans="2:5" ht="21.75" customHeight="1">
      <c r="B128" s="1168"/>
      <c r="C128" s="1168"/>
      <c r="D128" s="1168"/>
      <c r="E128" s="1168"/>
    </row>
    <row r="129" spans="2:5" ht="21.75" customHeight="1">
      <c r="B129" s="1168"/>
      <c r="C129" s="1168"/>
      <c r="D129" s="1168"/>
      <c r="E129" s="1168"/>
    </row>
    <row r="130" spans="2:5" ht="21.75" customHeight="1">
      <c r="B130" s="1168"/>
      <c r="C130" s="1168"/>
      <c r="D130" s="1168"/>
      <c r="E130" s="1168"/>
    </row>
    <row r="131" spans="2:5" ht="21.75" customHeight="1">
      <c r="B131" s="1168"/>
      <c r="C131" s="1168"/>
      <c r="D131" s="1168"/>
      <c r="E131" s="1168"/>
    </row>
    <row r="132" spans="2:5" ht="21.75" customHeight="1">
      <c r="B132" s="1168"/>
      <c r="C132" s="1168"/>
      <c r="D132" s="1168"/>
      <c r="E132" s="1168"/>
    </row>
    <row r="133" spans="2:5" ht="21.75" customHeight="1">
      <c r="B133" s="1168"/>
      <c r="C133" s="1168"/>
      <c r="D133" s="1168"/>
      <c r="E133" s="1168"/>
    </row>
    <row r="134" spans="2:5" ht="21.75" customHeight="1">
      <c r="B134" s="1168"/>
      <c r="C134" s="1168"/>
      <c r="D134" s="1168"/>
      <c r="E134" s="1168"/>
    </row>
    <row r="135" spans="2:5" ht="21.75" customHeight="1">
      <c r="B135" s="1168"/>
      <c r="C135" s="1168"/>
      <c r="D135" s="1168"/>
      <c r="E135" s="1168"/>
    </row>
    <row r="136" spans="2:5" ht="21.75" customHeight="1">
      <c r="B136" s="1168"/>
      <c r="C136" s="1168"/>
      <c r="D136" s="1168"/>
      <c r="E136" s="1168"/>
    </row>
    <row r="137" spans="2:5" ht="21.75" customHeight="1">
      <c r="B137" s="1168"/>
      <c r="C137" s="1168"/>
      <c r="D137" s="1168"/>
      <c r="E137" s="1168"/>
    </row>
    <row r="138" spans="2:5" ht="21.75" customHeight="1">
      <c r="B138" s="1168"/>
      <c r="C138" s="1168"/>
      <c r="D138" s="1168"/>
      <c r="E138" s="1168"/>
    </row>
    <row r="139" spans="2:5" ht="21.75" customHeight="1">
      <c r="B139" s="1168"/>
      <c r="C139" s="1168"/>
      <c r="D139" s="1168"/>
      <c r="E139" s="1168"/>
    </row>
    <row r="140" spans="2:5" ht="21.75" customHeight="1">
      <c r="B140" s="1168"/>
      <c r="C140" s="1168"/>
      <c r="D140" s="1168"/>
      <c r="E140" s="1168"/>
    </row>
    <row r="141" spans="2:5" ht="21.75" customHeight="1">
      <c r="B141" s="1168"/>
      <c r="C141" s="1168"/>
      <c r="D141" s="1168"/>
      <c r="E141" s="1168"/>
    </row>
    <row r="142" spans="2:5" ht="21.75" customHeight="1">
      <c r="B142" s="1168"/>
      <c r="C142" s="1168"/>
      <c r="D142" s="1168"/>
      <c r="E142" s="1168"/>
    </row>
    <row r="143" spans="2:5" ht="21.75" customHeight="1">
      <c r="B143" s="1168"/>
      <c r="C143" s="1168"/>
      <c r="D143" s="1168"/>
      <c r="E143" s="1168"/>
    </row>
    <row r="144" spans="2:5" ht="21.75" customHeight="1">
      <c r="B144" s="1168"/>
      <c r="C144" s="1168"/>
      <c r="D144" s="1168"/>
      <c r="E144" s="1168"/>
    </row>
    <row r="145" spans="2:5" ht="21.75" customHeight="1">
      <c r="B145" s="1168"/>
      <c r="C145" s="1168"/>
      <c r="D145" s="1168"/>
      <c r="E145" s="1168"/>
    </row>
    <row r="146" spans="2:5" ht="21.75" customHeight="1">
      <c r="B146" s="1168"/>
      <c r="C146" s="1168"/>
      <c r="D146" s="1168"/>
      <c r="E146" s="1168"/>
    </row>
    <row r="147" spans="2:5" ht="21.75" customHeight="1">
      <c r="B147" s="1168"/>
      <c r="C147" s="1168"/>
      <c r="D147" s="1168"/>
      <c r="E147" s="1168"/>
    </row>
    <row r="148" spans="2:5" ht="21.75" customHeight="1">
      <c r="B148" s="1168"/>
      <c r="C148" s="1168"/>
      <c r="D148" s="1168"/>
      <c r="E148" s="1168"/>
    </row>
    <row r="149" spans="2:5" ht="21.75" customHeight="1">
      <c r="B149" s="1168"/>
      <c r="C149" s="1168"/>
      <c r="D149" s="1168"/>
      <c r="E149" s="1168"/>
    </row>
    <row r="150" spans="2:5" ht="21.75" customHeight="1">
      <c r="B150" s="1168"/>
      <c r="C150" s="1168"/>
      <c r="D150" s="1168"/>
      <c r="E150" s="1168"/>
    </row>
    <row r="151" spans="2:5" ht="21.75" customHeight="1">
      <c r="B151" s="1168"/>
      <c r="C151" s="1168"/>
      <c r="D151" s="1168"/>
      <c r="E151" s="1168"/>
    </row>
    <row r="152" spans="2:5" ht="21.75" customHeight="1">
      <c r="B152" s="1168"/>
      <c r="C152" s="1168"/>
      <c r="D152" s="1168"/>
      <c r="E152" s="1168"/>
    </row>
    <row r="153" spans="2:5" ht="21.75" customHeight="1">
      <c r="B153" s="1168"/>
      <c r="C153" s="1168"/>
      <c r="D153" s="1168"/>
      <c r="E153" s="1168"/>
    </row>
    <row r="154" spans="2:5" ht="21.75" customHeight="1">
      <c r="B154" s="1168"/>
      <c r="C154" s="1168"/>
      <c r="D154" s="1168"/>
      <c r="E154" s="1168"/>
    </row>
    <row r="155" spans="2:5" ht="21.75" customHeight="1">
      <c r="B155" s="1168"/>
      <c r="C155" s="1168"/>
      <c r="D155" s="1168"/>
      <c r="E155" s="1168"/>
    </row>
    <row r="156" spans="2:5" ht="21.75" customHeight="1">
      <c r="B156" s="1168"/>
      <c r="C156" s="1168"/>
      <c r="D156" s="1168"/>
      <c r="E156" s="1168"/>
    </row>
    <row r="157" spans="2:5" ht="21.75" customHeight="1">
      <c r="B157" s="1168"/>
      <c r="C157" s="1168"/>
      <c r="D157" s="1168"/>
      <c r="E157" s="1168"/>
    </row>
    <row r="158" spans="2:5" ht="21.75" customHeight="1">
      <c r="B158" s="1168"/>
      <c r="C158" s="1168"/>
      <c r="D158" s="1168"/>
      <c r="E158" s="1168"/>
    </row>
    <row r="159" spans="2:5" ht="21.75" customHeight="1">
      <c r="B159" s="1168"/>
      <c r="C159" s="1168"/>
      <c r="D159" s="1168"/>
      <c r="E159" s="1168"/>
    </row>
    <row r="160" spans="2:5" ht="21.75" customHeight="1">
      <c r="B160" s="1168"/>
      <c r="C160" s="1168"/>
      <c r="D160" s="1168"/>
      <c r="E160" s="1168"/>
    </row>
    <row r="161" spans="2:5" ht="21.75" customHeight="1">
      <c r="B161" s="1168"/>
      <c r="C161" s="1168"/>
      <c r="D161" s="1168"/>
      <c r="E161" s="1168"/>
    </row>
    <row r="162" spans="2:5" ht="21.75" customHeight="1">
      <c r="B162" s="1168"/>
      <c r="C162" s="1168"/>
      <c r="D162" s="1168"/>
      <c r="E162" s="1168"/>
    </row>
    <row r="163" spans="2:5" ht="21.75" customHeight="1">
      <c r="B163" s="1168"/>
      <c r="C163" s="1168"/>
      <c r="D163" s="1168"/>
      <c r="E163" s="1168"/>
    </row>
    <row r="164" spans="2:5" ht="21.75" customHeight="1">
      <c r="B164" s="1168"/>
      <c r="C164" s="1168"/>
      <c r="D164" s="1168"/>
      <c r="E164" s="1168"/>
    </row>
    <row r="165" spans="2:5" ht="21.75" customHeight="1">
      <c r="B165" s="1168"/>
      <c r="C165" s="1168"/>
      <c r="D165" s="1168"/>
      <c r="E165" s="1168"/>
    </row>
    <row r="166" spans="2:5" ht="21.75" customHeight="1">
      <c r="B166" s="1168"/>
      <c r="C166" s="1168"/>
      <c r="D166" s="1168"/>
      <c r="E166" s="1168"/>
    </row>
    <row r="167" spans="2:5" ht="21.75" customHeight="1">
      <c r="B167" s="1168"/>
      <c r="C167" s="1168"/>
      <c r="D167" s="1168"/>
      <c r="E167" s="1168"/>
    </row>
    <row r="168" spans="2:5" ht="21.75" customHeight="1">
      <c r="B168" s="1168"/>
      <c r="C168" s="1168"/>
      <c r="D168" s="1168"/>
      <c r="E168" s="1168"/>
    </row>
    <row r="169" spans="2:5" ht="21.75" customHeight="1">
      <c r="B169" s="1168"/>
      <c r="C169" s="1168"/>
      <c r="D169" s="1168"/>
      <c r="E169" s="1168"/>
    </row>
    <row r="170" spans="2:5" ht="21.75" customHeight="1">
      <c r="B170" s="1168"/>
      <c r="C170" s="1168"/>
      <c r="D170" s="1168"/>
      <c r="E170" s="1168"/>
    </row>
    <row r="171" spans="2:5" ht="21.75" customHeight="1">
      <c r="B171" s="1168"/>
      <c r="C171" s="1168"/>
      <c r="D171" s="1168"/>
      <c r="E171" s="1168"/>
    </row>
    <row r="172" spans="2:5" ht="21.75" customHeight="1">
      <c r="B172" s="1168"/>
      <c r="C172" s="1168"/>
      <c r="D172" s="1168"/>
      <c r="E172" s="1168"/>
    </row>
    <row r="173" spans="2:5" ht="21.75" customHeight="1">
      <c r="B173" s="1168"/>
      <c r="C173" s="1168"/>
      <c r="D173" s="1168"/>
      <c r="E173" s="1168"/>
    </row>
    <row r="174" spans="2:5" ht="21.75" customHeight="1">
      <c r="B174" s="1168"/>
      <c r="C174" s="1168"/>
      <c r="D174" s="1168"/>
      <c r="E174" s="1168"/>
    </row>
    <row r="175" spans="2:5" ht="21.75" customHeight="1">
      <c r="B175" s="1168"/>
      <c r="C175" s="1168"/>
      <c r="D175" s="1168"/>
      <c r="E175" s="1168"/>
    </row>
    <row r="176" spans="2:5" ht="21.75" customHeight="1">
      <c r="B176" s="1168"/>
      <c r="C176" s="1168"/>
      <c r="D176" s="1168"/>
      <c r="E176" s="1168"/>
    </row>
    <row r="177" spans="2:5" ht="21.75" customHeight="1">
      <c r="B177" s="1168"/>
      <c r="C177" s="1168"/>
      <c r="D177" s="1168"/>
      <c r="E177" s="1168"/>
    </row>
    <row r="178" spans="2:5" ht="21.75" customHeight="1">
      <c r="B178" s="1168"/>
      <c r="C178" s="1168"/>
      <c r="D178" s="1168"/>
      <c r="E178" s="1168"/>
    </row>
    <row r="179" spans="2:5" ht="21.75" customHeight="1">
      <c r="B179" s="1168"/>
      <c r="C179" s="1168"/>
      <c r="D179" s="1168"/>
      <c r="E179" s="1168"/>
    </row>
    <row r="180" spans="2:5" ht="21.75" customHeight="1">
      <c r="B180" s="1168"/>
      <c r="C180" s="1168"/>
      <c r="D180" s="1168"/>
      <c r="E180" s="1168"/>
    </row>
    <row r="181" spans="2:5" ht="21.75" customHeight="1">
      <c r="B181" s="1168"/>
      <c r="C181" s="1168"/>
      <c r="D181" s="1168"/>
      <c r="E181" s="1168"/>
    </row>
    <row r="182" spans="2:5" ht="21.75" customHeight="1">
      <c r="B182" s="1168"/>
      <c r="C182" s="1168"/>
      <c r="D182" s="1168"/>
      <c r="E182" s="1168"/>
    </row>
    <row r="183" spans="2:5" ht="21.75" customHeight="1">
      <c r="B183" s="1168"/>
      <c r="C183" s="1168"/>
      <c r="D183" s="1168"/>
      <c r="E183" s="1168"/>
    </row>
    <row r="184" spans="2:5" ht="21.75" customHeight="1">
      <c r="B184" s="1168"/>
      <c r="C184" s="1168"/>
      <c r="D184" s="1168"/>
      <c r="E184" s="1168"/>
    </row>
    <row r="185" spans="2:5" ht="12.75">
      <c r="B185" s="1168"/>
      <c r="C185" s="1168"/>
      <c r="D185" s="1168"/>
      <c r="E185" s="1168"/>
    </row>
    <row r="186" spans="2:5" ht="12.75">
      <c r="B186" s="1168"/>
      <c r="C186" s="1168"/>
      <c r="D186" s="1168"/>
      <c r="E186" s="1168"/>
    </row>
    <row r="187" spans="2:5" ht="12.75">
      <c r="B187" s="1168"/>
      <c r="C187" s="1168"/>
      <c r="D187" s="1168"/>
      <c r="E187" s="1168"/>
    </row>
    <row r="188" spans="2:5" ht="12.75">
      <c r="B188" s="1168"/>
      <c r="C188" s="1168"/>
      <c r="D188" s="1168"/>
      <c r="E188" s="1168"/>
    </row>
    <row r="189" spans="2:5" ht="12.75">
      <c r="B189" s="1168"/>
      <c r="C189" s="1168"/>
      <c r="D189" s="1168"/>
      <c r="E189" s="1168"/>
    </row>
    <row r="190" spans="2:5" ht="12.75">
      <c r="B190" s="1168"/>
      <c r="C190" s="1168"/>
      <c r="D190" s="1168"/>
      <c r="E190" s="1168"/>
    </row>
    <row r="191" spans="2:5" ht="12.75">
      <c r="B191" s="1168"/>
      <c r="C191" s="1168"/>
      <c r="D191" s="1168"/>
      <c r="E191" s="1168"/>
    </row>
  </sheetData>
  <mergeCells count="675">
    <mergeCell ref="AK5:AZ5"/>
    <mergeCell ref="A79:O79"/>
    <mergeCell ref="A72:O72"/>
    <mergeCell ref="A73:O73"/>
    <mergeCell ref="A71:O71"/>
    <mergeCell ref="A77:O77"/>
    <mergeCell ref="A75:O75"/>
    <mergeCell ref="A74:O74"/>
    <mergeCell ref="A76:O76"/>
    <mergeCell ref="A68:O68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66:O66"/>
    <mergeCell ref="A70:O70"/>
    <mergeCell ref="A67:O67"/>
    <mergeCell ref="A69:O69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G28:AJ28"/>
    <mergeCell ref="AK28:AN28"/>
    <mergeCell ref="AO28:AR28"/>
    <mergeCell ref="AS28:AV28"/>
    <mergeCell ref="Q28:T28"/>
    <mergeCell ref="U28:X28"/>
    <mergeCell ref="Y28:AB28"/>
    <mergeCell ref="AC28:AF28"/>
    <mergeCell ref="Q29:T29"/>
    <mergeCell ref="U29:X29"/>
    <mergeCell ref="Y29:AB29"/>
    <mergeCell ref="AC29:AF29"/>
    <mergeCell ref="AW37:AZ37"/>
    <mergeCell ref="AG29:AJ29"/>
    <mergeCell ref="AK29:AN29"/>
    <mergeCell ref="AO29:AR29"/>
    <mergeCell ref="AS29:AV29"/>
    <mergeCell ref="AG37:AJ37"/>
    <mergeCell ref="AK37:AN37"/>
    <mergeCell ref="AO37:AR37"/>
    <mergeCell ref="AS37:AV37"/>
    <mergeCell ref="AO30:AR30"/>
    <mergeCell ref="Q37:T37"/>
    <mergeCell ref="U37:X37"/>
    <mergeCell ref="Y37:AB37"/>
    <mergeCell ref="AC37:AF37"/>
    <mergeCell ref="AK38:AN38"/>
    <mergeCell ref="AO38:AR38"/>
    <mergeCell ref="AS38:AV38"/>
    <mergeCell ref="Q38:T38"/>
    <mergeCell ref="U38:X38"/>
    <mergeCell ref="Y38:AB38"/>
    <mergeCell ref="AC38:AF38"/>
    <mergeCell ref="Q39:T39"/>
    <mergeCell ref="U39:X39"/>
    <mergeCell ref="Y39:AB39"/>
    <mergeCell ref="AC39:AF39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AG52:AJ52"/>
    <mergeCell ref="AK52:AN52"/>
    <mergeCell ref="AO52:AR52"/>
    <mergeCell ref="AS52:AV52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Q68:T68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Q70:T70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Q78:T78"/>
    <mergeCell ref="U78:X78"/>
    <mergeCell ref="Y78:AB78"/>
    <mergeCell ref="AC78:AF78"/>
    <mergeCell ref="AG78:AJ78"/>
    <mergeCell ref="AK78:AN78"/>
    <mergeCell ref="AO78:AR78"/>
    <mergeCell ref="AS78:AV78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Q81:T81"/>
    <mergeCell ref="U81:X81"/>
    <mergeCell ref="Y81:AB81"/>
    <mergeCell ref="AC81:AF81"/>
    <mergeCell ref="AG81:AJ81"/>
    <mergeCell ref="AK81:AN81"/>
    <mergeCell ref="AO81:AR81"/>
    <mergeCell ref="AS81:AV81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Q76:T76"/>
    <mergeCell ref="U76:X76"/>
    <mergeCell ref="Y76:AB76"/>
    <mergeCell ref="AC76:AF76"/>
    <mergeCell ref="AG76:AJ76"/>
    <mergeCell ref="AK76:AN76"/>
    <mergeCell ref="AO76:AR76"/>
    <mergeCell ref="AS76:AV76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A26:O26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C32:AF32"/>
    <mergeCell ref="AG32:AJ32"/>
    <mergeCell ref="AK32:AN32"/>
    <mergeCell ref="AO32:AR32"/>
    <mergeCell ref="A32:O32"/>
    <mergeCell ref="Q32:T32"/>
    <mergeCell ref="U32:X32"/>
    <mergeCell ref="Y32:AB32"/>
    <mergeCell ref="AC33:AF33"/>
    <mergeCell ref="AG33:AJ33"/>
    <mergeCell ref="AK33:AN33"/>
    <mergeCell ref="AO33:AR33"/>
    <mergeCell ref="A33:O33"/>
    <mergeCell ref="Q33:T33"/>
    <mergeCell ref="U33:X33"/>
    <mergeCell ref="Y33:AB33"/>
    <mergeCell ref="AK34:AN34"/>
    <mergeCell ref="AO34:AR34"/>
    <mergeCell ref="AS34:AV34"/>
    <mergeCell ref="AW32:AZ32"/>
    <mergeCell ref="AS33:AV33"/>
    <mergeCell ref="AS32:AV32"/>
    <mergeCell ref="A34:O34"/>
    <mergeCell ref="Q34:T34"/>
    <mergeCell ref="U34:X34"/>
    <mergeCell ref="Y34:AB34"/>
    <mergeCell ref="AO40:AR40"/>
    <mergeCell ref="AS40:AV40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O41:AR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U57:X57"/>
    <mergeCell ref="Y57:AB57"/>
    <mergeCell ref="AC57:AF57"/>
    <mergeCell ref="AG57:AJ57"/>
    <mergeCell ref="AK57:AN57"/>
    <mergeCell ref="AO57:AR57"/>
    <mergeCell ref="AS57:AV57"/>
    <mergeCell ref="AW57:AZ57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U45:X45"/>
    <mergeCell ref="Y45:AB45"/>
    <mergeCell ref="AC45:AF45"/>
    <mergeCell ref="AG45:AJ45"/>
    <mergeCell ref="AK45:AN45"/>
    <mergeCell ref="AO45:AR45"/>
    <mergeCell ref="AS45:AV45"/>
    <mergeCell ref="AW45:AZ45"/>
    <mergeCell ref="Q26:T26"/>
    <mergeCell ref="U26:X26"/>
    <mergeCell ref="Y26:AB26"/>
    <mergeCell ref="AC26:AF26"/>
    <mergeCell ref="AG26:AJ26"/>
    <mergeCell ref="AK26:AN26"/>
    <mergeCell ref="AO26:AR26"/>
    <mergeCell ref="AC36:AF36"/>
    <mergeCell ref="AG36:AJ36"/>
    <mergeCell ref="AK36:AN36"/>
    <mergeCell ref="AO36:AR36"/>
    <mergeCell ref="AO35:AR35"/>
    <mergeCell ref="AC34:AF34"/>
    <mergeCell ref="AG34:AJ34"/>
    <mergeCell ref="A36:O36"/>
    <mergeCell ref="Q36:T36"/>
    <mergeCell ref="U36:X36"/>
    <mergeCell ref="Y36:AB36"/>
    <mergeCell ref="AS36:AV36"/>
    <mergeCell ref="AW36:AZ36"/>
    <mergeCell ref="AS26:AV26"/>
    <mergeCell ref="AW26:AZ26"/>
    <mergeCell ref="AW29:AZ29"/>
    <mergeCell ref="AW27:AZ27"/>
    <mergeCell ref="AW28:AZ28"/>
    <mergeCell ref="AS35:AV35"/>
    <mergeCell ref="AW33:AZ33"/>
    <mergeCell ref="AW31:AZ31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91"/>
  <sheetViews>
    <sheetView view="pageBreakPreview" zoomScaleSheetLayoutView="100" workbookViewId="0" topLeftCell="O1">
      <selection activeCell="AR7" sqref="AR7"/>
    </sheetView>
  </sheetViews>
  <sheetFormatPr defaultColWidth="9.140625" defaultRowHeight="12.75"/>
  <cols>
    <col min="1" max="1" width="3.8515625" style="1097" customWidth="1"/>
    <col min="2" max="7" width="3.28125" style="1097" customWidth="1"/>
    <col min="8" max="8" width="3.8515625" style="1097" customWidth="1"/>
    <col min="9" max="12" width="3.28125" style="1097" customWidth="1"/>
    <col min="13" max="13" width="3.8515625" style="1097" customWidth="1"/>
    <col min="14" max="14" width="3.28125" style="1097" customWidth="1"/>
    <col min="15" max="15" width="3.421875" style="1097" customWidth="1"/>
    <col min="16" max="16" width="5.421875" style="1097" customWidth="1"/>
    <col min="17" max="55" width="3.28125" style="1097" customWidth="1"/>
    <col min="56" max="16384" width="9.140625" style="1097" customWidth="1"/>
  </cols>
  <sheetData>
    <row r="1" spans="51:52" ht="13.5" thickBot="1">
      <c r="AY1" s="1098">
        <v>0</v>
      </c>
      <c r="AZ1" s="1099">
        <v>2</v>
      </c>
    </row>
    <row r="2" spans="51:52" ht="12.75">
      <c r="AY2" s="1100" t="s">
        <v>974</v>
      </c>
      <c r="AZ2" s="1101"/>
    </row>
    <row r="3" spans="1:52" ht="15.75">
      <c r="A3" s="1102" t="s">
        <v>679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2"/>
      <c r="AJ3" s="1102"/>
      <c r="AK3" s="1102"/>
      <c r="AL3" s="1102"/>
      <c r="AM3" s="1102"/>
      <c r="AN3" s="1102"/>
      <c r="AO3" s="1102"/>
      <c r="AP3" s="1102"/>
      <c r="AQ3" s="1102"/>
      <c r="AR3" s="1102"/>
      <c r="AS3" s="1102"/>
      <c r="AT3" s="1102"/>
      <c r="AU3" s="1102"/>
      <c r="AV3" s="1102"/>
      <c r="AW3" s="1102"/>
      <c r="AX3" s="1102"/>
      <c r="AY3" s="1102"/>
      <c r="AZ3" s="1102"/>
    </row>
    <row r="4" spans="1:52" ht="15.75">
      <c r="A4" s="1102" t="s">
        <v>680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2"/>
      <c r="Y4" s="1102"/>
      <c r="Z4" s="1102"/>
      <c r="AA4" s="1102"/>
      <c r="AB4" s="1102"/>
      <c r="AC4" s="1102"/>
      <c r="AD4" s="1102"/>
      <c r="AE4" s="1102"/>
      <c r="AF4" s="1102"/>
      <c r="AG4" s="1102"/>
      <c r="AH4" s="1102"/>
      <c r="AI4" s="1102"/>
      <c r="AJ4" s="1102"/>
      <c r="AK4" s="1102"/>
      <c r="AL4" s="1102"/>
      <c r="AM4" s="1102"/>
      <c r="AN4" s="1102"/>
      <c r="AO4" s="1102"/>
      <c r="AP4" s="1102"/>
      <c r="AQ4" s="1102"/>
      <c r="AR4" s="1102"/>
      <c r="AS4" s="1102"/>
      <c r="AT4" s="1102"/>
      <c r="AU4" s="1102"/>
      <c r="AV4" s="1102"/>
      <c r="AW4" s="1102"/>
      <c r="AX4" s="1102"/>
      <c r="AY4" s="1102"/>
      <c r="AZ4" s="1102"/>
    </row>
    <row r="5" spans="1:52" ht="15.75">
      <c r="A5" s="1103"/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3"/>
      <c r="AG5" s="1103"/>
      <c r="AH5" s="1103"/>
      <c r="AI5" s="1103"/>
      <c r="AJ5" s="1103"/>
      <c r="AK5" s="1169" t="s">
        <v>681</v>
      </c>
      <c r="AL5" s="1169"/>
      <c r="AM5" s="1169"/>
      <c r="AN5" s="1169"/>
      <c r="AO5" s="1169"/>
      <c r="AP5" s="1169"/>
      <c r="AQ5" s="1169"/>
      <c r="AR5" s="1169"/>
      <c r="AS5" s="1169"/>
      <c r="AT5" s="1169"/>
      <c r="AU5" s="1169"/>
      <c r="AV5" s="1169"/>
      <c r="AW5" s="1169"/>
      <c r="AX5" s="1169"/>
      <c r="AY5" s="1169"/>
      <c r="AZ5" s="1169"/>
    </row>
    <row r="6" spans="44:52" ht="12.75">
      <c r="AR6" s="1105" t="s">
        <v>978</v>
      </c>
      <c r="AS6" s="1105"/>
      <c r="AT6" s="1105"/>
      <c r="AU6" s="1105"/>
      <c r="AV6" s="1105"/>
      <c r="AW6" s="1105"/>
      <c r="AX6" s="1105"/>
      <c r="AY6" s="1105"/>
      <c r="AZ6" s="1105"/>
    </row>
    <row r="7" ht="6" customHeight="1" thickBot="1"/>
    <row r="8" spans="2:37" ht="15.75" customHeight="1" thickBot="1">
      <c r="B8" s="1098">
        <v>5</v>
      </c>
      <c r="C8" s="1106">
        <v>1</v>
      </c>
      <c r="D8" s="1106">
        <v>3</v>
      </c>
      <c r="E8" s="1106">
        <v>0</v>
      </c>
      <c r="F8" s="1106">
        <v>0</v>
      </c>
      <c r="G8" s="1099">
        <v>9</v>
      </c>
      <c r="I8" s="1098">
        <v>1</v>
      </c>
      <c r="J8" s="1106">
        <v>2</v>
      </c>
      <c r="K8" s="1106">
        <v>5</v>
      </c>
      <c r="L8" s="1099">
        <v>4</v>
      </c>
      <c r="N8" s="1098">
        <v>0</v>
      </c>
      <c r="O8" s="1099">
        <v>1</v>
      </c>
      <c r="P8" s="1107"/>
      <c r="Q8" s="1098">
        <v>2</v>
      </c>
      <c r="R8" s="1106">
        <v>8</v>
      </c>
      <c r="S8" s="1106">
        <v>0</v>
      </c>
      <c r="T8" s="1099">
        <v>0</v>
      </c>
      <c r="V8" s="1098">
        <v>8</v>
      </c>
      <c r="W8" s="1106">
        <v>4</v>
      </c>
      <c r="X8" s="1106">
        <v>1</v>
      </c>
      <c r="Y8" s="1106">
        <v>1</v>
      </c>
      <c r="Z8" s="1106">
        <v>0</v>
      </c>
      <c r="AA8" s="1099">
        <v>5</v>
      </c>
      <c r="AC8" s="1108">
        <v>2</v>
      </c>
      <c r="AD8" s="1109">
        <v>2</v>
      </c>
      <c r="AF8" s="1110">
        <v>2</v>
      </c>
      <c r="AG8" s="1111">
        <v>0</v>
      </c>
      <c r="AH8" s="1111">
        <v>0</v>
      </c>
      <c r="AI8" s="1112">
        <v>8</v>
      </c>
      <c r="AK8" s="1113">
        <v>1</v>
      </c>
    </row>
    <row r="9" spans="2:37" ht="25.5" customHeight="1">
      <c r="B9" s="1114" t="s">
        <v>954</v>
      </c>
      <c r="C9" s="1114"/>
      <c r="D9" s="1114"/>
      <c r="E9" s="1114"/>
      <c r="F9" s="1114"/>
      <c r="G9" s="1114"/>
      <c r="H9" s="1115"/>
      <c r="I9" s="1114" t="s">
        <v>955</v>
      </c>
      <c r="J9" s="1114"/>
      <c r="K9" s="1114"/>
      <c r="L9" s="1114"/>
      <c r="M9" s="1115"/>
      <c r="N9" s="1116" t="s">
        <v>979</v>
      </c>
      <c r="O9" s="1116"/>
      <c r="P9" s="1115"/>
      <c r="Q9" s="1116" t="s">
        <v>607</v>
      </c>
      <c r="R9" s="1116"/>
      <c r="S9" s="1116"/>
      <c r="T9" s="1116"/>
      <c r="U9" s="1115"/>
      <c r="V9" s="1114" t="s">
        <v>958</v>
      </c>
      <c r="W9" s="1114"/>
      <c r="X9" s="1114"/>
      <c r="Y9" s="1114"/>
      <c r="Z9" s="1114"/>
      <c r="AA9" s="1114"/>
      <c r="AC9" s="1114" t="s">
        <v>981</v>
      </c>
      <c r="AD9" s="1114"/>
      <c r="AF9" s="1114" t="s">
        <v>982</v>
      </c>
      <c r="AG9" s="1114"/>
      <c r="AH9" s="1114"/>
      <c r="AI9" s="1114"/>
      <c r="AK9" s="1114" t="s">
        <v>983</v>
      </c>
    </row>
    <row r="10" spans="2:37" ht="10.5" customHeight="1">
      <c r="B10" s="1114"/>
      <c r="C10" s="1114"/>
      <c r="D10" s="1114"/>
      <c r="E10" s="1114"/>
      <c r="F10" s="1114"/>
      <c r="G10" s="1114"/>
      <c r="H10" s="1115"/>
      <c r="I10" s="1114"/>
      <c r="J10" s="1114"/>
      <c r="K10" s="1114"/>
      <c r="L10" s="1114"/>
      <c r="M10" s="1115"/>
      <c r="N10" s="1116"/>
      <c r="O10" s="1116"/>
      <c r="P10" s="1115"/>
      <c r="Q10" s="1116"/>
      <c r="R10" s="1116"/>
      <c r="S10" s="1116"/>
      <c r="T10" s="1116"/>
      <c r="U10" s="1115"/>
      <c r="V10" s="1114"/>
      <c r="W10" s="1114"/>
      <c r="X10" s="1114"/>
      <c r="Y10" s="1114"/>
      <c r="Z10" s="1114"/>
      <c r="AA10" s="1114"/>
      <c r="AC10" s="1114"/>
      <c r="AD10" s="1114"/>
      <c r="AF10" s="1114"/>
      <c r="AG10" s="1114"/>
      <c r="AH10" s="1114"/>
      <c r="AI10" s="1114"/>
      <c r="AK10" s="1114"/>
    </row>
    <row r="11" ht="12.75">
      <c r="AW11" s="1117" t="s">
        <v>984</v>
      </c>
    </row>
    <row r="12" spans="1:52" ht="38.25" customHeight="1">
      <c r="A12" s="1118" t="s">
        <v>682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20"/>
      <c r="P12" s="1121" t="s">
        <v>986</v>
      </c>
      <c r="Q12" s="1122"/>
      <c r="R12" s="1122"/>
      <c r="S12" s="1122"/>
      <c r="T12" s="1123"/>
      <c r="U12" s="1124"/>
      <c r="V12" s="1125"/>
      <c r="W12" s="1125"/>
      <c r="X12" s="1126"/>
      <c r="Y12" s="1125"/>
      <c r="Z12" s="1125"/>
      <c r="AA12" s="1125"/>
      <c r="AB12" s="1126"/>
      <c r="AC12" s="1125"/>
      <c r="AD12" s="1125"/>
      <c r="AE12" s="1125"/>
      <c r="AF12" s="1127"/>
      <c r="AG12" s="1128"/>
      <c r="AH12" s="1128"/>
      <c r="AI12" s="1128"/>
      <c r="AJ12" s="1127"/>
      <c r="AK12" s="1128"/>
      <c r="AL12" s="1128"/>
      <c r="AM12" s="1128"/>
      <c r="AN12" s="1127"/>
      <c r="AO12" s="1128"/>
      <c r="AP12" s="1128"/>
      <c r="AQ12" s="1128"/>
      <c r="AR12" s="1127"/>
      <c r="AS12" s="1128"/>
      <c r="AT12" s="1128"/>
      <c r="AU12" s="1128"/>
      <c r="AV12" s="1127"/>
      <c r="AW12" s="1128"/>
      <c r="AX12" s="1128"/>
      <c r="AY12" s="1128"/>
      <c r="AZ12" s="1127"/>
    </row>
    <row r="13" spans="1:52" ht="12.75">
      <c r="A13" s="1129"/>
      <c r="B13" s="1130"/>
      <c r="C13" s="1130"/>
      <c r="D13" s="1130"/>
      <c r="E13" s="1130"/>
      <c r="F13" s="1130"/>
      <c r="G13" s="1130"/>
      <c r="H13" s="1130"/>
      <c r="I13" s="1130"/>
      <c r="J13" s="1130"/>
      <c r="K13" s="1130"/>
      <c r="L13" s="1130"/>
      <c r="M13" s="1130"/>
      <c r="N13" s="1130"/>
      <c r="O13" s="1131"/>
      <c r="P13" s="1132"/>
      <c r="Q13" s="1133"/>
      <c r="R13" s="1134">
        <v>75</v>
      </c>
      <c r="S13" s="1134">
        <v>18</v>
      </c>
      <c r="T13" s="1170">
        <v>45</v>
      </c>
      <c r="U13" s="1137"/>
      <c r="V13" s="1134">
        <v>75</v>
      </c>
      <c r="W13" s="1135">
        <v>19</v>
      </c>
      <c r="X13" s="1136">
        <v>66</v>
      </c>
      <c r="Y13" s="1137"/>
      <c r="Z13" s="1134">
        <v>80</v>
      </c>
      <c r="AA13" s="1134">
        <v>59</v>
      </c>
      <c r="AB13" s="1138">
        <v>15</v>
      </c>
      <c r="AC13" s="1139"/>
      <c r="AD13" s="1134">
        <v>85</v>
      </c>
      <c r="AE13" s="1134">
        <v>32</v>
      </c>
      <c r="AF13" s="1138">
        <v>88</v>
      </c>
      <c r="AG13" s="1137"/>
      <c r="AH13" s="1134">
        <v>85</v>
      </c>
      <c r="AI13" s="1134">
        <v>33</v>
      </c>
      <c r="AJ13" s="1170">
        <v>44</v>
      </c>
      <c r="AK13" s="1137"/>
      <c r="AL13" s="1134">
        <v>85</v>
      </c>
      <c r="AM13" s="1134">
        <v>33</v>
      </c>
      <c r="AN13" s="1138">
        <v>55</v>
      </c>
      <c r="AO13" s="1139"/>
      <c r="AP13" s="1134">
        <v>92</v>
      </c>
      <c r="AQ13" s="1134">
        <v>60</v>
      </c>
      <c r="AR13" s="1138">
        <v>18</v>
      </c>
      <c r="AS13" s="1137"/>
      <c r="AT13" s="1134">
        <v>92</v>
      </c>
      <c r="AU13" s="1134">
        <v>60</v>
      </c>
      <c r="AV13" s="1138">
        <v>29</v>
      </c>
      <c r="AW13" s="1137"/>
      <c r="AX13" s="1134">
        <v>99</v>
      </c>
      <c r="AY13" s="1134">
        <v>99</v>
      </c>
      <c r="AZ13" s="1138">
        <v>99</v>
      </c>
    </row>
    <row r="14" spans="1:52" ht="12.75">
      <c r="A14" s="1140">
        <v>1</v>
      </c>
      <c r="B14" s="1141"/>
      <c r="C14" s="1142"/>
      <c r="D14" s="1142"/>
      <c r="E14" s="1142"/>
      <c r="F14" s="1141"/>
      <c r="G14" s="1141"/>
      <c r="H14" s="1141"/>
      <c r="I14" s="1141"/>
      <c r="J14" s="1141"/>
      <c r="K14" s="1141"/>
      <c r="L14" s="1141"/>
      <c r="M14" s="1141"/>
      <c r="N14" s="1141"/>
      <c r="O14" s="1143"/>
      <c r="P14" s="1138">
        <v>2</v>
      </c>
      <c r="Q14" s="1141">
        <v>3</v>
      </c>
      <c r="R14" s="1141"/>
      <c r="S14" s="1141"/>
      <c r="T14" s="1143"/>
      <c r="U14" s="1141">
        <v>4</v>
      </c>
      <c r="V14" s="1141"/>
      <c r="W14" s="1141"/>
      <c r="X14" s="1143"/>
      <c r="Y14" s="1141">
        <v>5</v>
      </c>
      <c r="Z14" s="1141"/>
      <c r="AA14" s="1141"/>
      <c r="AB14" s="1143"/>
      <c r="AC14" s="1141">
        <v>6</v>
      </c>
      <c r="AD14" s="1141"/>
      <c r="AE14" s="1141"/>
      <c r="AF14" s="1143"/>
      <c r="AG14" s="1141">
        <v>7</v>
      </c>
      <c r="AH14" s="1141"/>
      <c r="AI14" s="1141"/>
      <c r="AJ14" s="1143"/>
      <c r="AK14" s="1141">
        <v>8</v>
      </c>
      <c r="AL14" s="1141"/>
      <c r="AM14" s="1141"/>
      <c r="AN14" s="1143"/>
      <c r="AO14" s="1141">
        <v>9</v>
      </c>
      <c r="AP14" s="1141"/>
      <c r="AQ14" s="1141"/>
      <c r="AR14" s="1143"/>
      <c r="AS14" s="1141">
        <v>10</v>
      </c>
      <c r="AT14" s="1141"/>
      <c r="AU14" s="1141"/>
      <c r="AV14" s="1143"/>
      <c r="AW14" s="1141">
        <v>11</v>
      </c>
      <c r="AX14" s="1141"/>
      <c r="AY14" s="1141"/>
      <c r="AZ14" s="1143"/>
    </row>
    <row r="15" spans="1:52" ht="19.5" customHeight="1">
      <c r="A15" s="1144" t="s">
        <v>714</v>
      </c>
      <c r="B15" s="1145"/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6" t="s">
        <v>992</v>
      </c>
      <c r="Q15" s="1147">
        <v>57436</v>
      </c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7"/>
      <c r="AK15" s="1147"/>
      <c r="AL15" s="1147"/>
      <c r="AM15" s="1147"/>
      <c r="AN15" s="1147"/>
      <c r="AO15" s="1147"/>
      <c r="AP15" s="1147"/>
      <c r="AQ15" s="1147"/>
      <c r="AR15" s="1147"/>
      <c r="AS15" s="1147"/>
      <c r="AT15" s="1147"/>
      <c r="AU15" s="1147"/>
      <c r="AV15" s="1147"/>
      <c r="AW15" s="1147">
        <v>69968</v>
      </c>
      <c r="AX15" s="1147"/>
      <c r="AY15" s="1147"/>
      <c r="AZ15" s="1147"/>
    </row>
    <row r="16" spans="1:52" ht="19.5" customHeight="1">
      <c r="A16" s="1144" t="s">
        <v>715</v>
      </c>
      <c r="B16" s="1145"/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6" t="s">
        <v>994</v>
      </c>
      <c r="Q16" s="1147">
        <v>170345</v>
      </c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7"/>
      <c r="AK16" s="1147"/>
      <c r="AL16" s="1147"/>
      <c r="AM16" s="1147"/>
      <c r="AN16" s="1147"/>
      <c r="AO16" s="1147"/>
      <c r="AP16" s="1147"/>
      <c r="AQ16" s="1147"/>
      <c r="AR16" s="1147"/>
      <c r="AS16" s="1147"/>
      <c r="AT16" s="1147"/>
      <c r="AU16" s="1147"/>
      <c r="AV16" s="1147"/>
      <c r="AW16" s="1147">
        <v>423245</v>
      </c>
      <c r="AX16" s="1147"/>
      <c r="AY16" s="1147"/>
      <c r="AZ16" s="1147"/>
    </row>
    <row r="17" spans="1:52" ht="19.5" customHeight="1">
      <c r="A17" s="1144" t="s">
        <v>716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6" t="s">
        <v>996</v>
      </c>
      <c r="Q17" s="1147">
        <v>41463</v>
      </c>
      <c r="R17" s="1147"/>
      <c r="S17" s="1147"/>
      <c r="T17" s="1147"/>
      <c r="U17" s="1147"/>
      <c r="V17" s="1147"/>
      <c r="W17" s="1147"/>
      <c r="X17" s="1147"/>
      <c r="Y17" s="1147"/>
      <c r="Z17" s="1147"/>
      <c r="AA17" s="1147"/>
      <c r="AB17" s="1147"/>
      <c r="AC17" s="1147"/>
      <c r="AD17" s="1147"/>
      <c r="AE17" s="1147"/>
      <c r="AF17" s="1147"/>
      <c r="AG17" s="1147"/>
      <c r="AH17" s="1147"/>
      <c r="AI17" s="1147"/>
      <c r="AJ17" s="1147"/>
      <c r="AK17" s="1147"/>
      <c r="AL17" s="1147"/>
      <c r="AM17" s="1147"/>
      <c r="AN17" s="1147"/>
      <c r="AO17" s="1147"/>
      <c r="AP17" s="1147"/>
      <c r="AQ17" s="1147"/>
      <c r="AR17" s="1147"/>
      <c r="AS17" s="1147"/>
      <c r="AT17" s="1147"/>
      <c r="AU17" s="1147"/>
      <c r="AV17" s="1147"/>
      <c r="AW17" s="1147">
        <v>631309</v>
      </c>
      <c r="AX17" s="1147"/>
      <c r="AY17" s="1147"/>
      <c r="AZ17" s="1147"/>
    </row>
    <row r="18" spans="1:52" ht="19.5" customHeight="1">
      <c r="A18" s="1144" t="s">
        <v>717</v>
      </c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6" t="s">
        <v>998</v>
      </c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7"/>
      <c r="AB18" s="1147"/>
      <c r="AC18" s="1147"/>
      <c r="AD18" s="1147"/>
      <c r="AE18" s="1147"/>
      <c r="AF18" s="1147"/>
      <c r="AG18" s="1147"/>
      <c r="AH18" s="1147"/>
      <c r="AI18" s="1147"/>
      <c r="AJ18" s="1147"/>
      <c r="AK18" s="1147"/>
      <c r="AL18" s="1147"/>
      <c r="AM18" s="1147"/>
      <c r="AN18" s="1147"/>
      <c r="AO18" s="1147"/>
      <c r="AP18" s="1147"/>
      <c r="AQ18" s="1147"/>
      <c r="AR18" s="1147"/>
      <c r="AS18" s="1147"/>
      <c r="AT18" s="1147"/>
      <c r="AU18" s="1147"/>
      <c r="AV18" s="1147"/>
      <c r="AW18" s="1147">
        <v>190889</v>
      </c>
      <c r="AX18" s="1147"/>
      <c r="AY18" s="1147"/>
      <c r="AZ18" s="1147"/>
    </row>
    <row r="19" spans="1:52" ht="19.5" customHeight="1">
      <c r="A19" s="1144" t="s">
        <v>718</v>
      </c>
      <c r="B19" s="1145"/>
      <c r="C19" s="1145"/>
      <c r="D19" s="1145"/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6" t="s">
        <v>1000</v>
      </c>
      <c r="Q19" s="1147"/>
      <c r="R19" s="1147"/>
      <c r="S19" s="1147"/>
      <c r="T19" s="1147"/>
      <c r="U19" s="1147">
        <v>5766014</v>
      </c>
      <c r="V19" s="1147"/>
      <c r="W19" s="1147"/>
      <c r="X19" s="1147"/>
      <c r="Y19" s="1147"/>
      <c r="Z19" s="1147"/>
      <c r="AA19" s="1147"/>
      <c r="AB19" s="1147"/>
      <c r="AC19" s="1147"/>
      <c r="AD19" s="1147"/>
      <c r="AE19" s="1147"/>
      <c r="AF19" s="1147"/>
      <c r="AG19" s="1147"/>
      <c r="AH19" s="1147"/>
      <c r="AI19" s="1147"/>
      <c r="AJ19" s="1147"/>
      <c r="AK19" s="1147"/>
      <c r="AL19" s="1147"/>
      <c r="AM19" s="1147"/>
      <c r="AN19" s="1147"/>
      <c r="AO19" s="1147"/>
      <c r="AP19" s="1147"/>
      <c r="AQ19" s="1147"/>
      <c r="AR19" s="1147"/>
      <c r="AS19" s="1147"/>
      <c r="AT19" s="1147"/>
      <c r="AU19" s="1147"/>
      <c r="AV19" s="1147"/>
      <c r="AW19" s="1147">
        <v>5766014</v>
      </c>
      <c r="AX19" s="1147"/>
      <c r="AY19" s="1147"/>
      <c r="AZ19" s="1147"/>
    </row>
    <row r="20" spans="1:52" ht="26.25" customHeight="1">
      <c r="A20" s="1148" t="s">
        <v>1453</v>
      </c>
      <c r="B20" s="1149"/>
      <c r="C20" s="1149"/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50"/>
      <c r="P20" s="1146" t="s">
        <v>1002</v>
      </c>
      <c r="Q20" s="1151">
        <v>1500</v>
      </c>
      <c r="R20" s="1147"/>
      <c r="S20" s="1147"/>
      <c r="T20" s="1147"/>
      <c r="U20" s="1151"/>
      <c r="V20" s="1147"/>
      <c r="W20" s="1147"/>
      <c r="X20" s="1147"/>
      <c r="Y20" s="1151"/>
      <c r="Z20" s="1147"/>
      <c r="AA20" s="1147"/>
      <c r="AB20" s="1147"/>
      <c r="AC20" s="1151">
        <v>562</v>
      </c>
      <c r="AD20" s="1147"/>
      <c r="AE20" s="1147"/>
      <c r="AF20" s="1147"/>
      <c r="AG20" s="1151">
        <v>3129</v>
      </c>
      <c r="AH20" s="1147"/>
      <c r="AI20" s="1147"/>
      <c r="AJ20" s="1147"/>
      <c r="AK20" s="1151">
        <v>1387</v>
      </c>
      <c r="AL20" s="1147"/>
      <c r="AM20" s="1147"/>
      <c r="AN20" s="1147"/>
      <c r="AO20" s="1151">
        <v>700</v>
      </c>
      <c r="AP20" s="1147"/>
      <c r="AQ20" s="1147"/>
      <c r="AR20" s="1147"/>
      <c r="AS20" s="1151"/>
      <c r="AT20" s="1147"/>
      <c r="AU20" s="1147"/>
      <c r="AV20" s="1147"/>
      <c r="AW20" s="1151">
        <v>8749</v>
      </c>
      <c r="AX20" s="1147"/>
      <c r="AY20" s="1147"/>
      <c r="AZ20" s="1147"/>
    </row>
    <row r="21" spans="1:52" ht="26.25" customHeight="1">
      <c r="A21" s="1148" t="s">
        <v>1454</v>
      </c>
      <c r="B21" s="1149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50"/>
      <c r="P21" s="1146" t="s">
        <v>1004</v>
      </c>
      <c r="Q21" s="1151"/>
      <c r="R21" s="1147"/>
      <c r="S21" s="1147"/>
      <c r="T21" s="1147"/>
      <c r="U21" s="1151"/>
      <c r="V21" s="1147"/>
      <c r="W21" s="1147"/>
      <c r="X21" s="1147"/>
      <c r="Y21" s="1151"/>
      <c r="Z21" s="1147"/>
      <c r="AA21" s="1147"/>
      <c r="AB21" s="1147"/>
      <c r="AC21" s="1151"/>
      <c r="AD21" s="1147"/>
      <c r="AE21" s="1147"/>
      <c r="AF21" s="1147"/>
      <c r="AG21" s="1151"/>
      <c r="AH21" s="1147"/>
      <c r="AI21" s="1147"/>
      <c r="AJ21" s="1147"/>
      <c r="AK21" s="1151"/>
      <c r="AL21" s="1147"/>
      <c r="AM21" s="1147"/>
      <c r="AN21" s="1147"/>
      <c r="AO21" s="1151"/>
      <c r="AP21" s="1147"/>
      <c r="AQ21" s="1147"/>
      <c r="AR21" s="1147"/>
      <c r="AS21" s="1151"/>
      <c r="AT21" s="1147"/>
      <c r="AU21" s="1147"/>
      <c r="AV21" s="1147"/>
      <c r="AW21" s="1151"/>
      <c r="AX21" s="1147"/>
      <c r="AY21" s="1147"/>
      <c r="AZ21" s="1147"/>
    </row>
    <row r="22" spans="1:52" ht="26.25" customHeight="1">
      <c r="A22" s="1148" t="s">
        <v>1455</v>
      </c>
      <c r="B22" s="1149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50"/>
      <c r="P22" s="1146" t="s">
        <v>1006</v>
      </c>
      <c r="Q22" s="1151"/>
      <c r="R22" s="1147"/>
      <c r="S22" s="1147"/>
      <c r="T22" s="1147"/>
      <c r="U22" s="1151"/>
      <c r="V22" s="1147"/>
      <c r="W22" s="1147"/>
      <c r="X22" s="1147"/>
      <c r="Y22" s="1151"/>
      <c r="Z22" s="1147"/>
      <c r="AA22" s="1147"/>
      <c r="AB22" s="1147"/>
      <c r="AC22" s="1151"/>
      <c r="AD22" s="1147"/>
      <c r="AE22" s="1147"/>
      <c r="AF22" s="1147"/>
      <c r="AG22" s="1151"/>
      <c r="AH22" s="1147"/>
      <c r="AI22" s="1147"/>
      <c r="AJ22" s="1147"/>
      <c r="AK22" s="1151"/>
      <c r="AL22" s="1147"/>
      <c r="AM22" s="1147"/>
      <c r="AN22" s="1147"/>
      <c r="AO22" s="1151"/>
      <c r="AP22" s="1147"/>
      <c r="AQ22" s="1147"/>
      <c r="AR22" s="1147"/>
      <c r="AS22" s="1151"/>
      <c r="AT22" s="1147"/>
      <c r="AU22" s="1147"/>
      <c r="AV22" s="1147"/>
      <c r="AW22" s="1151"/>
      <c r="AX22" s="1147"/>
      <c r="AY22" s="1147"/>
      <c r="AZ22" s="1147"/>
    </row>
    <row r="23" spans="1:52" ht="26.25" customHeight="1">
      <c r="A23" s="1148" t="s">
        <v>1456</v>
      </c>
      <c r="B23" s="1149"/>
      <c r="C23" s="1149"/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50"/>
      <c r="P23" s="1146" t="s">
        <v>1008</v>
      </c>
      <c r="Q23" s="1151"/>
      <c r="R23" s="1147"/>
      <c r="S23" s="1147"/>
      <c r="T23" s="1147"/>
      <c r="U23" s="1151"/>
      <c r="V23" s="1147"/>
      <c r="W23" s="1147"/>
      <c r="X23" s="1147"/>
      <c r="Y23" s="1151"/>
      <c r="Z23" s="1147"/>
      <c r="AA23" s="1147"/>
      <c r="AB23" s="1147"/>
      <c r="AC23" s="1151"/>
      <c r="AD23" s="1147"/>
      <c r="AE23" s="1147"/>
      <c r="AF23" s="1147"/>
      <c r="AG23" s="1151"/>
      <c r="AH23" s="1147"/>
      <c r="AI23" s="1147"/>
      <c r="AJ23" s="1147"/>
      <c r="AK23" s="1151"/>
      <c r="AL23" s="1147"/>
      <c r="AM23" s="1147"/>
      <c r="AN23" s="1147"/>
      <c r="AO23" s="1151"/>
      <c r="AP23" s="1147"/>
      <c r="AQ23" s="1147"/>
      <c r="AR23" s="1147"/>
      <c r="AS23" s="1151"/>
      <c r="AT23" s="1147"/>
      <c r="AU23" s="1147"/>
      <c r="AV23" s="1147"/>
      <c r="AW23" s="1151"/>
      <c r="AX23" s="1147"/>
      <c r="AY23" s="1147"/>
      <c r="AZ23" s="1147"/>
    </row>
    <row r="24" spans="1:52" ht="26.25" customHeight="1">
      <c r="A24" s="1148" t="s">
        <v>1457</v>
      </c>
      <c r="B24" s="1149"/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50"/>
      <c r="P24" s="1146" t="s">
        <v>1010</v>
      </c>
      <c r="Q24" s="1151"/>
      <c r="R24" s="1147"/>
      <c r="S24" s="1147"/>
      <c r="T24" s="1147"/>
      <c r="U24" s="1151"/>
      <c r="V24" s="1147"/>
      <c r="W24" s="1147"/>
      <c r="X24" s="1147"/>
      <c r="Y24" s="1151"/>
      <c r="Z24" s="1147"/>
      <c r="AA24" s="1147"/>
      <c r="AB24" s="1147"/>
      <c r="AC24" s="1151"/>
      <c r="AD24" s="1147"/>
      <c r="AE24" s="1147"/>
      <c r="AF24" s="1147"/>
      <c r="AG24" s="1151"/>
      <c r="AH24" s="1147"/>
      <c r="AI24" s="1147"/>
      <c r="AJ24" s="1147"/>
      <c r="AK24" s="1151"/>
      <c r="AL24" s="1147"/>
      <c r="AM24" s="1147"/>
      <c r="AN24" s="1147"/>
      <c r="AO24" s="1151"/>
      <c r="AP24" s="1147"/>
      <c r="AQ24" s="1147"/>
      <c r="AR24" s="1147"/>
      <c r="AS24" s="1151"/>
      <c r="AT24" s="1147"/>
      <c r="AU24" s="1147"/>
      <c r="AV24" s="1147"/>
      <c r="AW24" s="1151">
        <v>69778</v>
      </c>
      <c r="AX24" s="1147"/>
      <c r="AY24" s="1147"/>
      <c r="AZ24" s="1147"/>
    </row>
    <row r="25" spans="1:52" ht="26.25" customHeight="1">
      <c r="A25" s="1148" t="s">
        <v>1458</v>
      </c>
      <c r="B25" s="1149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50"/>
      <c r="P25" s="1146" t="s">
        <v>1012</v>
      </c>
      <c r="Q25" s="1151"/>
      <c r="R25" s="1147"/>
      <c r="S25" s="1147"/>
      <c r="T25" s="1147"/>
      <c r="U25" s="1151"/>
      <c r="V25" s="1147"/>
      <c r="W25" s="1147"/>
      <c r="X25" s="1147"/>
      <c r="Y25" s="1151"/>
      <c r="Z25" s="1147"/>
      <c r="AA25" s="1147"/>
      <c r="AB25" s="1147"/>
      <c r="AC25" s="1151"/>
      <c r="AD25" s="1147"/>
      <c r="AE25" s="1147"/>
      <c r="AF25" s="1147"/>
      <c r="AG25" s="1151"/>
      <c r="AH25" s="1147"/>
      <c r="AI25" s="1147"/>
      <c r="AJ25" s="1147"/>
      <c r="AK25" s="1151"/>
      <c r="AL25" s="1147"/>
      <c r="AM25" s="1147"/>
      <c r="AN25" s="1147"/>
      <c r="AO25" s="1151"/>
      <c r="AP25" s="1147"/>
      <c r="AQ25" s="1147"/>
      <c r="AR25" s="1147"/>
      <c r="AS25" s="1151"/>
      <c r="AT25" s="1147"/>
      <c r="AU25" s="1147"/>
      <c r="AV25" s="1147"/>
      <c r="AW25" s="1151"/>
      <c r="AX25" s="1147"/>
      <c r="AY25" s="1147"/>
      <c r="AZ25" s="1147"/>
    </row>
    <row r="26" spans="1:52" ht="26.25" customHeight="1">
      <c r="A26" s="1148" t="s">
        <v>1459</v>
      </c>
      <c r="B26" s="1149"/>
      <c r="C26" s="1149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50"/>
      <c r="P26" s="1146" t="s">
        <v>1014</v>
      </c>
      <c r="Q26" s="1151"/>
      <c r="R26" s="1147"/>
      <c r="S26" s="1147"/>
      <c r="T26" s="1147"/>
      <c r="U26" s="1151"/>
      <c r="V26" s="1147"/>
      <c r="W26" s="1147"/>
      <c r="X26" s="1147"/>
      <c r="Y26" s="1151"/>
      <c r="Z26" s="1147"/>
      <c r="AA26" s="1147"/>
      <c r="AB26" s="1147"/>
      <c r="AC26" s="1151"/>
      <c r="AD26" s="1147"/>
      <c r="AE26" s="1147"/>
      <c r="AF26" s="1147"/>
      <c r="AG26" s="1151"/>
      <c r="AH26" s="1147"/>
      <c r="AI26" s="1147"/>
      <c r="AJ26" s="1147"/>
      <c r="AK26" s="1151"/>
      <c r="AL26" s="1147"/>
      <c r="AM26" s="1147"/>
      <c r="AN26" s="1147"/>
      <c r="AO26" s="1151"/>
      <c r="AP26" s="1147"/>
      <c r="AQ26" s="1147"/>
      <c r="AR26" s="1147"/>
      <c r="AS26" s="1151"/>
      <c r="AT26" s="1147"/>
      <c r="AU26" s="1147"/>
      <c r="AV26" s="1147"/>
      <c r="AW26" s="1151"/>
      <c r="AX26" s="1147"/>
      <c r="AY26" s="1147"/>
      <c r="AZ26" s="1147"/>
    </row>
    <row r="27" spans="1:52" s="1156" customFormat="1" ht="26.25" customHeight="1">
      <c r="A27" s="1152" t="s">
        <v>683</v>
      </c>
      <c r="B27" s="1153"/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4" t="s">
        <v>1016</v>
      </c>
      <c r="Q27" s="1155">
        <v>1500</v>
      </c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>
        <v>562</v>
      </c>
      <c r="AD27" s="1155"/>
      <c r="AE27" s="1155"/>
      <c r="AF27" s="1155"/>
      <c r="AG27" s="1155">
        <v>3129</v>
      </c>
      <c r="AH27" s="1155"/>
      <c r="AI27" s="1155"/>
      <c r="AJ27" s="1155"/>
      <c r="AK27" s="1155">
        <v>1387</v>
      </c>
      <c r="AL27" s="1155"/>
      <c r="AM27" s="1155"/>
      <c r="AN27" s="1155"/>
      <c r="AO27" s="1155">
        <v>700</v>
      </c>
      <c r="AP27" s="1155"/>
      <c r="AQ27" s="1155"/>
      <c r="AR27" s="1155"/>
      <c r="AS27" s="1155"/>
      <c r="AT27" s="1155"/>
      <c r="AU27" s="1155"/>
      <c r="AV27" s="1155"/>
      <c r="AW27" s="1155">
        <v>78527</v>
      </c>
      <c r="AX27" s="1155"/>
      <c r="AY27" s="1155"/>
      <c r="AZ27" s="1155"/>
    </row>
    <row r="28" spans="1:52" ht="25.5" customHeight="1">
      <c r="A28" s="1157" t="s">
        <v>719</v>
      </c>
      <c r="B28" s="1158"/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46" t="s">
        <v>1018</v>
      </c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7"/>
      <c r="AK28" s="1147"/>
      <c r="AL28" s="1147"/>
      <c r="AM28" s="1147"/>
      <c r="AN28" s="1147"/>
      <c r="AO28" s="1147"/>
      <c r="AP28" s="1147"/>
      <c r="AQ28" s="1147"/>
      <c r="AR28" s="1147"/>
      <c r="AS28" s="1147"/>
      <c r="AT28" s="1147"/>
      <c r="AU28" s="1147"/>
      <c r="AV28" s="1147"/>
      <c r="AW28" s="1147"/>
      <c r="AX28" s="1147"/>
      <c r="AY28" s="1147"/>
      <c r="AZ28" s="1147"/>
    </row>
    <row r="29" spans="1:52" s="1156" customFormat="1" ht="26.25" customHeight="1">
      <c r="A29" s="1159" t="s">
        <v>684</v>
      </c>
      <c r="B29" s="1159"/>
      <c r="C29" s="1159"/>
      <c r="D29" s="1159"/>
      <c r="E29" s="1159"/>
      <c r="F29" s="1159"/>
      <c r="G29" s="1159"/>
      <c r="H29" s="1159"/>
      <c r="I29" s="1159"/>
      <c r="J29" s="1159"/>
      <c r="K29" s="1159"/>
      <c r="L29" s="1159"/>
      <c r="M29" s="1159"/>
      <c r="N29" s="1159"/>
      <c r="O29" s="1159"/>
      <c r="P29" s="1154" t="s">
        <v>1020</v>
      </c>
      <c r="Q29" s="1155">
        <v>1500</v>
      </c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>
        <v>562</v>
      </c>
      <c r="AD29" s="1155"/>
      <c r="AE29" s="1155"/>
      <c r="AF29" s="1155"/>
      <c r="AG29" s="1155">
        <v>3129</v>
      </c>
      <c r="AH29" s="1155"/>
      <c r="AI29" s="1155"/>
      <c r="AJ29" s="1155"/>
      <c r="AK29" s="1155">
        <v>1387</v>
      </c>
      <c r="AL29" s="1155"/>
      <c r="AM29" s="1155"/>
      <c r="AN29" s="1155"/>
      <c r="AO29" s="1155">
        <v>700</v>
      </c>
      <c r="AP29" s="1155"/>
      <c r="AQ29" s="1155"/>
      <c r="AR29" s="1155"/>
      <c r="AS29" s="1155"/>
      <c r="AT29" s="1155"/>
      <c r="AU29" s="1155"/>
      <c r="AV29" s="1155"/>
      <c r="AW29" s="1155">
        <v>78527</v>
      </c>
      <c r="AX29" s="1155"/>
      <c r="AY29" s="1155"/>
      <c r="AZ29" s="1155"/>
    </row>
    <row r="30" spans="1:52" ht="25.5" customHeight="1">
      <c r="A30" s="1157" t="s">
        <v>1462</v>
      </c>
      <c r="B30" s="1158"/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46" t="s">
        <v>1022</v>
      </c>
      <c r="Q30" s="1151"/>
      <c r="R30" s="1147"/>
      <c r="S30" s="1147"/>
      <c r="T30" s="1147"/>
      <c r="U30" s="1151"/>
      <c r="V30" s="1147"/>
      <c r="W30" s="1147"/>
      <c r="X30" s="1147"/>
      <c r="Y30" s="1151"/>
      <c r="Z30" s="1147"/>
      <c r="AA30" s="1147"/>
      <c r="AB30" s="1147"/>
      <c r="AC30" s="1151"/>
      <c r="AD30" s="1147"/>
      <c r="AE30" s="1147"/>
      <c r="AF30" s="1147"/>
      <c r="AG30" s="1151"/>
      <c r="AH30" s="1147"/>
      <c r="AI30" s="1147"/>
      <c r="AJ30" s="1147"/>
      <c r="AK30" s="1151"/>
      <c r="AL30" s="1147"/>
      <c r="AM30" s="1147"/>
      <c r="AN30" s="1147"/>
      <c r="AO30" s="1151"/>
      <c r="AP30" s="1147"/>
      <c r="AQ30" s="1147"/>
      <c r="AR30" s="1147"/>
      <c r="AS30" s="1151"/>
      <c r="AT30" s="1147"/>
      <c r="AU30" s="1147"/>
      <c r="AV30" s="1147"/>
      <c r="AW30" s="1151">
        <v>5227</v>
      </c>
      <c r="AX30" s="1147"/>
      <c r="AY30" s="1147"/>
      <c r="AZ30" s="1147"/>
    </row>
    <row r="31" spans="1:52" ht="25.5" customHeight="1">
      <c r="A31" s="1157" t="s">
        <v>1463</v>
      </c>
      <c r="B31" s="1158"/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  <c r="O31" s="1158"/>
      <c r="P31" s="1146" t="s">
        <v>1082</v>
      </c>
      <c r="Q31" s="1151"/>
      <c r="R31" s="1147"/>
      <c r="S31" s="1147"/>
      <c r="T31" s="1147"/>
      <c r="U31" s="1151"/>
      <c r="V31" s="1147"/>
      <c r="W31" s="1147"/>
      <c r="X31" s="1147"/>
      <c r="Y31" s="1151"/>
      <c r="Z31" s="1147"/>
      <c r="AA31" s="1147"/>
      <c r="AB31" s="1147"/>
      <c r="AC31" s="1151"/>
      <c r="AD31" s="1147"/>
      <c r="AE31" s="1147"/>
      <c r="AF31" s="1147"/>
      <c r="AG31" s="1151"/>
      <c r="AH31" s="1147"/>
      <c r="AI31" s="1147"/>
      <c r="AJ31" s="1147"/>
      <c r="AK31" s="1151"/>
      <c r="AL31" s="1147"/>
      <c r="AM31" s="1147"/>
      <c r="AN31" s="1147"/>
      <c r="AO31" s="1151"/>
      <c r="AP31" s="1147"/>
      <c r="AQ31" s="1147"/>
      <c r="AR31" s="1147"/>
      <c r="AS31" s="1151"/>
      <c r="AT31" s="1147"/>
      <c r="AU31" s="1147"/>
      <c r="AV31" s="1147"/>
      <c r="AW31" s="1151"/>
      <c r="AX31" s="1147"/>
      <c r="AY31" s="1147"/>
      <c r="AZ31" s="1147"/>
    </row>
    <row r="32" spans="1:52" ht="25.5" customHeight="1">
      <c r="A32" s="1157" t="s">
        <v>1464</v>
      </c>
      <c r="B32" s="1158"/>
      <c r="C32" s="1158"/>
      <c r="D32" s="1158"/>
      <c r="E32" s="1158"/>
      <c r="F32" s="1158"/>
      <c r="G32" s="1158"/>
      <c r="H32" s="1158"/>
      <c r="I32" s="1158"/>
      <c r="J32" s="1158"/>
      <c r="K32" s="1158"/>
      <c r="L32" s="1158"/>
      <c r="M32" s="1158"/>
      <c r="N32" s="1158"/>
      <c r="O32" s="1158"/>
      <c r="P32" s="1146" t="s">
        <v>1084</v>
      </c>
      <c r="Q32" s="1151"/>
      <c r="R32" s="1147"/>
      <c r="S32" s="1147"/>
      <c r="T32" s="1147"/>
      <c r="U32" s="1151"/>
      <c r="V32" s="1147"/>
      <c r="W32" s="1147"/>
      <c r="X32" s="1147"/>
      <c r="Y32" s="1151"/>
      <c r="Z32" s="1147"/>
      <c r="AA32" s="1147"/>
      <c r="AB32" s="1147"/>
      <c r="AC32" s="1151"/>
      <c r="AD32" s="1147"/>
      <c r="AE32" s="1147"/>
      <c r="AF32" s="1147"/>
      <c r="AG32" s="1151"/>
      <c r="AH32" s="1147"/>
      <c r="AI32" s="1147"/>
      <c r="AJ32" s="1147"/>
      <c r="AK32" s="1151"/>
      <c r="AL32" s="1147"/>
      <c r="AM32" s="1147"/>
      <c r="AN32" s="1147"/>
      <c r="AO32" s="1151"/>
      <c r="AP32" s="1147"/>
      <c r="AQ32" s="1147"/>
      <c r="AR32" s="1147"/>
      <c r="AS32" s="1151"/>
      <c r="AT32" s="1147"/>
      <c r="AU32" s="1147"/>
      <c r="AV32" s="1147"/>
      <c r="AW32" s="1151"/>
      <c r="AX32" s="1147"/>
      <c r="AY32" s="1147"/>
      <c r="AZ32" s="1147"/>
    </row>
    <row r="33" spans="1:52" ht="25.5" customHeight="1">
      <c r="A33" s="1157" t="s">
        <v>1465</v>
      </c>
      <c r="B33" s="1158"/>
      <c r="C33" s="1158"/>
      <c r="D33" s="1158"/>
      <c r="E33" s="1158"/>
      <c r="F33" s="1158"/>
      <c r="G33" s="1158"/>
      <c r="H33" s="1158"/>
      <c r="I33" s="1158"/>
      <c r="J33" s="1158"/>
      <c r="K33" s="1158"/>
      <c r="L33" s="1158"/>
      <c r="M33" s="1158"/>
      <c r="N33" s="1158"/>
      <c r="O33" s="1158"/>
      <c r="P33" s="1146" t="s">
        <v>1086</v>
      </c>
      <c r="Q33" s="1151"/>
      <c r="R33" s="1147"/>
      <c r="S33" s="1147"/>
      <c r="T33" s="1147"/>
      <c r="U33" s="1151"/>
      <c r="V33" s="1147"/>
      <c r="W33" s="1147"/>
      <c r="X33" s="1147"/>
      <c r="Y33" s="1151"/>
      <c r="Z33" s="1147"/>
      <c r="AA33" s="1147"/>
      <c r="AB33" s="1147"/>
      <c r="AC33" s="1151"/>
      <c r="AD33" s="1147"/>
      <c r="AE33" s="1147"/>
      <c r="AF33" s="1147"/>
      <c r="AG33" s="1151"/>
      <c r="AH33" s="1147"/>
      <c r="AI33" s="1147"/>
      <c r="AJ33" s="1147"/>
      <c r="AK33" s="1151"/>
      <c r="AL33" s="1147"/>
      <c r="AM33" s="1147"/>
      <c r="AN33" s="1147"/>
      <c r="AO33" s="1151"/>
      <c r="AP33" s="1147"/>
      <c r="AQ33" s="1147"/>
      <c r="AR33" s="1147"/>
      <c r="AS33" s="1151"/>
      <c r="AT33" s="1147"/>
      <c r="AU33" s="1147"/>
      <c r="AV33" s="1147"/>
      <c r="AW33" s="1151"/>
      <c r="AX33" s="1147"/>
      <c r="AY33" s="1147"/>
      <c r="AZ33" s="1147"/>
    </row>
    <row r="34" spans="1:52" ht="25.5" customHeight="1">
      <c r="A34" s="1157" t="s">
        <v>1466</v>
      </c>
      <c r="B34" s="1158"/>
      <c r="C34" s="1158"/>
      <c r="D34" s="1158"/>
      <c r="E34" s="1158"/>
      <c r="F34" s="1158"/>
      <c r="G34" s="1158"/>
      <c r="H34" s="1158"/>
      <c r="I34" s="1158"/>
      <c r="J34" s="1158"/>
      <c r="K34" s="1158"/>
      <c r="L34" s="1158"/>
      <c r="M34" s="1158"/>
      <c r="N34" s="1158"/>
      <c r="O34" s="1158"/>
      <c r="P34" s="1146" t="s">
        <v>1088</v>
      </c>
      <c r="Q34" s="1151"/>
      <c r="R34" s="1147"/>
      <c r="S34" s="1147"/>
      <c r="T34" s="1147"/>
      <c r="U34" s="1151"/>
      <c r="V34" s="1147"/>
      <c r="W34" s="1147"/>
      <c r="X34" s="1147"/>
      <c r="Y34" s="1151"/>
      <c r="Z34" s="1147"/>
      <c r="AA34" s="1147"/>
      <c r="AB34" s="1147"/>
      <c r="AC34" s="1151"/>
      <c r="AD34" s="1147"/>
      <c r="AE34" s="1147"/>
      <c r="AF34" s="1147"/>
      <c r="AG34" s="1151"/>
      <c r="AH34" s="1147"/>
      <c r="AI34" s="1147"/>
      <c r="AJ34" s="1147"/>
      <c r="AK34" s="1151"/>
      <c r="AL34" s="1147"/>
      <c r="AM34" s="1147"/>
      <c r="AN34" s="1147"/>
      <c r="AO34" s="1151"/>
      <c r="AP34" s="1147"/>
      <c r="AQ34" s="1147"/>
      <c r="AR34" s="1147"/>
      <c r="AS34" s="1151"/>
      <c r="AT34" s="1147"/>
      <c r="AU34" s="1147"/>
      <c r="AV34" s="1147"/>
      <c r="AW34" s="1151"/>
      <c r="AX34" s="1147"/>
      <c r="AY34" s="1147"/>
      <c r="AZ34" s="1147"/>
    </row>
    <row r="35" spans="1:52" ht="25.5" customHeight="1">
      <c r="A35" s="1157" t="s">
        <v>1467</v>
      </c>
      <c r="B35" s="1158"/>
      <c r="C35" s="1158"/>
      <c r="D35" s="1158"/>
      <c r="E35" s="1158"/>
      <c r="F35" s="1158"/>
      <c r="G35" s="1158"/>
      <c r="H35" s="1158"/>
      <c r="I35" s="1158"/>
      <c r="J35" s="1158"/>
      <c r="K35" s="1158"/>
      <c r="L35" s="1158"/>
      <c r="M35" s="1158"/>
      <c r="N35" s="1158"/>
      <c r="O35" s="1158"/>
      <c r="P35" s="1146" t="s">
        <v>1090</v>
      </c>
      <c r="Q35" s="1151"/>
      <c r="R35" s="1147"/>
      <c r="S35" s="1147"/>
      <c r="T35" s="1147"/>
      <c r="U35" s="1151"/>
      <c r="V35" s="1147"/>
      <c r="W35" s="1147"/>
      <c r="X35" s="1147"/>
      <c r="Y35" s="1151"/>
      <c r="Z35" s="1147"/>
      <c r="AA35" s="1147"/>
      <c r="AB35" s="1147"/>
      <c r="AC35" s="1151"/>
      <c r="AD35" s="1147"/>
      <c r="AE35" s="1147"/>
      <c r="AF35" s="1147"/>
      <c r="AG35" s="1151"/>
      <c r="AH35" s="1147"/>
      <c r="AI35" s="1147"/>
      <c r="AJ35" s="1147"/>
      <c r="AK35" s="1151"/>
      <c r="AL35" s="1147"/>
      <c r="AM35" s="1147"/>
      <c r="AN35" s="1147"/>
      <c r="AO35" s="1151"/>
      <c r="AP35" s="1147"/>
      <c r="AQ35" s="1147"/>
      <c r="AR35" s="1147"/>
      <c r="AS35" s="1151"/>
      <c r="AT35" s="1147"/>
      <c r="AU35" s="1147"/>
      <c r="AV35" s="1147"/>
      <c r="AW35" s="1151"/>
      <c r="AX35" s="1147"/>
      <c r="AY35" s="1147"/>
      <c r="AZ35" s="1147"/>
    </row>
    <row r="36" spans="1:52" ht="25.5" customHeight="1">
      <c r="A36" s="1157" t="s">
        <v>1468</v>
      </c>
      <c r="B36" s="1158"/>
      <c r="C36" s="1158"/>
      <c r="D36" s="1158"/>
      <c r="E36" s="1158"/>
      <c r="F36" s="1158"/>
      <c r="G36" s="1158"/>
      <c r="H36" s="1158"/>
      <c r="I36" s="1158"/>
      <c r="J36" s="1158"/>
      <c r="K36" s="1158"/>
      <c r="L36" s="1158"/>
      <c r="M36" s="1158"/>
      <c r="N36" s="1158"/>
      <c r="O36" s="1158"/>
      <c r="P36" s="1146" t="s">
        <v>1092</v>
      </c>
      <c r="Q36" s="1151"/>
      <c r="R36" s="1147"/>
      <c r="S36" s="1147"/>
      <c r="T36" s="1147"/>
      <c r="U36" s="1151"/>
      <c r="V36" s="1147"/>
      <c r="W36" s="1147"/>
      <c r="X36" s="1147"/>
      <c r="Y36" s="1151"/>
      <c r="Z36" s="1147"/>
      <c r="AA36" s="1147"/>
      <c r="AB36" s="1147"/>
      <c r="AC36" s="1151"/>
      <c r="AD36" s="1147"/>
      <c r="AE36" s="1147"/>
      <c r="AF36" s="1147"/>
      <c r="AG36" s="1151"/>
      <c r="AH36" s="1147"/>
      <c r="AI36" s="1147"/>
      <c r="AJ36" s="1147"/>
      <c r="AK36" s="1151"/>
      <c r="AL36" s="1147"/>
      <c r="AM36" s="1147"/>
      <c r="AN36" s="1147"/>
      <c r="AO36" s="1151"/>
      <c r="AP36" s="1147"/>
      <c r="AQ36" s="1147"/>
      <c r="AR36" s="1147"/>
      <c r="AS36" s="1151"/>
      <c r="AT36" s="1147"/>
      <c r="AU36" s="1147"/>
      <c r="AV36" s="1147"/>
      <c r="AW36" s="1151"/>
      <c r="AX36" s="1147"/>
      <c r="AY36" s="1147"/>
      <c r="AZ36" s="1147"/>
    </row>
    <row r="37" spans="1:52" s="1156" customFormat="1" ht="26.25" customHeight="1">
      <c r="A37" s="1152" t="s">
        <v>685</v>
      </c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4" t="s">
        <v>1095</v>
      </c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/>
      <c r="AH37" s="1155"/>
      <c r="AI37" s="1155"/>
      <c r="AJ37" s="1155"/>
      <c r="AK37" s="1155"/>
      <c r="AL37" s="1155"/>
      <c r="AM37" s="1155"/>
      <c r="AN37" s="1155"/>
      <c r="AO37" s="1155"/>
      <c r="AP37" s="1155"/>
      <c r="AQ37" s="1155"/>
      <c r="AR37" s="1155"/>
      <c r="AS37" s="1155"/>
      <c r="AT37" s="1155"/>
      <c r="AU37" s="1155"/>
      <c r="AV37" s="1155"/>
      <c r="AW37" s="1155">
        <v>5227</v>
      </c>
      <c r="AX37" s="1155"/>
      <c r="AY37" s="1155"/>
      <c r="AZ37" s="1155"/>
    </row>
    <row r="38" spans="1:52" ht="19.5" customHeight="1">
      <c r="A38" s="1159" t="s">
        <v>686</v>
      </c>
      <c r="B38" s="1159"/>
      <c r="C38" s="1159"/>
      <c r="D38" s="1159"/>
      <c r="E38" s="1159"/>
      <c r="F38" s="1159"/>
      <c r="G38" s="1159"/>
      <c r="H38" s="1159"/>
      <c r="I38" s="1159"/>
      <c r="J38" s="1159"/>
      <c r="K38" s="1159"/>
      <c r="L38" s="1159"/>
      <c r="M38" s="1159"/>
      <c r="N38" s="1159"/>
      <c r="O38" s="1159"/>
      <c r="P38" s="1154" t="s">
        <v>1097</v>
      </c>
      <c r="Q38" s="1155">
        <v>1500</v>
      </c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55"/>
      <c r="AC38" s="1155">
        <v>562</v>
      </c>
      <c r="AD38" s="1155"/>
      <c r="AE38" s="1155"/>
      <c r="AF38" s="1155"/>
      <c r="AG38" s="1155">
        <v>3129</v>
      </c>
      <c r="AH38" s="1155"/>
      <c r="AI38" s="1155"/>
      <c r="AJ38" s="1155"/>
      <c r="AK38" s="1155">
        <v>1387</v>
      </c>
      <c r="AL38" s="1155"/>
      <c r="AM38" s="1155"/>
      <c r="AN38" s="1155"/>
      <c r="AO38" s="1155">
        <v>700</v>
      </c>
      <c r="AP38" s="1155"/>
      <c r="AQ38" s="1155"/>
      <c r="AR38" s="1155"/>
      <c r="AS38" s="1155"/>
      <c r="AT38" s="1155"/>
      <c r="AU38" s="1155"/>
      <c r="AV38" s="1155"/>
      <c r="AW38" s="1155">
        <v>83754</v>
      </c>
      <c r="AX38" s="1155"/>
      <c r="AY38" s="1155"/>
      <c r="AZ38" s="1155"/>
    </row>
    <row r="39" spans="1:52" s="1107" customFormat="1" ht="25.5" customHeight="1">
      <c r="A39" s="1157" t="s">
        <v>720</v>
      </c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46" t="s">
        <v>1099</v>
      </c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7"/>
      <c r="AX39" s="1147"/>
      <c r="AY39" s="1147"/>
      <c r="AZ39" s="1147"/>
    </row>
    <row r="40" spans="1:52" s="1107" customFormat="1" ht="25.5" customHeight="1">
      <c r="A40" s="1157" t="s">
        <v>1414</v>
      </c>
      <c r="B40" s="1157"/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7"/>
      <c r="N40" s="1157"/>
      <c r="O40" s="1157"/>
      <c r="P40" s="1146" t="s">
        <v>1101</v>
      </c>
      <c r="Q40" s="1151"/>
      <c r="R40" s="1147"/>
      <c r="S40" s="1147"/>
      <c r="T40" s="1147"/>
      <c r="U40" s="1151"/>
      <c r="V40" s="1147"/>
      <c r="W40" s="1147"/>
      <c r="X40" s="1147"/>
      <c r="Y40" s="1151"/>
      <c r="Z40" s="1147"/>
      <c r="AA40" s="1147"/>
      <c r="AB40" s="1147"/>
      <c r="AC40" s="1151"/>
      <c r="AD40" s="1147"/>
      <c r="AE40" s="1147"/>
      <c r="AF40" s="1147"/>
      <c r="AG40" s="1151"/>
      <c r="AH40" s="1147"/>
      <c r="AI40" s="1147"/>
      <c r="AJ40" s="1147"/>
      <c r="AK40" s="1151"/>
      <c r="AL40" s="1147"/>
      <c r="AM40" s="1147"/>
      <c r="AN40" s="1147"/>
      <c r="AO40" s="1151"/>
      <c r="AP40" s="1147"/>
      <c r="AQ40" s="1147"/>
      <c r="AR40" s="1147"/>
      <c r="AS40" s="1151"/>
      <c r="AT40" s="1147"/>
      <c r="AU40" s="1147"/>
      <c r="AV40" s="1147"/>
      <c r="AW40" s="1151"/>
      <c r="AX40" s="1147"/>
      <c r="AY40" s="1147"/>
      <c r="AZ40" s="1147"/>
    </row>
    <row r="41" spans="1:52" s="1107" customFormat="1" ht="25.5" customHeight="1">
      <c r="A41" s="1157" t="s">
        <v>1413</v>
      </c>
      <c r="B41" s="1157"/>
      <c r="C41" s="1157"/>
      <c r="D41" s="1157"/>
      <c r="E41" s="1157"/>
      <c r="F41" s="1157"/>
      <c r="G41" s="1157"/>
      <c r="H41" s="1157"/>
      <c r="I41" s="1157"/>
      <c r="J41" s="1157"/>
      <c r="K41" s="1157"/>
      <c r="L41" s="1157"/>
      <c r="M41" s="1157"/>
      <c r="N41" s="1157"/>
      <c r="O41" s="1157"/>
      <c r="P41" s="1146" t="s">
        <v>1103</v>
      </c>
      <c r="Q41" s="1151"/>
      <c r="R41" s="1147"/>
      <c r="S41" s="1147"/>
      <c r="T41" s="1147"/>
      <c r="U41" s="1151"/>
      <c r="V41" s="1147"/>
      <c r="W41" s="1147"/>
      <c r="X41" s="1147"/>
      <c r="Y41" s="1151"/>
      <c r="Z41" s="1147"/>
      <c r="AA41" s="1147"/>
      <c r="AB41" s="1147"/>
      <c r="AC41" s="1151"/>
      <c r="AD41" s="1147"/>
      <c r="AE41" s="1147"/>
      <c r="AF41" s="1147"/>
      <c r="AG41" s="1151"/>
      <c r="AH41" s="1147"/>
      <c r="AI41" s="1147"/>
      <c r="AJ41" s="1147"/>
      <c r="AK41" s="1151"/>
      <c r="AL41" s="1147"/>
      <c r="AM41" s="1147"/>
      <c r="AN41" s="1147"/>
      <c r="AO41" s="1151"/>
      <c r="AP41" s="1147"/>
      <c r="AQ41" s="1147"/>
      <c r="AR41" s="1147"/>
      <c r="AS41" s="1151"/>
      <c r="AT41" s="1147"/>
      <c r="AU41" s="1147"/>
      <c r="AV41" s="1147"/>
      <c r="AW41" s="1151">
        <v>50</v>
      </c>
      <c r="AX41" s="1147"/>
      <c r="AY41" s="1147"/>
      <c r="AZ41" s="1147"/>
    </row>
    <row r="42" spans="1:52" s="1107" customFormat="1" ht="25.5" customHeight="1">
      <c r="A42" s="1157" t="s">
        <v>687</v>
      </c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46" t="s">
        <v>1105</v>
      </c>
      <c r="Q42" s="1151"/>
      <c r="R42" s="1147"/>
      <c r="S42" s="1147"/>
      <c r="T42" s="1147"/>
      <c r="U42" s="1151"/>
      <c r="V42" s="1147"/>
      <c r="W42" s="1147"/>
      <c r="X42" s="1147"/>
      <c r="Y42" s="1151"/>
      <c r="Z42" s="1147"/>
      <c r="AA42" s="1147"/>
      <c r="AB42" s="1147"/>
      <c r="AC42" s="1151"/>
      <c r="AD42" s="1147"/>
      <c r="AE42" s="1147"/>
      <c r="AF42" s="1147"/>
      <c r="AG42" s="1151"/>
      <c r="AH42" s="1147"/>
      <c r="AI42" s="1147"/>
      <c r="AJ42" s="1147"/>
      <c r="AK42" s="1151"/>
      <c r="AL42" s="1147"/>
      <c r="AM42" s="1147"/>
      <c r="AN42" s="1147"/>
      <c r="AO42" s="1151"/>
      <c r="AP42" s="1147"/>
      <c r="AQ42" s="1147"/>
      <c r="AR42" s="1147"/>
      <c r="AS42" s="1151"/>
      <c r="AT42" s="1147"/>
      <c r="AU42" s="1147"/>
      <c r="AV42" s="1147"/>
      <c r="AW42" s="1151"/>
      <c r="AX42" s="1147"/>
      <c r="AY42" s="1147"/>
      <c r="AZ42" s="1147"/>
    </row>
    <row r="43" spans="1:52" s="1107" customFormat="1" ht="25.5" customHeight="1">
      <c r="A43" s="1148" t="s">
        <v>688</v>
      </c>
      <c r="B43" s="1149"/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50"/>
      <c r="P43" s="1146" t="s">
        <v>1107</v>
      </c>
      <c r="Q43" s="1151"/>
      <c r="R43" s="1147"/>
      <c r="S43" s="1147"/>
      <c r="T43" s="1147"/>
      <c r="U43" s="1151"/>
      <c r="V43" s="1147"/>
      <c r="W43" s="1147"/>
      <c r="X43" s="1147"/>
      <c r="Y43" s="1151"/>
      <c r="Z43" s="1147"/>
      <c r="AA43" s="1147"/>
      <c r="AB43" s="1147"/>
      <c r="AC43" s="1151"/>
      <c r="AD43" s="1147"/>
      <c r="AE43" s="1147"/>
      <c r="AF43" s="1147"/>
      <c r="AG43" s="1151"/>
      <c r="AH43" s="1147"/>
      <c r="AI43" s="1147"/>
      <c r="AJ43" s="1147"/>
      <c r="AK43" s="1151"/>
      <c r="AL43" s="1147"/>
      <c r="AM43" s="1147"/>
      <c r="AN43" s="1147"/>
      <c r="AO43" s="1151"/>
      <c r="AP43" s="1147"/>
      <c r="AQ43" s="1147"/>
      <c r="AR43" s="1147"/>
      <c r="AS43" s="1151"/>
      <c r="AT43" s="1147"/>
      <c r="AU43" s="1147"/>
      <c r="AV43" s="1147"/>
      <c r="AW43" s="1151"/>
      <c r="AX43" s="1147"/>
      <c r="AY43" s="1147"/>
      <c r="AZ43" s="1147"/>
    </row>
    <row r="44" spans="1:52" s="1107" customFormat="1" ht="25.5" customHeight="1">
      <c r="A44" s="1148" t="s">
        <v>689</v>
      </c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50"/>
      <c r="P44" s="1146" t="s">
        <v>1109</v>
      </c>
      <c r="Q44" s="1151"/>
      <c r="R44" s="1147"/>
      <c r="S44" s="1147"/>
      <c r="T44" s="1147"/>
      <c r="U44" s="1151"/>
      <c r="V44" s="1147"/>
      <c r="W44" s="1147"/>
      <c r="X44" s="1147"/>
      <c r="Y44" s="1151"/>
      <c r="Z44" s="1147"/>
      <c r="AA44" s="1147"/>
      <c r="AB44" s="1147"/>
      <c r="AC44" s="1151"/>
      <c r="AD44" s="1147"/>
      <c r="AE44" s="1147"/>
      <c r="AF44" s="1147"/>
      <c r="AG44" s="1151"/>
      <c r="AH44" s="1147"/>
      <c r="AI44" s="1147"/>
      <c r="AJ44" s="1147"/>
      <c r="AK44" s="1151"/>
      <c r="AL44" s="1147"/>
      <c r="AM44" s="1147"/>
      <c r="AN44" s="1147"/>
      <c r="AO44" s="1151"/>
      <c r="AP44" s="1147"/>
      <c r="AQ44" s="1147"/>
      <c r="AR44" s="1147"/>
      <c r="AS44" s="1151"/>
      <c r="AT44" s="1147"/>
      <c r="AU44" s="1147"/>
      <c r="AV44" s="1147"/>
      <c r="AW44" s="1151"/>
      <c r="AX44" s="1147"/>
      <c r="AY44" s="1147"/>
      <c r="AZ44" s="1147"/>
    </row>
    <row r="45" spans="1:52" s="1107" customFormat="1" ht="25.5" customHeight="1">
      <c r="A45" s="1148" t="s">
        <v>690</v>
      </c>
      <c r="B45" s="1149"/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50"/>
      <c r="P45" s="1146" t="s">
        <v>1111</v>
      </c>
      <c r="Q45" s="1151"/>
      <c r="R45" s="1147"/>
      <c r="S45" s="1147"/>
      <c r="T45" s="1147"/>
      <c r="U45" s="1151"/>
      <c r="V45" s="1147"/>
      <c r="W45" s="1147"/>
      <c r="X45" s="1147"/>
      <c r="Y45" s="1151"/>
      <c r="Z45" s="1147"/>
      <c r="AA45" s="1147"/>
      <c r="AB45" s="1147"/>
      <c r="AC45" s="1151"/>
      <c r="AD45" s="1147"/>
      <c r="AE45" s="1147"/>
      <c r="AF45" s="1147"/>
      <c r="AG45" s="1151"/>
      <c r="AH45" s="1147"/>
      <c r="AI45" s="1147"/>
      <c r="AJ45" s="1147"/>
      <c r="AK45" s="1151"/>
      <c r="AL45" s="1147"/>
      <c r="AM45" s="1147"/>
      <c r="AN45" s="1147"/>
      <c r="AO45" s="1151"/>
      <c r="AP45" s="1147"/>
      <c r="AQ45" s="1147"/>
      <c r="AR45" s="1147"/>
      <c r="AS45" s="1151"/>
      <c r="AT45" s="1147"/>
      <c r="AU45" s="1147"/>
      <c r="AV45" s="1147"/>
      <c r="AW45" s="1151"/>
      <c r="AX45" s="1147"/>
      <c r="AY45" s="1147"/>
      <c r="AZ45" s="1147"/>
    </row>
    <row r="46" spans="1:52" s="1161" customFormat="1" ht="25.5" customHeight="1">
      <c r="A46" s="1152" t="s">
        <v>691</v>
      </c>
      <c r="B46" s="1152"/>
      <c r="C46" s="1152"/>
      <c r="D46" s="1152"/>
      <c r="E46" s="1152"/>
      <c r="F46" s="1152"/>
      <c r="G46" s="1152"/>
      <c r="H46" s="1152"/>
      <c r="I46" s="1152"/>
      <c r="J46" s="1152"/>
      <c r="K46" s="1152"/>
      <c r="L46" s="1152"/>
      <c r="M46" s="1152"/>
      <c r="N46" s="1152"/>
      <c r="O46" s="1152"/>
      <c r="P46" s="1154" t="s">
        <v>1113</v>
      </c>
      <c r="Q46" s="1160"/>
      <c r="R46" s="1155"/>
      <c r="S46" s="1155"/>
      <c r="T46" s="1155"/>
      <c r="U46" s="1160"/>
      <c r="V46" s="1155"/>
      <c r="W46" s="1155"/>
      <c r="X46" s="1155"/>
      <c r="Y46" s="1160"/>
      <c r="Z46" s="1155"/>
      <c r="AA46" s="1155"/>
      <c r="AB46" s="1155"/>
      <c r="AC46" s="1160"/>
      <c r="AD46" s="1155"/>
      <c r="AE46" s="1155"/>
      <c r="AF46" s="1155"/>
      <c r="AG46" s="1160"/>
      <c r="AH46" s="1155"/>
      <c r="AI46" s="1155"/>
      <c r="AJ46" s="1155"/>
      <c r="AK46" s="1160"/>
      <c r="AL46" s="1155"/>
      <c r="AM46" s="1155"/>
      <c r="AN46" s="1155"/>
      <c r="AO46" s="1160"/>
      <c r="AP46" s="1155"/>
      <c r="AQ46" s="1155"/>
      <c r="AR46" s="1155"/>
      <c r="AS46" s="1160"/>
      <c r="AT46" s="1155"/>
      <c r="AU46" s="1155"/>
      <c r="AV46" s="1155"/>
      <c r="AW46" s="1160">
        <v>50</v>
      </c>
      <c r="AX46" s="1155"/>
      <c r="AY46" s="1155"/>
      <c r="AZ46" s="1155"/>
    </row>
    <row r="47" spans="1:52" s="1107" customFormat="1" ht="25.5" customHeight="1">
      <c r="A47" s="1157" t="s">
        <v>692</v>
      </c>
      <c r="B47" s="1157"/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46" t="s">
        <v>1115</v>
      </c>
      <c r="Q47" s="1151"/>
      <c r="R47" s="1147"/>
      <c r="S47" s="1147"/>
      <c r="T47" s="1147"/>
      <c r="U47" s="1151"/>
      <c r="V47" s="1147"/>
      <c r="W47" s="1147"/>
      <c r="X47" s="1147"/>
      <c r="Y47" s="1151"/>
      <c r="Z47" s="1147"/>
      <c r="AA47" s="1147"/>
      <c r="AB47" s="1147"/>
      <c r="AC47" s="1151"/>
      <c r="AD47" s="1147"/>
      <c r="AE47" s="1147"/>
      <c r="AF47" s="1147"/>
      <c r="AG47" s="1151"/>
      <c r="AH47" s="1147"/>
      <c r="AI47" s="1147"/>
      <c r="AJ47" s="1147"/>
      <c r="AK47" s="1151"/>
      <c r="AL47" s="1147"/>
      <c r="AM47" s="1147"/>
      <c r="AN47" s="1147"/>
      <c r="AO47" s="1151">
        <v>1921</v>
      </c>
      <c r="AP47" s="1147"/>
      <c r="AQ47" s="1147"/>
      <c r="AR47" s="1147"/>
      <c r="AS47" s="1151"/>
      <c r="AT47" s="1147"/>
      <c r="AU47" s="1147"/>
      <c r="AV47" s="1147"/>
      <c r="AW47" s="1151">
        <v>1921</v>
      </c>
      <c r="AX47" s="1147"/>
      <c r="AY47" s="1147"/>
      <c r="AZ47" s="1147"/>
    </row>
    <row r="48" spans="1:52" s="1107" customFormat="1" ht="25.5" customHeight="1">
      <c r="A48" s="1157" t="s">
        <v>693</v>
      </c>
      <c r="B48" s="1157"/>
      <c r="C48" s="1157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46" t="s">
        <v>1117</v>
      </c>
      <c r="Q48" s="1151"/>
      <c r="R48" s="1147"/>
      <c r="S48" s="1147"/>
      <c r="T48" s="1147"/>
      <c r="U48" s="1151"/>
      <c r="V48" s="1147"/>
      <c r="W48" s="1147"/>
      <c r="X48" s="1147"/>
      <c r="Y48" s="1151"/>
      <c r="Z48" s="1147"/>
      <c r="AA48" s="1147"/>
      <c r="AB48" s="1147"/>
      <c r="AC48" s="1151"/>
      <c r="AD48" s="1147"/>
      <c r="AE48" s="1147"/>
      <c r="AF48" s="1147"/>
      <c r="AG48" s="1151"/>
      <c r="AH48" s="1147"/>
      <c r="AI48" s="1147"/>
      <c r="AJ48" s="1147"/>
      <c r="AK48" s="1151"/>
      <c r="AL48" s="1147"/>
      <c r="AM48" s="1147"/>
      <c r="AN48" s="1147"/>
      <c r="AO48" s="1151"/>
      <c r="AP48" s="1147"/>
      <c r="AQ48" s="1147"/>
      <c r="AR48" s="1147"/>
      <c r="AS48" s="1151"/>
      <c r="AT48" s="1147"/>
      <c r="AU48" s="1147"/>
      <c r="AV48" s="1147"/>
      <c r="AW48" s="1151"/>
      <c r="AX48" s="1147"/>
      <c r="AY48" s="1147"/>
      <c r="AZ48" s="1147"/>
    </row>
    <row r="49" spans="1:52" s="1107" customFormat="1" ht="25.5" customHeight="1">
      <c r="A49" s="1157" t="s">
        <v>694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46" t="s">
        <v>1119</v>
      </c>
      <c r="Q49" s="1151"/>
      <c r="R49" s="1147"/>
      <c r="S49" s="1147"/>
      <c r="T49" s="1147"/>
      <c r="U49" s="1151"/>
      <c r="V49" s="1147"/>
      <c r="W49" s="1147"/>
      <c r="X49" s="1147"/>
      <c r="Y49" s="1151"/>
      <c r="Z49" s="1147"/>
      <c r="AA49" s="1147"/>
      <c r="AB49" s="1147"/>
      <c r="AC49" s="1151"/>
      <c r="AD49" s="1147"/>
      <c r="AE49" s="1147"/>
      <c r="AF49" s="1147"/>
      <c r="AG49" s="1151"/>
      <c r="AH49" s="1147"/>
      <c r="AI49" s="1147"/>
      <c r="AJ49" s="1147"/>
      <c r="AK49" s="1151"/>
      <c r="AL49" s="1147"/>
      <c r="AM49" s="1147"/>
      <c r="AN49" s="1147"/>
      <c r="AO49" s="1151"/>
      <c r="AP49" s="1147"/>
      <c r="AQ49" s="1147"/>
      <c r="AR49" s="1147"/>
      <c r="AS49" s="1151"/>
      <c r="AT49" s="1147"/>
      <c r="AU49" s="1147"/>
      <c r="AV49" s="1147"/>
      <c r="AW49" s="1151"/>
      <c r="AX49" s="1147"/>
      <c r="AY49" s="1147"/>
      <c r="AZ49" s="1147"/>
    </row>
    <row r="50" spans="1:52" s="1107" customFormat="1" ht="25.5" customHeight="1">
      <c r="A50" s="1157" t="s">
        <v>695</v>
      </c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46" t="s">
        <v>1121</v>
      </c>
      <c r="Q50" s="1151"/>
      <c r="R50" s="1147"/>
      <c r="S50" s="1147"/>
      <c r="T50" s="1147"/>
      <c r="U50" s="1151"/>
      <c r="V50" s="1147"/>
      <c r="W50" s="1147"/>
      <c r="X50" s="1147"/>
      <c r="Y50" s="1151"/>
      <c r="Z50" s="1147"/>
      <c r="AA50" s="1147"/>
      <c r="AB50" s="1147"/>
      <c r="AC50" s="1151"/>
      <c r="AD50" s="1147"/>
      <c r="AE50" s="1147"/>
      <c r="AF50" s="1147"/>
      <c r="AG50" s="1151"/>
      <c r="AH50" s="1147"/>
      <c r="AI50" s="1147"/>
      <c r="AJ50" s="1147"/>
      <c r="AK50" s="1151"/>
      <c r="AL50" s="1147"/>
      <c r="AM50" s="1147"/>
      <c r="AN50" s="1147"/>
      <c r="AO50" s="1151"/>
      <c r="AP50" s="1147"/>
      <c r="AQ50" s="1147"/>
      <c r="AR50" s="1147"/>
      <c r="AS50" s="1151"/>
      <c r="AT50" s="1147"/>
      <c r="AU50" s="1147"/>
      <c r="AV50" s="1147"/>
      <c r="AW50" s="1151"/>
      <c r="AX50" s="1147"/>
      <c r="AY50" s="1147"/>
      <c r="AZ50" s="1147"/>
    </row>
    <row r="51" spans="1:52" s="1161" customFormat="1" ht="25.5" customHeight="1">
      <c r="A51" s="1152" t="s">
        <v>696</v>
      </c>
      <c r="B51" s="1152"/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1152"/>
      <c r="P51" s="1154" t="s">
        <v>1123</v>
      </c>
      <c r="Q51" s="1160"/>
      <c r="R51" s="1155"/>
      <c r="S51" s="1155"/>
      <c r="T51" s="1155"/>
      <c r="U51" s="1160"/>
      <c r="V51" s="1155"/>
      <c r="W51" s="1155"/>
      <c r="X51" s="1155"/>
      <c r="Y51" s="1160"/>
      <c r="Z51" s="1155"/>
      <c r="AA51" s="1155"/>
      <c r="AB51" s="1155"/>
      <c r="AC51" s="1160"/>
      <c r="AD51" s="1155"/>
      <c r="AE51" s="1155"/>
      <c r="AF51" s="1155"/>
      <c r="AG51" s="1160"/>
      <c r="AH51" s="1155"/>
      <c r="AI51" s="1155"/>
      <c r="AJ51" s="1155"/>
      <c r="AK51" s="1160"/>
      <c r="AL51" s="1155"/>
      <c r="AM51" s="1155"/>
      <c r="AN51" s="1155"/>
      <c r="AO51" s="1160"/>
      <c r="AP51" s="1155"/>
      <c r="AQ51" s="1155"/>
      <c r="AR51" s="1155"/>
      <c r="AS51" s="1160"/>
      <c r="AT51" s="1155"/>
      <c r="AU51" s="1155"/>
      <c r="AV51" s="1155"/>
      <c r="AW51" s="1160"/>
      <c r="AX51" s="1155"/>
      <c r="AY51" s="1155"/>
      <c r="AZ51" s="1155"/>
    </row>
    <row r="52" spans="1:52" s="1161" customFormat="1" ht="25.5" customHeight="1">
      <c r="A52" s="1152" t="s">
        <v>697</v>
      </c>
      <c r="B52" s="1153"/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4" t="s">
        <v>1125</v>
      </c>
      <c r="Q52" s="1160"/>
      <c r="R52" s="1155"/>
      <c r="S52" s="1155"/>
      <c r="T52" s="1155"/>
      <c r="U52" s="1160"/>
      <c r="V52" s="1155"/>
      <c r="W52" s="1155"/>
      <c r="X52" s="1155"/>
      <c r="Y52" s="1160"/>
      <c r="Z52" s="1155"/>
      <c r="AA52" s="1155"/>
      <c r="AB52" s="1155"/>
      <c r="AC52" s="1160"/>
      <c r="AD52" s="1155"/>
      <c r="AE52" s="1155"/>
      <c r="AF52" s="1155"/>
      <c r="AG52" s="1160"/>
      <c r="AH52" s="1155"/>
      <c r="AI52" s="1155"/>
      <c r="AJ52" s="1155"/>
      <c r="AK52" s="1160"/>
      <c r="AL52" s="1155"/>
      <c r="AM52" s="1155"/>
      <c r="AN52" s="1155"/>
      <c r="AO52" s="1160">
        <v>1921</v>
      </c>
      <c r="AP52" s="1155"/>
      <c r="AQ52" s="1155"/>
      <c r="AR52" s="1155"/>
      <c r="AS52" s="1160"/>
      <c r="AT52" s="1155"/>
      <c r="AU52" s="1155"/>
      <c r="AV52" s="1155"/>
      <c r="AW52" s="1160">
        <v>1971</v>
      </c>
      <c r="AX52" s="1155"/>
      <c r="AY52" s="1155"/>
      <c r="AZ52" s="1155"/>
    </row>
    <row r="53" spans="1:52" s="1107" customFormat="1" ht="25.5" customHeight="1">
      <c r="A53" s="1157" t="s">
        <v>721</v>
      </c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46" t="s">
        <v>1127</v>
      </c>
      <c r="Q53" s="1151"/>
      <c r="R53" s="1147"/>
      <c r="S53" s="1147"/>
      <c r="T53" s="1147"/>
      <c r="U53" s="1151"/>
      <c r="V53" s="1147"/>
      <c r="W53" s="1147"/>
      <c r="X53" s="1147"/>
      <c r="Y53" s="1151"/>
      <c r="Z53" s="1147"/>
      <c r="AA53" s="1147"/>
      <c r="AB53" s="1147"/>
      <c r="AC53" s="1151"/>
      <c r="AD53" s="1147"/>
      <c r="AE53" s="1147"/>
      <c r="AF53" s="1147"/>
      <c r="AG53" s="1151"/>
      <c r="AH53" s="1147"/>
      <c r="AI53" s="1147"/>
      <c r="AJ53" s="1147"/>
      <c r="AK53" s="1151"/>
      <c r="AL53" s="1147"/>
      <c r="AM53" s="1147"/>
      <c r="AN53" s="1147"/>
      <c r="AO53" s="1151"/>
      <c r="AP53" s="1147"/>
      <c r="AQ53" s="1147"/>
      <c r="AR53" s="1147"/>
      <c r="AS53" s="1151"/>
      <c r="AT53" s="1147"/>
      <c r="AU53" s="1147"/>
      <c r="AV53" s="1147"/>
      <c r="AW53" s="1151"/>
      <c r="AX53" s="1147"/>
      <c r="AY53" s="1147"/>
      <c r="AZ53" s="1147"/>
    </row>
    <row r="54" spans="1:52" s="1107" customFormat="1" ht="25.5" customHeight="1">
      <c r="A54" s="1157" t="s">
        <v>1440</v>
      </c>
      <c r="B54" s="1158"/>
      <c r="C54" s="1158"/>
      <c r="D54" s="1158"/>
      <c r="E54" s="1158"/>
      <c r="F54" s="1158"/>
      <c r="G54" s="1158"/>
      <c r="H54" s="1158"/>
      <c r="I54" s="1158"/>
      <c r="J54" s="1158"/>
      <c r="K54" s="1158"/>
      <c r="L54" s="1158"/>
      <c r="M54" s="1158"/>
      <c r="N54" s="1158"/>
      <c r="O54" s="1158"/>
      <c r="P54" s="1146" t="s">
        <v>1129</v>
      </c>
      <c r="Q54" s="1151"/>
      <c r="R54" s="1147"/>
      <c r="S54" s="1147"/>
      <c r="T54" s="1147"/>
      <c r="U54" s="1151"/>
      <c r="V54" s="1147"/>
      <c r="W54" s="1147"/>
      <c r="X54" s="1147"/>
      <c r="Y54" s="1151"/>
      <c r="Z54" s="1147"/>
      <c r="AA54" s="1147"/>
      <c r="AB54" s="1147"/>
      <c r="AC54" s="1151"/>
      <c r="AD54" s="1147"/>
      <c r="AE54" s="1147"/>
      <c r="AF54" s="1147"/>
      <c r="AG54" s="1151"/>
      <c r="AH54" s="1147"/>
      <c r="AI54" s="1147"/>
      <c r="AJ54" s="1147"/>
      <c r="AK54" s="1151"/>
      <c r="AL54" s="1147"/>
      <c r="AM54" s="1147"/>
      <c r="AN54" s="1147"/>
      <c r="AO54" s="1151"/>
      <c r="AP54" s="1147"/>
      <c r="AQ54" s="1147"/>
      <c r="AR54" s="1147"/>
      <c r="AS54" s="1151"/>
      <c r="AT54" s="1147"/>
      <c r="AU54" s="1147"/>
      <c r="AV54" s="1147"/>
      <c r="AW54" s="1151"/>
      <c r="AX54" s="1147"/>
      <c r="AY54" s="1147"/>
      <c r="AZ54" s="1147"/>
    </row>
    <row r="55" spans="1:52" s="1107" customFormat="1" ht="25.5" customHeight="1">
      <c r="A55" s="1157" t="s">
        <v>1439</v>
      </c>
      <c r="B55" s="1158"/>
      <c r="C55" s="1158"/>
      <c r="D55" s="1158"/>
      <c r="E55" s="1158"/>
      <c r="F55" s="1158"/>
      <c r="G55" s="1158"/>
      <c r="H55" s="1158"/>
      <c r="I55" s="1158"/>
      <c r="J55" s="1158"/>
      <c r="K55" s="1158"/>
      <c r="L55" s="1158"/>
      <c r="M55" s="1158"/>
      <c r="N55" s="1158"/>
      <c r="O55" s="1158"/>
      <c r="P55" s="1146" t="s">
        <v>1131</v>
      </c>
      <c r="Q55" s="1151"/>
      <c r="R55" s="1147"/>
      <c r="S55" s="1147"/>
      <c r="T55" s="1147"/>
      <c r="U55" s="1151"/>
      <c r="V55" s="1147"/>
      <c r="W55" s="1147"/>
      <c r="X55" s="1147"/>
      <c r="Y55" s="1151"/>
      <c r="Z55" s="1147"/>
      <c r="AA55" s="1147"/>
      <c r="AB55" s="1147"/>
      <c r="AC55" s="1151"/>
      <c r="AD55" s="1147"/>
      <c r="AE55" s="1147"/>
      <c r="AF55" s="1147"/>
      <c r="AG55" s="1151"/>
      <c r="AH55" s="1147"/>
      <c r="AI55" s="1147"/>
      <c r="AJ55" s="1147"/>
      <c r="AK55" s="1151"/>
      <c r="AL55" s="1147"/>
      <c r="AM55" s="1147"/>
      <c r="AN55" s="1147"/>
      <c r="AO55" s="1151"/>
      <c r="AP55" s="1147"/>
      <c r="AQ55" s="1147"/>
      <c r="AR55" s="1147"/>
      <c r="AS55" s="1151"/>
      <c r="AT55" s="1147"/>
      <c r="AU55" s="1147"/>
      <c r="AV55" s="1147"/>
      <c r="AW55" s="1151"/>
      <c r="AX55" s="1147"/>
      <c r="AY55" s="1147"/>
      <c r="AZ55" s="1147"/>
    </row>
    <row r="56" spans="1:52" s="1107" customFormat="1" ht="25.5" customHeight="1">
      <c r="A56" s="1157" t="s">
        <v>698</v>
      </c>
      <c r="B56" s="1158"/>
      <c r="C56" s="1158"/>
      <c r="D56" s="1158"/>
      <c r="E56" s="1158"/>
      <c r="F56" s="1158"/>
      <c r="G56" s="1158"/>
      <c r="H56" s="1158"/>
      <c r="I56" s="1158"/>
      <c r="J56" s="1158"/>
      <c r="K56" s="1158"/>
      <c r="L56" s="1158"/>
      <c r="M56" s="1158"/>
      <c r="N56" s="1158"/>
      <c r="O56" s="1158"/>
      <c r="P56" s="1146" t="s">
        <v>1133</v>
      </c>
      <c r="Q56" s="1151"/>
      <c r="R56" s="1147"/>
      <c r="S56" s="1147"/>
      <c r="T56" s="1147"/>
      <c r="U56" s="1151"/>
      <c r="V56" s="1147"/>
      <c r="W56" s="1147"/>
      <c r="X56" s="1147"/>
      <c r="Y56" s="1151"/>
      <c r="Z56" s="1147"/>
      <c r="AA56" s="1147"/>
      <c r="AB56" s="1147"/>
      <c r="AC56" s="1151"/>
      <c r="AD56" s="1147"/>
      <c r="AE56" s="1147"/>
      <c r="AF56" s="1147"/>
      <c r="AG56" s="1151"/>
      <c r="AH56" s="1147"/>
      <c r="AI56" s="1147"/>
      <c r="AJ56" s="1147"/>
      <c r="AK56" s="1151"/>
      <c r="AL56" s="1147"/>
      <c r="AM56" s="1147"/>
      <c r="AN56" s="1147"/>
      <c r="AO56" s="1151"/>
      <c r="AP56" s="1147"/>
      <c r="AQ56" s="1147"/>
      <c r="AR56" s="1147"/>
      <c r="AS56" s="1151"/>
      <c r="AT56" s="1147"/>
      <c r="AU56" s="1147"/>
      <c r="AV56" s="1147"/>
      <c r="AW56" s="1151">
        <v>8000</v>
      </c>
      <c r="AX56" s="1147"/>
      <c r="AY56" s="1147"/>
      <c r="AZ56" s="1147"/>
    </row>
    <row r="57" spans="1:52" s="1107" customFormat="1" ht="25.5" customHeight="1">
      <c r="A57" s="1148" t="s">
        <v>699</v>
      </c>
      <c r="B57" s="1149"/>
      <c r="C57" s="1149"/>
      <c r="D57" s="1149"/>
      <c r="E57" s="1149"/>
      <c r="F57" s="1149"/>
      <c r="G57" s="1149"/>
      <c r="H57" s="1149"/>
      <c r="I57" s="1149"/>
      <c r="J57" s="1149"/>
      <c r="K57" s="1149"/>
      <c r="L57" s="1149"/>
      <c r="M57" s="1149"/>
      <c r="N57" s="1149"/>
      <c r="O57" s="1150"/>
      <c r="P57" s="1146" t="s">
        <v>1135</v>
      </c>
      <c r="Q57" s="1151"/>
      <c r="R57" s="1147"/>
      <c r="S57" s="1147"/>
      <c r="T57" s="1147"/>
      <c r="U57" s="1151"/>
      <c r="V57" s="1147"/>
      <c r="W57" s="1147"/>
      <c r="X57" s="1147"/>
      <c r="Y57" s="1151"/>
      <c r="Z57" s="1147"/>
      <c r="AA57" s="1147"/>
      <c r="AB57" s="1147"/>
      <c r="AC57" s="1151"/>
      <c r="AD57" s="1147"/>
      <c r="AE57" s="1147"/>
      <c r="AF57" s="1147"/>
      <c r="AG57" s="1151"/>
      <c r="AH57" s="1147"/>
      <c r="AI57" s="1147"/>
      <c r="AJ57" s="1147"/>
      <c r="AK57" s="1151"/>
      <c r="AL57" s="1147"/>
      <c r="AM57" s="1147"/>
      <c r="AN57" s="1147"/>
      <c r="AO57" s="1151"/>
      <c r="AP57" s="1147"/>
      <c r="AQ57" s="1147"/>
      <c r="AR57" s="1147"/>
      <c r="AS57" s="1151"/>
      <c r="AT57" s="1147"/>
      <c r="AU57" s="1147"/>
      <c r="AV57" s="1147"/>
      <c r="AW57" s="1151"/>
      <c r="AX57" s="1147"/>
      <c r="AY57" s="1147"/>
      <c r="AZ57" s="1147"/>
    </row>
    <row r="58" spans="1:52" s="1107" customFormat="1" ht="25.5" customHeight="1">
      <c r="A58" s="1148" t="s">
        <v>700</v>
      </c>
      <c r="B58" s="1149"/>
      <c r="C58" s="1149"/>
      <c r="D58" s="1149"/>
      <c r="E58" s="1149"/>
      <c r="F58" s="1149"/>
      <c r="G58" s="1149"/>
      <c r="H58" s="1149"/>
      <c r="I58" s="1149"/>
      <c r="J58" s="1149"/>
      <c r="K58" s="1149"/>
      <c r="L58" s="1149"/>
      <c r="M58" s="1149"/>
      <c r="N58" s="1149"/>
      <c r="O58" s="1150"/>
      <c r="P58" s="1146" t="s">
        <v>1137</v>
      </c>
      <c r="Q58" s="1151"/>
      <c r="R58" s="1147"/>
      <c r="S58" s="1147"/>
      <c r="T58" s="1147"/>
      <c r="U58" s="1151"/>
      <c r="V58" s="1147"/>
      <c r="W58" s="1147"/>
      <c r="X58" s="1147"/>
      <c r="Y58" s="1151"/>
      <c r="Z58" s="1147"/>
      <c r="AA58" s="1147"/>
      <c r="AB58" s="1147"/>
      <c r="AC58" s="1151"/>
      <c r="AD58" s="1147"/>
      <c r="AE58" s="1147"/>
      <c r="AF58" s="1147"/>
      <c r="AG58" s="1151"/>
      <c r="AH58" s="1147"/>
      <c r="AI58" s="1147"/>
      <c r="AJ58" s="1147"/>
      <c r="AK58" s="1151"/>
      <c r="AL58" s="1147"/>
      <c r="AM58" s="1147"/>
      <c r="AN58" s="1147"/>
      <c r="AO58" s="1151"/>
      <c r="AP58" s="1147"/>
      <c r="AQ58" s="1147"/>
      <c r="AR58" s="1147"/>
      <c r="AS58" s="1151"/>
      <c r="AT58" s="1147"/>
      <c r="AU58" s="1147"/>
      <c r="AV58" s="1147"/>
      <c r="AW58" s="1151"/>
      <c r="AX58" s="1147"/>
      <c r="AY58" s="1147"/>
      <c r="AZ58" s="1147"/>
    </row>
    <row r="59" spans="1:52" s="1107" customFormat="1" ht="25.5" customHeight="1">
      <c r="A59" s="1148" t="s">
        <v>701</v>
      </c>
      <c r="B59" s="1149"/>
      <c r="C59" s="1149"/>
      <c r="D59" s="1149"/>
      <c r="E59" s="1149"/>
      <c r="F59" s="1149"/>
      <c r="G59" s="1149"/>
      <c r="H59" s="1149"/>
      <c r="I59" s="1149"/>
      <c r="J59" s="1149"/>
      <c r="K59" s="1149"/>
      <c r="L59" s="1149"/>
      <c r="M59" s="1149"/>
      <c r="N59" s="1149"/>
      <c r="O59" s="1150"/>
      <c r="P59" s="1146" t="s">
        <v>1139</v>
      </c>
      <c r="Q59" s="1151"/>
      <c r="R59" s="1147"/>
      <c r="S59" s="1147"/>
      <c r="T59" s="1147"/>
      <c r="U59" s="1151"/>
      <c r="V59" s="1147"/>
      <c r="W59" s="1147"/>
      <c r="X59" s="1147"/>
      <c r="Y59" s="1151"/>
      <c r="Z59" s="1147"/>
      <c r="AA59" s="1147"/>
      <c r="AB59" s="1147"/>
      <c r="AC59" s="1151"/>
      <c r="AD59" s="1147"/>
      <c r="AE59" s="1147"/>
      <c r="AF59" s="1147"/>
      <c r="AG59" s="1151"/>
      <c r="AH59" s="1147"/>
      <c r="AI59" s="1147"/>
      <c r="AJ59" s="1147"/>
      <c r="AK59" s="1151"/>
      <c r="AL59" s="1147"/>
      <c r="AM59" s="1147"/>
      <c r="AN59" s="1147"/>
      <c r="AO59" s="1151"/>
      <c r="AP59" s="1147"/>
      <c r="AQ59" s="1147"/>
      <c r="AR59" s="1147"/>
      <c r="AS59" s="1151"/>
      <c r="AT59" s="1147"/>
      <c r="AU59" s="1147"/>
      <c r="AV59" s="1147"/>
      <c r="AW59" s="1151"/>
      <c r="AX59" s="1147"/>
      <c r="AY59" s="1147"/>
      <c r="AZ59" s="1147"/>
    </row>
    <row r="60" spans="1:52" s="1161" customFormat="1" ht="25.5" customHeight="1">
      <c r="A60" s="1152" t="s">
        <v>702</v>
      </c>
      <c r="B60" s="1153"/>
      <c r="C60" s="1153"/>
      <c r="D60" s="1153"/>
      <c r="E60" s="1153"/>
      <c r="F60" s="1153"/>
      <c r="G60" s="1153"/>
      <c r="H60" s="1153"/>
      <c r="I60" s="1153"/>
      <c r="J60" s="1153"/>
      <c r="K60" s="1153"/>
      <c r="L60" s="1153"/>
      <c r="M60" s="1153"/>
      <c r="N60" s="1153"/>
      <c r="O60" s="1153"/>
      <c r="P60" s="1154" t="s">
        <v>1141</v>
      </c>
      <c r="Q60" s="1160"/>
      <c r="R60" s="1155"/>
      <c r="S60" s="1155"/>
      <c r="T60" s="1155"/>
      <c r="U60" s="1160"/>
      <c r="V60" s="1155"/>
      <c r="W60" s="1155"/>
      <c r="X60" s="1155"/>
      <c r="Y60" s="1160"/>
      <c r="Z60" s="1155"/>
      <c r="AA60" s="1155"/>
      <c r="AB60" s="1155"/>
      <c r="AC60" s="1160"/>
      <c r="AD60" s="1155"/>
      <c r="AE60" s="1155"/>
      <c r="AF60" s="1155"/>
      <c r="AG60" s="1160"/>
      <c r="AH60" s="1155"/>
      <c r="AI60" s="1155"/>
      <c r="AJ60" s="1155"/>
      <c r="AK60" s="1160"/>
      <c r="AL60" s="1155"/>
      <c r="AM60" s="1155"/>
      <c r="AN60" s="1155"/>
      <c r="AO60" s="1160"/>
      <c r="AP60" s="1155"/>
      <c r="AQ60" s="1155"/>
      <c r="AR60" s="1155"/>
      <c r="AS60" s="1160"/>
      <c r="AT60" s="1155"/>
      <c r="AU60" s="1155"/>
      <c r="AV60" s="1155"/>
      <c r="AW60" s="1160">
        <v>8000</v>
      </c>
      <c r="AX60" s="1155"/>
      <c r="AY60" s="1155"/>
      <c r="AZ60" s="1155"/>
    </row>
    <row r="61" spans="1:52" s="1107" customFormat="1" ht="25.5" customHeight="1">
      <c r="A61" s="1157" t="s">
        <v>703</v>
      </c>
      <c r="B61" s="1158"/>
      <c r="C61" s="1158"/>
      <c r="D61" s="1158"/>
      <c r="E61" s="1158"/>
      <c r="F61" s="1158"/>
      <c r="G61" s="1158"/>
      <c r="H61" s="1158"/>
      <c r="I61" s="1158"/>
      <c r="J61" s="1158"/>
      <c r="K61" s="1158"/>
      <c r="L61" s="1158"/>
      <c r="M61" s="1158"/>
      <c r="N61" s="1158"/>
      <c r="O61" s="1158"/>
      <c r="P61" s="1146" t="s">
        <v>1143</v>
      </c>
      <c r="Q61" s="1151"/>
      <c r="R61" s="1147"/>
      <c r="S61" s="1147"/>
      <c r="T61" s="1147"/>
      <c r="U61" s="1151"/>
      <c r="V61" s="1147"/>
      <c r="W61" s="1147"/>
      <c r="X61" s="1147"/>
      <c r="Y61" s="1151"/>
      <c r="Z61" s="1147"/>
      <c r="AA61" s="1147"/>
      <c r="AB61" s="1147"/>
      <c r="AC61" s="1151"/>
      <c r="AD61" s="1147"/>
      <c r="AE61" s="1147"/>
      <c r="AF61" s="1147"/>
      <c r="AG61" s="1151"/>
      <c r="AH61" s="1147"/>
      <c r="AI61" s="1147"/>
      <c r="AJ61" s="1147"/>
      <c r="AK61" s="1151"/>
      <c r="AL61" s="1147"/>
      <c r="AM61" s="1147"/>
      <c r="AN61" s="1147"/>
      <c r="AO61" s="1151"/>
      <c r="AP61" s="1147"/>
      <c r="AQ61" s="1147"/>
      <c r="AR61" s="1147"/>
      <c r="AS61" s="1151"/>
      <c r="AT61" s="1147"/>
      <c r="AU61" s="1147"/>
      <c r="AV61" s="1147"/>
      <c r="AW61" s="1151"/>
      <c r="AX61" s="1147"/>
      <c r="AY61" s="1147"/>
      <c r="AZ61" s="1147"/>
    </row>
    <row r="62" spans="1:52" s="1107" customFormat="1" ht="25.5" customHeight="1">
      <c r="A62" s="1157" t="s">
        <v>704</v>
      </c>
      <c r="B62" s="1158"/>
      <c r="C62" s="1158"/>
      <c r="D62" s="1158"/>
      <c r="E62" s="1158"/>
      <c r="F62" s="1158"/>
      <c r="G62" s="1158"/>
      <c r="H62" s="1158"/>
      <c r="I62" s="1158"/>
      <c r="J62" s="1158"/>
      <c r="K62" s="1158"/>
      <c r="L62" s="1158"/>
      <c r="M62" s="1158"/>
      <c r="N62" s="1158"/>
      <c r="O62" s="1158"/>
      <c r="P62" s="1146" t="s">
        <v>1145</v>
      </c>
      <c r="Q62" s="1151"/>
      <c r="R62" s="1147"/>
      <c r="S62" s="1147"/>
      <c r="T62" s="1147"/>
      <c r="U62" s="1151"/>
      <c r="V62" s="1147"/>
      <c r="W62" s="1147"/>
      <c r="X62" s="1147"/>
      <c r="Y62" s="1151"/>
      <c r="Z62" s="1147"/>
      <c r="AA62" s="1147"/>
      <c r="AB62" s="1147"/>
      <c r="AC62" s="1151"/>
      <c r="AD62" s="1147"/>
      <c r="AE62" s="1147"/>
      <c r="AF62" s="1147"/>
      <c r="AG62" s="1151"/>
      <c r="AH62" s="1147"/>
      <c r="AI62" s="1147"/>
      <c r="AJ62" s="1147"/>
      <c r="AK62" s="1151"/>
      <c r="AL62" s="1147"/>
      <c r="AM62" s="1147"/>
      <c r="AN62" s="1147"/>
      <c r="AO62" s="1151"/>
      <c r="AP62" s="1147"/>
      <c r="AQ62" s="1147"/>
      <c r="AR62" s="1147"/>
      <c r="AS62" s="1151"/>
      <c r="AT62" s="1147"/>
      <c r="AU62" s="1147"/>
      <c r="AV62" s="1147"/>
      <c r="AW62" s="1151"/>
      <c r="AX62" s="1147"/>
      <c r="AY62" s="1147"/>
      <c r="AZ62" s="1147"/>
    </row>
    <row r="63" spans="1:52" s="1107" customFormat="1" ht="25.5" customHeight="1">
      <c r="A63" s="1157" t="s">
        <v>705</v>
      </c>
      <c r="B63" s="1158"/>
      <c r="C63" s="1158"/>
      <c r="D63" s="1158"/>
      <c r="E63" s="1158"/>
      <c r="F63" s="1158"/>
      <c r="G63" s="1158"/>
      <c r="H63" s="1158"/>
      <c r="I63" s="1158"/>
      <c r="J63" s="1158"/>
      <c r="K63" s="1158"/>
      <c r="L63" s="1158"/>
      <c r="M63" s="1158"/>
      <c r="N63" s="1158"/>
      <c r="O63" s="1158"/>
      <c r="P63" s="1146" t="s">
        <v>1147</v>
      </c>
      <c r="Q63" s="1151"/>
      <c r="R63" s="1147"/>
      <c r="S63" s="1147"/>
      <c r="T63" s="1147"/>
      <c r="U63" s="1151"/>
      <c r="V63" s="1147"/>
      <c r="W63" s="1147"/>
      <c r="X63" s="1147"/>
      <c r="Y63" s="1151"/>
      <c r="Z63" s="1147"/>
      <c r="AA63" s="1147"/>
      <c r="AB63" s="1147"/>
      <c r="AC63" s="1151"/>
      <c r="AD63" s="1147"/>
      <c r="AE63" s="1147"/>
      <c r="AF63" s="1147"/>
      <c r="AG63" s="1151"/>
      <c r="AH63" s="1147"/>
      <c r="AI63" s="1147"/>
      <c r="AJ63" s="1147"/>
      <c r="AK63" s="1151"/>
      <c r="AL63" s="1147"/>
      <c r="AM63" s="1147"/>
      <c r="AN63" s="1147"/>
      <c r="AO63" s="1151"/>
      <c r="AP63" s="1147"/>
      <c r="AQ63" s="1147"/>
      <c r="AR63" s="1147"/>
      <c r="AS63" s="1151"/>
      <c r="AT63" s="1147"/>
      <c r="AU63" s="1147"/>
      <c r="AV63" s="1147"/>
      <c r="AW63" s="1151"/>
      <c r="AX63" s="1147"/>
      <c r="AY63" s="1147"/>
      <c r="AZ63" s="1147"/>
    </row>
    <row r="64" spans="1:52" s="1107" customFormat="1" ht="25.5" customHeight="1">
      <c r="A64" s="1157" t="s">
        <v>706</v>
      </c>
      <c r="B64" s="1158"/>
      <c r="C64" s="1158"/>
      <c r="D64" s="1158"/>
      <c r="E64" s="1158"/>
      <c r="F64" s="1158"/>
      <c r="G64" s="1158"/>
      <c r="H64" s="1158"/>
      <c r="I64" s="1158"/>
      <c r="J64" s="1158"/>
      <c r="K64" s="1158"/>
      <c r="L64" s="1158"/>
      <c r="M64" s="1158"/>
      <c r="N64" s="1158"/>
      <c r="O64" s="1158"/>
      <c r="P64" s="1146" t="s">
        <v>1149</v>
      </c>
      <c r="Q64" s="1151"/>
      <c r="R64" s="1147"/>
      <c r="S64" s="1147"/>
      <c r="T64" s="1147"/>
      <c r="U64" s="1151"/>
      <c r="V64" s="1147"/>
      <c r="W64" s="1147"/>
      <c r="X64" s="1147"/>
      <c r="Y64" s="1151"/>
      <c r="Z64" s="1147"/>
      <c r="AA64" s="1147"/>
      <c r="AB64" s="1147"/>
      <c r="AC64" s="1151"/>
      <c r="AD64" s="1147"/>
      <c r="AE64" s="1147"/>
      <c r="AF64" s="1147"/>
      <c r="AG64" s="1151"/>
      <c r="AH64" s="1147"/>
      <c r="AI64" s="1147"/>
      <c r="AJ64" s="1147"/>
      <c r="AK64" s="1151"/>
      <c r="AL64" s="1147"/>
      <c r="AM64" s="1147"/>
      <c r="AN64" s="1147"/>
      <c r="AO64" s="1151"/>
      <c r="AP64" s="1147"/>
      <c r="AQ64" s="1147"/>
      <c r="AR64" s="1147"/>
      <c r="AS64" s="1151"/>
      <c r="AT64" s="1147"/>
      <c r="AU64" s="1147"/>
      <c r="AV64" s="1147"/>
      <c r="AW64" s="1151"/>
      <c r="AX64" s="1147"/>
      <c r="AY64" s="1147"/>
      <c r="AZ64" s="1147"/>
    </row>
    <row r="65" spans="1:52" s="1161" customFormat="1" ht="25.5" customHeight="1">
      <c r="A65" s="1152" t="s">
        <v>707</v>
      </c>
      <c r="B65" s="1153"/>
      <c r="C65" s="1153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3"/>
      <c r="O65" s="1153"/>
      <c r="P65" s="1154" t="s">
        <v>1152</v>
      </c>
      <c r="Q65" s="1162"/>
      <c r="R65" s="1163"/>
      <c r="S65" s="1163"/>
      <c r="T65" s="1164"/>
      <c r="U65" s="1160"/>
      <c r="V65" s="1155"/>
      <c r="W65" s="1155"/>
      <c r="X65" s="1155"/>
      <c r="Y65" s="1160"/>
      <c r="Z65" s="1155"/>
      <c r="AA65" s="1155"/>
      <c r="AB65" s="1155"/>
      <c r="AC65" s="1160"/>
      <c r="AD65" s="1155"/>
      <c r="AE65" s="1155"/>
      <c r="AF65" s="1155"/>
      <c r="AG65" s="1160"/>
      <c r="AH65" s="1155"/>
      <c r="AI65" s="1155"/>
      <c r="AJ65" s="1155"/>
      <c r="AK65" s="1160"/>
      <c r="AL65" s="1155"/>
      <c r="AM65" s="1155"/>
      <c r="AN65" s="1155"/>
      <c r="AO65" s="1160"/>
      <c r="AP65" s="1155"/>
      <c r="AQ65" s="1155"/>
      <c r="AR65" s="1155"/>
      <c r="AS65" s="1160"/>
      <c r="AT65" s="1155"/>
      <c r="AU65" s="1155"/>
      <c r="AV65" s="1155"/>
      <c r="AW65" s="1160"/>
      <c r="AX65" s="1155"/>
      <c r="AY65" s="1155"/>
      <c r="AZ65" s="1155"/>
    </row>
    <row r="66" spans="1:52" s="1156" customFormat="1" ht="25.5" customHeight="1">
      <c r="A66" s="1152" t="s">
        <v>708</v>
      </c>
      <c r="B66" s="1153"/>
      <c r="C66" s="1153"/>
      <c r="D66" s="1153"/>
      <c r="E66" s="1153"/>
      <c r="F66" s="1153"/>
      <c r="G66" s="1153"/>
      <c r="H66" s="1153"/>
      <c r="I66" s="1153"/>
      <c r="J66" s="1153"/>
      <c r="K66" s="1153"/>
      <c r="L66" s="1153"/>
      <c r="M66" s="1153"/>
      <c r="N66" s="1153"/>
      <c r="O66" s="1153"/>
      <c r="P66" s="1154" t="s">
        <v>1154</v>
      </c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5"/>
      <c r="AI66" s="1155"/>
      <c r="AJ66" s="1155"/>
      <c r="AK66" s="1155"/>
      <c r="AL66" s="1155"/>
      <c r="AM66" s="1155"/>
      <c r="AN66" s="1155"/>
      <c r="AO66" s="1155"/>
      <c r="AP66" s="1155"/>
      <c r="AQ66" s="1155"/>
      <c r="AR66" s="1155"/>
      <c r="AS66" s="1155"/>
      <c r="AT66" s="1155"/>
      <c r="AU66" s="1155"/>
      <c r="AV66" s="1155"/>
      <c r="AW66" s="1155">
        <v>8000</v>
      </c>
      <c r="AX66" s="1155"/>
      <c r="AY66" s="1155"/>
      <c r="AZ66" s="1155"/>
    </row>
    <row r="67" spans="1:52" ht="25.5" customHeight="1">
      <c r="A67" s="1159" t="s">
        <v>709</v>
      </c>
      <c r="B67" s="1159"/>
      <c r="C67" s="1159"/>
      <c r="D67" s="1159"/>
      <c r="E67" s="1159"/>
      <c r="F67" s="1159"/>
      <c r="G67" s="1159"/>
      <c r="H67" s="1159"/>
      <c r="I67" s="1159"/>
      <c r="J67" s="1159"/>
      <c r="K67" s="1159"/>
      <c r="L67" s="1159"/>
      <c r="M67" s="1159"/>
      <c r="N67" s="1159"/>
      <c r="O67" s="1159"/>
      <c r="P67" s="1154" t="s">
        <v>1156</v>
      </c>
      <c r="Q67" s="1155"/>
      <c r="R67" s="1155"/>
      <c r="S67" s="1155"/>
      <c r="T67" s="1155"/>
      <c r="U67" s="1155"/>
      <c r="V67" s="1155"/>
      <c r="W67" s="1155"/>
      <c r="X67" s="1155"/>
      <c r="Y67" s="1155"/>
      <c r="Z67" s="1155"/>
      <c r="AA67" s="1155"/>
      <c r="AB67" s="1155"/>
      <c r="AC67" s="1155"/>
      <c r="AD67" s="1155"/>
      <c r="AE67" s="1155"/>
      <c r="AF67" s="1155"/>
      <c r="AG67" s="1155"/>
      <c r="AH67" s="1155"/>
      <c r="AI67" s="1155"/>
      <c r="AJ67" s="1155"/>
      <c r="AK67" s="1155"/>
      <c r="AL67" s="1155"/>
      <c r="AM67" s="1155"/>
      <c r="AN67" s="1155"/>
      <c r="AO67" s="1155">
        <v>1921</v>
      </c>
      <c r="AP67" s="1155"/>
      <c r="AQ67" s="1155"/>
      <c r="AR67" s="1155"/>
      <c r="AS67" s="1155"/>
      <c r="AT67" s="1155"/>
      <c r="AU67" s="1155"/>
      <c r="AV67" s="1155"/>
      <c r="AW67" s="1155">
        <v>9971</v>
      </c>
      <c r="AX67" s="1155"/>
      <c r="AY67" s="1155"/>
      <c r="AZ67" s="1155"/>
    </row>
    <row r="68" spans="1:52" s="1107" customFormat="1" ht="19.5" customHeight="1">
      <c r="A68" s="1165" t="s">
        <v>722</v>
      </c>
      <c r="B68" s="1165"/>
      <c r="C68" s="1165"/>
      <c r="D68" s="1165"/>
      <c r="E68" s="1165"/>
      <c r="F68" s="1165"/>
      <c r="G68" s="1165"/>
      <c r="H68" s="1165"/>
      <c r="I68" s="1165"/>
      <c r="J68" s="1165"/>
      <c r="K68" s="1165"/>
      <c r="L68" s="1165"/>
      <c r="M68" s="1165"/>
      <c r="N68" s="1165"/>
      <c r="O68" s="1165"/>
      <c r="P68" s="1146" t="s">
        <v>1158</v>
      </c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7"/>
      <c r="AK68" s="1147"/>
      <c r="AL68" s="1147"/>
      <c r="AM68" s="1147"/>
      <c r="AN68" s="1147"/>
      <c r="AO68" s="1147"/>
      <c r="AP68" s="1147"/>
      <c r="AQ68" s="1147"/>
      <c r="AR68" s="1147"/>
      <c r="AS68" s="1147"/>
      <c r="AT68" s="1147"/>
      <c r="AU68" s="1147"/>
      <c r="AV68" s="1147"/>
      <c r="AW68" s="1147"/>
      <c r="AX68" s="1147"/>
      <c r="AY68" s="1147"/>
      <c r="AZ68" s="1147"/>
    </row>
    <row r="69" spans="1:52" s="1107" customFormat="1" ht="26.25" customHeight="1">
      <c r="A69" s="1165" t="s">
        <v>723</v>
      </c>
      <c r="B69" s="1165"/>
      <c r="C69" s="1165"/>
      <c r="D69" s="1165"/>
      <c r="E69" s="1165"/>
      <c r="F69" s="1165"/>
      <c r="G69" s="1165"/>
      <c r="H69" s="1165"/>
      <c r="I69" s="1165"/>
      <c r="J69" s="1165"/>
      <c r="K69" s="1165"/>
      <c r="L69" s="1165"/>
      <c r="M69" s="1165"/>
      <c r="N69" s="1165"/>
      <c r="O69" s="1165"/>
      <c r="P69" s="1146" t="s">
        <v>1160</v>
      </c>
      <c r="Q69" s="1147"/>
      <c r="R69" s="1147"/>
      <c r="S69" s="1147"/>
      <c r="T69" s="1147"/>
      <c r="U69" s="1147">
        <v>2755589</v>
      </c>
      <c r="V69" s="1147"/>
      <c r="W69" s="1147"/>
      <c r="X69" s="1147"/>
      <c r="Y69" s="1147"/>
      <c r="Z69" s="1147"/>
      <c r="AA69" s="1147"/>
      <c r="AB69" s="1147"/>
      <c r="AC69" s="1147"/>
      <c r="AD69" s="1147"/>
      <c r="AE69" s="1147"/>
      <c r="AF69" s="1147"/>
      <c r="AG69" s="1147"/>
      <c r="AH69" s="1147"/>
      <c r="AI69" s="1147"/>
      <c r="AJ69" s="1147"/>
      <c r="AK69" s="1147"/>
      <c r="AL69" s="1147"/>
      <c r="AM69" s="1147"/>
      <c r="AN69" s="1147"/>
      <c r="AO69" s="1147"/>
      <c r="AP69" s="1147"/>
      <c r="AQ69" s="1147"/>
      <c r="AR69" s="1147"/>
      <c r="AS69" s="1147"/>
      <c r="AT69" s="1147"/>
      <c r="AU69" s="1147"/>
      <c r="AV69" s="1147"/>
      <c r="AW69" s="1147">
        <v>2755589</v>
      </c>
      <c r="AX69" s="1147"/>
      <c r="AY69" s="1147"/>
      <c r="AZ69" s="1147"/>
    </row>
    <row r="70" spans="1:52" s="1107" customFormat="1" ht="25.5" customHeight="1">
      <c r="A70" s="1165" t="s">
        <v>724</v>
      </c>
      <c r="B70" s="1165"/>
      <c r="C70" s="1165"/>
      <c r="D70" s="1165"/>
      <c r="E70" s="1165"/>
      <c r="F70" s="1165"/>
      <c r="G70" s="1165"/>
      <c r="H70" s="1165"/>
      <c r="I70" s="1165"/>
      <c r="J70" s="1165"/>
      <c r="K70" s="1165"/>
      <c r="L70" s="1165"/>
      <c r="M70" s="1165"/>
      <c r="N70" s="1165"/>
      <c r="O70" s="1165"/>
      <c r="P70" s="1146" t="s">
        <v>1162</v>
      </c>
      <c r="Q70" s="1147"/>
      <c r="R70" s="1147"/>
      <c r="S70" s="1147"/>
      <c r="T70" s="1147"/>
      <c r="U70" s="1147"/>
      <c r="V70" s="1147"/>
      <c r="W70" s="1147"/>
      <c r="X70" s="1147"/>
      <c r="Y70" s="1147"/>
      <c r="Z70" s="1147"/>
      <c r="AA70" s="1147"/>
      <c r="AB70" s="1147"/>
      <c r="AC70" s="1147"/>
      <c r="AD70" s="1147"/>
      <c r="AE70" s="1147"/>
      <c r="AF70" s="1147"/>
      <c r="AG70" s="1147"/>
      <c r="AH70" s="1147"/>
      <c r="AI70" s="1147"/>
      <c r="AJ70" s="1147"/>
      <c r="AK70" s="1147"/>
      <c r="AL70" s="1147"/>
      <c r="AM70" s="1147"/>
      <c r="AN70" s="1147"/>
      <c r="AO70" s="1147"/>
      <c r="AP70" s="1147"/>
      <c r="AQ70" s="1147"/>
      <c r="AR70" s="1147"/>
      <c r="AS70" s="1147"/>
      <c r="AT70" s="1147"/>
      <c r="AU70" s="1147"/>
      <c r="AV70" s="1147"/>
      <c r="AW70" s="1147">
        <v>98186</v>
      </c>
      <c r="AX70" s="1147"/>
      <c r="AY70" s="1147"/>
      <c r="AZ70" s="1147"/>
    </row>
    <row r="71" spans="1:52" ht="25.5" customHeight="1">
      <c r="A71" s="1157" t="s">
        <v>725</v>
      </c>
      <c r="B71" s="1158"/>
      <c r="C71" s="1158"/>
      <c r="D71" s="1158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46" t="s">
        <v>1164</v>
      </c>
      <c r="Q71" s="1147"/>
      <c r="R71" s="1147"/>
      <c r="S71" s="1147"/>
      <c r="T71" s="1147"/>
      <c r="U71" s="1147">
        <v>80322</v>
      </c>
      <c r="V71" s="1147"/>
      <c r="W71" s="1147"/>
      <c r="X71" s="1147"/>
      <c r="Y71" s="1147"/>
      <c r="Z71" s="1147"/>
      <c r="AA71" s="1147"/>
      <c r="AB71" s="1147"/>
      <c r="AC71" s="1147"/>
      <c r="AD71" s="1147"/>
      <c r="AE71" s="1147"/>
      <c r="AF71" s="1147"/>
      <c r="AG71" s="1147"/>
      <c r="AH71" s="1147"/>
      <c r="AI71" s="1147"/>
      <c r="AJ71" s="1147"/>
      <c r="AK71" s="1147"/>
      <c r="AL71" s="1147"/>
      <c r="AM71" s="1147"/>
      <c r="AN71" s="1147"/>
      <c r="AO71" s="1147"/>
      <c r="AP71" s="1147"/>
      <c r="AQ71" s="1147"/>
      <c r="AR71" s="1147"/>
      <c r="AS71" s="1147"/>
      <c r="AT71" s="1147"/>
      <c r="AU71" s="1147"/>
      <c r="AV71" s="1147"/>
      <c r="AW71" s="1147">
        <v>80322</v>
      </c>
      <c r="AX71" s="1147"/>
      <c r="AY71" s="1147"/>
      <c r="AZ71" s="1147"/>
    </row>
    <row r="72" spans="1:52" s="1107" customFormat="1" ht="19.5" customHeight="1">
      <c r="A72" s="1144" t="s">
        <v>726</v>
      </c>
      <c r="B72" s="1145"/>
      <c r="C72" s="1145"/>
      <c r="D72" s="1145"/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6" t="s">
        <v>1166</v>
      </c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7"/>
      <c r="AK72" s="1147"/>
      <c r="AL72" s="1147"/>
      <c r="AM72" s="1147"/>
      <c r="AN72" s="1147"/>
      <c r="AO72" s="1147"/>
      <c r="AP72" s="1147"/>
      <c r="AQ72" s="1147"/>
      <c r="AR72" s="1147"/>
      <c r="AS72" s="1147"/>
      <c r="AT72" s="1147"/>
      <c r="AU72" s="1147"/>
      <c r="AV72" s="1147"/>
      <c r="AW72" s="1147">
        <v>1135961</v>
      </c>
      <c r="AX72" s="1147"/>
      <c r="AY72" s="1147"/>
      <c r="AZ72" s="1147"/>
    </row>
    <row r="73" spans="1:52" ht="19.5" customHeight="1">
      <c r="A73" s="1144" t="s">
        <v>727</v>
      </c>
      <c r="B73" s="1145"/>
      <c r="C73" s="1145"/>
      <c r="D73" s="1145"/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6" t="s">
        <v>1168</v>
      </c>
      <c r="Q73" s="1147"/>
      <c r="R73" s="1147"/>
      <c r="S73" s="1147"/>
      <c r="T73" s="1147"/>
      <c r="U73" s="1147"/>
      <c r="V73" s="1147"/>
      <c r="W73" s="1147"/>
      <c r="X73" s="1147"/>
      <c r="Y73" s="1147"/>
      <c r="Z73" s="1147"/>
      <c r="AA73" s="1147"/>
      <c r="AB73" s="1147"/>
      <c r="AC73" s="1147"/>
      <c r="AD73" s="1147"/>
      <c r="AE73" s="1147"/>
      <c r="AF73" s="1147"/>
      <c r="AG73" s="1147"/>
      <c r="AH73" s="1147"/>
      <c r="AI73" s="1147"/>
      <c r="AJ73" s="1147"/>
      <c r="AK73" s="1147"/>
      <c r="AL73" s="1147"/>
      <c r="AM73" s="1147"/>
      <c r="AN73" s="1147"/>
      <c r="AO73" s="1147"/>
      <c r="AP73" s="1147"/>
      <c r="AQ73" s="1147"/>
      <c r="AR73" s="1147"/>
      <c r="AS73" s="1147"/>
      <c r="AT73" s="1147"/>
      <c r="AU73" s="1147"/>
      <c r="AV73" s="1147"/>
      <c r="AW73" s="1147"/>
      <c r="AX73" s="1147"/>
      <c r="AY73" s="1147"/>
      <c r="AZ73" s="1147"/>
    </row>
    <row r="74" spans="1:52" s="1107" customFormat="1" ht="25.5" customHeight="1">
      <c r="A74" s="1157" t="s">
        <v>728</v>
      </c>
      <c r="B74" s="1158"/>
      <c r="C74" s="1158"/>
      <c r="D74" s="1158"/>
      <c r="E74" s="1158"/>
      <c r="F74" s="1158"/>
      <c r="G74" s="1158"/>
      <c r="H74" s="1158"/>
      <c r="I74" s="1158"/>
      <c r="J74" s="1158"/>
      <c r="K74" s="1158"/>
      <c r="L74" s="1158"/>
      <c r="M74" s="1158"/>
      <c r="N74" s="1158"/>
      <c r="O74" s="1158"/>
      <c r="P74" s="1146" t="s">
        <v>1170</v>
      </c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7"/>
      <c r="AK74" s="1147"/>
      <c r="AL74" s="1147"/>
      <c r="AM74" s="1147"/>
      <c r="AN74" s="1147"/>
      <c r="AO74" s="1147"/>
      <c r="AP74" s="1147"/>
      <c r="AQ74" s="1147"/>
      <c r="AR74" s="1147"/>
      <c r="AS74" s="1147"/>
      <c r="AT74" s="1147"/>
      <c r="AU74" s="1147"/>
      <c r="AV74" s="1147"/>
      <c r="AW74" s="1147">
        <v>758</v>
      </c>
      <c r="AX74" s="1147"/>
      <c r="AY74" s="1147"/>
      <c r="AZ74" s="1147"/>
    </row>
    <row r="75" spans="1:52" s="1107" customFormat="1" ht="25.5" customHeight="1">
      <c r="A75" s="1157" t="s">
        <v>729</v>
      </c>
      <c r="B75" s="1158"/>
      <c r="C75" s="1158"/>
      <c r="D75" s="1158"/>
      <c r="E75" s="1158"/>
      <c r="F75" s="1158"/>
      <c r="G75" s="1158"/>
      <c r="H75" s="1158"/>
      <c r="I75" s="1158"/>
      <c r="J75" s="1158"/>
      <c r="K75" s="1158"/>
      <c r="L75" s="1158"/>
      <c r="M75" s="1158"/>
      <c r="N75" s="1158"/>
      <c r="O75" s="1158"/>
      <c r="P75" s="1146" t="s">
        <v>1172</v>
      </c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/>
      <c r="AH75" s="1147"/>
      <c r="AI75" s="1147"/>
      <c r="AJ75" s="1147"/>
      <c r="AK75" s="1147"/>
      <c r="AL75" s="1147"/>
      <c r="AM75" s="1147"/>
      <c r="AN75" s="1147"/>
      <c r="AO75" s="1147"/>
      <c r="AP75" s="1147"/>
      <c r="AQ75" s="1147"/>
      <c r="AR75" s="1147"/>
      <c r="AS75" s="1147"/>
      <c r="AT75" s="1147"/>
      <c r="AU75" s="1147"/>
      <c r="AV75" s="1147"/>
      <c r="AW75" s="1147">
        <v>44867</v>
      </c>
      <c r="AX75" s="1147"/>
      <c r="AY75" s="1147"/>
      <c r="AZ75" s="1147"/>
    </row>
    <row r="76" spans="1:52" s="1107" customFormat="1" ht="25.5" customHeight="1">
      <c r="A76" s="1152" t="s">
        <v>710</v>
      </c>
      <c r="B76" s="1153"/>
      <c r="C76" s="1153"/>
      <c r="D76" s="1153"/>
      <c r="E76" s="1153"/>
      <c r="F76" s="1153"/>
      <c r="G76" s="1153"/>
      <c r="H76" s="1153"/>
      <c r="I76" s="1153"/>
      <c r="J76" s="1153"/>
      <c r="K76" s="1153"/>
      <c r="L76" s="1153"/>
      <c r="M76" s="1153"/>
      <c r="N76" s="1153"/>
      <c r="O76" s="1153"/>
      <c r="P76" s="1154" t="s">
        <v>1174</v>
      </c>
      <c r="Q76" s="1155"/>
      <c r="R76" s="1155"/>
      <c r="S76" s="1155"/>
      <c r="T76" s="1155"/>
      <c r="U76" s="1155"/>
      <c r="V76" s="1155"/>
      <c r="W76" s="1155"/>
      <c r="X76" s="1155"/>
      <c r="Y76" s="1155"/>
      <c r="Z76" s="1155"/>
      <c r="AA76" s="1155"/>
      <c r="AB76" s="1155"/>
      <c r="AC76" s="1155"/>
      <c r="AD76" s="1155"/>
      <c r="AE76" s="1155"/>
      <c r="AF76" s="1155"/>
      <c r="AG76" s="1155"/>
      <c r="AH76" s="1155"/>
      <c r="AI76" s="1155"/>
      <c r="AJ76" s="1155"/>
      <c r="AK76" s="1155"/>
      <c r="AL76" s="1155"/>
      <c r="AM76" s="1155"/>
      <c r="AN76" s="1155"/>
      <c r="AO76" s="1155"/>
      <c r="AP76" s="1155"/>
      <c r="AQ76" s="1155"/>
      <c r="AR76" s="1155"/>
      <c r="AS76" s="1155"/>
      <c r="AT76" s="1155"/>
      <c r="AU76" s="1155"/>
      <c r="AV76" s="1155"/>
      <c r="AW76" s="1155">
        <v>45625</v>
      </c>
      <c r="AX76" s="1155"/>
      <c r="AY76" s="1155"/>
      <c r="AZ76" s="1155"/>
    </row>
    <row r="77" spans="1:52" s="1107" customFormat="1" ht="25.5" customHeight="1">
      <c r="A77" s="1152" t="s">
        <v>711</v>
      </c>
      <c r="B77" s="1153"/>
      <c r="C77" s="1153"/>
      <c r="D77" s="1153"/>
      <c r="E77" s="1153"/>
      <c r="F77" s="1153"/>
      <c r="G77" s="1153"/>
      <c r="H77" s="1153"/>
      <c r="I77" s="1153"/>
      <c r="J77" s="1153"/>
      <c r="K77" s="1153"/>
      <c r="L77" s="1153"/>
      <c r="M77" s="1153"/>
      <c r="N77" s="1153"/>
      <c r="O77" s="1153"/>
      <c r="P77" s="1154" t="s">
        <v>1176</v>
      </c>
      <c r="Q77" s="1155">
        <v>270744</v>
      </c>
      <c r="R77" s="1155"/>
      <c r="S77" s="1155"/>
      <c r="T77" s="1155"/>
      <c r="U77" s="1155">
        <v>8601925</v>
      </c>
      <c r="V77" s="1155"/>
      <c r="W77" s="1155"/>
      <c r="X77" s="1155"/>
      <c r="Y77" s="1155"/>
      <c r="Z77" s="1155"/>
      <c r="AA77" s="1155"/>
      <c r="AB77" s="1155"/>
      <c r="AC77" s="1155">
        <v>562</v>
      </c>
      <c r="AD77" s="1155"/>
      <c r="AE77" s="1155"/>
      <c r="AF77" s="1155"/>
      <c r="AG77" s="1155">
        <v>3129</v>
      </c>
      <c r="AH77" s="1155"/>
      <c r="AI77" s="1155"/>
      <c r="AJ77" s="1155"/>
      <c r="AK77" s="1155">
        <v>1387</v>
      </c>
      <c r="AL77" s="1155"/>
      <c r="AM77" s="1155"/>
      <c r="AN77" s="1155"/>
      <c r="AO77" s="1155">
        <v>2621</v>
      </c>
      <c r="AP77" s="1155"/>
      <c r="AQ77" s="1155"/>
      <c r="AR77" s="1155"/>
      <c r="AS77" s="1155"/>
      <c r="AT77" s="1155"/>
      <c r="AU77" s="1155"/>
      <c r="AV77" s="1155"/>
      <c r="AW77" s="1155">
        <v>11290833</v>
      </c>
      <c r="AX77" s="1155"/>
      <c r="AY77" s="1155"/>
      <c r="AZ77" s="1155"/>
    </row>
    <row r="78" spans="1:52" s="1107" customFormat="1" ht="19.5" customHeight="1">
      <c r="A78" s="1144" t="s">
        <v>730</v>
      </c>
      <c r="B78" s="1145"/>
      <c r="C78" s="1145"/>
      <c r="D78" s="1145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6" t="s">
        <v>1178</v>
      </c>
      <c r="Q78" s="1147">
        <v>63856</v>
      </c>
      <c r="R78" s="1147"/>
      <c r="S78" s="1147"/>
      <c r="T78" s="1147"/>
      <c r="U78" s="1147"/>
      <c r="V78" s="1147"/>
      <c r="W78" s="1147"/>
      <c r="X78" s="1147"/>
      <c r="Y78" s="1147">
        <v>5425</v>
      </c>
      <c r="Z78" s="1147"/>
      <c r="AA78" s="1147"/>
      <c r="AB78" s="1147"/>
      <c r="AC78" s="1147">
        <v>4945</v>
      </c>
      <c r="AD78" s="1147"/>
      <c r="AE78" s="1147"/>
      <c r="AF78" s="1147"/>
      <c r="AG78" s="1147"/>
      <c r="AH78" s="1147"/>
      <c r="AI78" s="1147"/>
      <c r="AJ78" s="1147"/>
      <c r="AK78" s="1147"/>
      <c r="AL78" s="1147"/>
      <c r="AM78" s="1147"/>
      <c r="AN78" s="1147"/>
      <c r="AO78" s="1147">
        <v>26490</v>
      </c>
      <c r="AP78" s="1147"/>
      <c r="AQ78" s="1147"/>
      <c r="AR78" s="1147"/>
      <c r="AS78" s="1147">
        <v>2548</v>
      </c>
      <c r="AT78" s="1147"/>
      <c r="AU78" s="1147"/>
      <c r="AV78" s="1147"/>
      <c r="AW78" s="1147">
        <v>807908</v>
      </c>
      <c r="AX78" s="1147"/>
      <c r="AY78" s="1147"/>
      <c r="AZ78" s="1147"/>
    </row>
    <row r="79" spans="1:52" ht="19.5" customHeight="1">
      <c r="A79" s="1166" t="s">
        <v>712</v>
      </c>
      <c r="B79" s="1167"/>
      <c r="C79" s="1167"/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54" t="s">
        <v>1180</v>
      </c>
      <c r="Q79" s="1155">
        <v>334600</v>
      </c>
      <c r="R79" s="1155"/>
      <c r="S79" s="1155"/>
      <c r="T79" s="1155"/>
      <c r="U79" s="1155">
        <v>8601925</v>
      </c>
      <c r="V79" s="1155"/>
      <c r="W79" s="1155"/>
      <c r="X79" s="1155"/>
      <c r="Y79" s="1155">
        <v>5425</v>
      </c>
      <c r="Z79" s="1155"/>
      <c r="AA79" s="1155"/>
      <c r="AB79" s="1155"/>
      <c r="AC79" s="1155">
        <v>5507</v>
      </c>
      <c r="AD79" s="1155"/>
      <c r="AE79" s="1155"/>
      <c r="AF79" s="1155"/>
      <c r="AG79" s="1155">
        <v>3129</v>
      </c>
      <c r="AH79" s="1155"/>
      <c r="AI79" s="1155"/>
      <c r="AJ79" s="1155"/>
      <c r="AK79" s="1155">
        <v>1387</v>
      </c>
      <c r="AL79" s="1155"/>
      <c r="AM79" s="1155"/>
      <c r="AN79" s="1155"/>
      <c r="AO79" s="1155">
        <v>29111</v>
      </c>
      <c r="AP79" s="1155"/>
      <c r="AQ79" s="1155"/>
      <c r="AR79" s="1155"/>
      <c r="AS79" s="1155">
        <v>2548</v>
      </c>
      <c r="AT79" s="1155"/>
      <c r="AU79" s="1155"/>
      <c r="AV79" s="1155"/>
      <c r="AW79" s="1155">
        <v>12098741</v>
      </c>
      <c r="AX79" s="1155"/>
      <c r="AY79" s="1155"/>
      <c r="AZ79" s="1155"/>
    </row>
    <row r="80" spans="1:52" ht="19.5" customHeight="1">
      <c r="A80" s="1144" t="s">
        <v>731</v>
      </c>
      <c r="B80" s="1145"/>
      <c r="C80" s="1145"/>
      <c r="D80" s="1145"/>
      <c r="E80" s="1145"/>
      <c r="F80" s="1145"/>
      <c r="G80" s="1145"/>
      <c r="H80" s="1145"/>
      <c r="I80" s="1145"/>
      <c r="J80" s="1145"/>
      <c r="K80" s="1145"/>
      <c r="L80" s="1145"/>
      <c r="M80" s="1145"/>
      <c r="N80" s="1145"/>
      <c r="O80" s="1145"/>
      <c r="P80" s="1146" t="s">
        <v>360</v>
      </c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7"/>
      <c r="AL80" s="1147"/>
      <c r="AM80" s="1147"/>
      <c r="AN80" s="1147"/>
      <c r="AO80" s="1147"/>
      <c r="AP80" s="1147"/>
      <c r="AQ80" s="1147"/>
      <c r="AR80" s="1147"/>
      <c r="AS80" s="1147"/>
      <c r="AT80" s="1147"/>
      <c r="AU80" s="1147"/>
      <c r="AV80" s="1147"/>
      <c r="AW80" s="1147"/>
      <c r="AX80" s="1147"/>
      <c r="AY80" s="1147"/>
      <c r="AZ80" s="1147"/>
    </row>
    <row r="81" spans="1:52" ht="19.5" customHeight="1">
      <c r="A81" s="1166" t="s">
        <v>713</v>
      </c>
      <c r="B81" s="1167"/>
      <c r="C81" s="1167"/>
      <c r="D81" s="1167"/>
      <c r="E81" s="1167"/>
      <c r="F81" s="1167"/>
      <c r="G81" s="1167"/>
      <c r="H81" s="1167"/>
      <c r="I81" s="1167"/>
      <c r="J81" s="1167"/>
      <c r="K81" s="1167"/>
      <c r="L81" s="1167"/>
      <c r="M81" s="1167"/>
      <c r="N81" s="1167"/>
      <c r="O81" s="1167"/>
      <c r="P81" s="1154" t="s">
        <v>362</v>
      </c>
      <c r="Q81" s="1155">
        <v>334600</v>
      </c>
      <c r="R81" s="1155"/>
      <c r="S81" s="1155"/>
      <c r="T81" s="1155"/>
      <c r="U81" s="1155">
        <v>8601925</v>
      </c>
      <c r="V81" s="1155"/>
      <c r="W81" s="1155"/>
      <c r="X81" s="1155"/>
      <c r="Y81" s="1155">
        <v>5425</v>
      </c>
      <c r="Z81" s="1155"/>
      <c r="AA81" s="1155"/>
      <c r="AB81" s="1155"/>
      <c r="AC81" s="1155">
        <v>5507</v>
      </c>
      <c r="AD81" s="1155"/>
      <c r="AE81" s="1155"/>
      <c r="AF81" s="1155"/>
      <c r="AG81" s="1155">
        <v>3129</v>
      </c>
      <c r="AH81" s="1155"/>
      <c r="AI81" s="1155"/>
      <c r="AJ81" s="1155"/>
      <c r="AK81" s="1155">
        <v>1387</v>
      </c>
      <c r="AL81" s="1155"/>
      <c r="AM81" s="1155"/>
      <c r="AN81" s="1155"/>
      <c r="AO81" s="1155">
        <v>29111</v>
      </c>
      <c r="AP81" s="1155"/>
      <c r="AQ81" s="1155"/>
      <c r="AR81" s="1155"/>
      <c r="AS81" s="1155">
        <v>2548</v>
      </c>
      <c r="AT81" s="1155"/>
      <c r="AU81" s="1155"/>
      <c r="AV81" s="1155"/>
      <c r="AW81" s="1155">
        <v>12098741</v>
      </c>
      <c r="AX81" s="1155"/>
      <c r="AY81" s="1155"/>
      <c r="AZ81" s="1155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168"/>
      <c r="C109" s="1168"/>
      <c r="D109" s="1168"/>
      <c r="E109" s="1168"/>
    </row>
    <row r="110" spans="2:5" ht="21.75" customHeight="1">
      <c r="B110" s="1168"/>
      <c r="C110" s="1168"/>
      <c r="D110" s="1168"/>
      <c r="E110" s="1168"/>
    </row>
    <row r="111" spans="2:5" ht="21.75" customHeight="1">
      <c r="B111" s="1168"/>
      <c r="C111" s="1168"/>
      <c r="D111" s="1168"/>
      <c r="E111" s="1168"/>
    </row>
    <row r="112" spans="2:5" ht="21.75" customHeight="1">
      <c r="B112" s="1168"/>
      <c r="C112" s="1168"/>
      <c r="D112" s="1168"/>
      <c r="E112" s="1168"/>
    </row>
    <row r="113" spans="2:5" ht="21.75" customHeight="1">
      <c r="B113" s="1168"/>
      <c r="C113" s="1168"/>
      <c r="D113" s="1168"/>
      <c r="E113" s="1168"/>
    </row>
    <row r="114" spans="2:5" ht="21.75" customHeight="1">
      <c r="B114" s="1168"/>
      <c r="C114" s="1168"/>
      <c r="D114" s="1168"/>
      <c r="E114" s="1168"/>
    </row>
    <row r="115" spans="2:5" ht="21.75" customHeight="1">
      <c r="B115" s="1168"/>
      <c r="C115" s="1168"/>
      <c r="D115" s="1168"/>
      <c r="E115" s="1168"/>
    </row>
    <row r="116" spans="2:5" ht="21.75" customHeight="1">
      <c r="B116" s="1168"/>
      <c r="C116" s="1168"/>
      <c r="D116" s="1168"/>
      <c r="E116" s="1168"/>
    </row>
    <row r="117" spans="2:5" ht="21.75" customHeight="1">
      <c r="B117" s="1168"/>
      <c r="C117" s="1168"/>
      <c r="D117" s="1168"/>
      <c r="E117" s="1168"/>
    </row>
    <row r="118" spans="2:5" ht="21.75" customHeight="1">
      <c r="B118" s="1168"/>
      <c r="C118" s="1168"/>
      <c r="D118" s="1168"/>
      <c r="E118" s="1168"/>
    </row>
    <row r="119" spans="2:5" ht="21.75" customHeight="1">
      <c r="B119" s="1168"/>
      <c r="C119" s="1168"/>
      <c r="D119" s="1168"/>
      <c r="E119" s="1168"/>
    </row>
    <row r="120" spans="2:5" ht="21.75" customHeight="1">
      <c r="B120" s="1168"/>
      <c r="C120" s="1168"/>
      <c r="D120" s="1168"/>
      <c r="E120" s="1168"/>
    </row>
    <row r="121" spans="2:5" ht="21.75" customHeight="1">
      <c r="B121" s="1168"/>
      <c r="C121" s="1168"/>
      <c r="D121" s="1168"/>
      <c r="E121" s="1168"/>
    </row>
    <row r="122" spans="2:5" ht="21.75" customHeight="1">
      <c r="B122" s="1168"/>
      <c r="C122" s="1168"/>
      <c r="D122" s="1168"/>
      <c r="E122" s="1168"/>
    </row>
    <row r="123" spans="2:5" ht="21.75" customHeight="1">
      <c r="B123" s="1168"/>
      <c r="C123" s="1168"/>
      <c r="D123" s="1168"/>
      <c r="E123" s="1168"/>
    </row>
    <row r="124" spans="2:5" ht="21.75" customHeight="1">
      <c r="B124" s="1168"/>
      <c r="C124" s="1168"/>
      <c r="D124" s="1168"/>
      <c r="E124" s="1168"/>
    </row>
    <row r="125" spans="2:5" ht="21.75" customHeight="1">
      <c r="B125" s="1168"/>
      <c r="C125" s="1168"/>
      <c r="D125" s="1168"/>
      <c r="E125" s="1168"/>
    </row>
    <row r="126" spans="2:5" ht="21.75" customHeight="1">
      <c r="B126" s="1168"/>
      <c r="C126" s="1168"/>
      <c r="D126" s="1168"/>
      <c r="E126" s="1168"/>
    </row>
    <row r="127" spans="2:5" ht="21.75" customHeight="1">
      <c r="B127" s="1168"/>
      <c r="C127" s="1168"/>
      <c r="D127" s="1168"/>
      <c r="E127" s="1168"/>
    </row>
    <row r="128" spans="2:5" ht="21.75" customHeight="1">
      <c r="B128" s="1168"/>
      <c r="C128" s="1168"/>
      <c r="D128" s="1168"/>
      <c r="E128" s="1168"/>
    </row>
    <row r="129" spans="2:5" ht="21.75" customHeight="1">
      <c r="B129" s="1168"/>
      <c r="C129" s="1168"/>
      <c r="D129" s="1168"/>
      <c r="E129" s="1168"/>
    </row>
    <row r="130" spans="2:5" ht="21.75" customHeight="1">
      <c r="B130" s="1168"/>
      <c r="C130" s="1168"/>
      <c r="D130" s="1168"/>
      <c r="E130" s="1168"/>
    </row>
    <row r="131" spans="2:5" ht="21.75" customHeight="1">
      <c r="B131" s="1168"/>
      <c r="C131" s="1168"/>
      <c r="D131" s="1168"/>
      <c r="E131" s="1168"/>
    </row>
    <row r="132" spans="2:5" ht="21.75" customHeight="1">
      <c r="B132" s="1168"/>
      <c r="C132" s="1168"/>
      <c r="D132" s="1168"/>
      <c r="E132" s="1168"/>
    </row>
    <row r="133" spans="2:5" ht="21.75" customHeight="1">
      <c r="B133" s="1168"/>
      <c r="C133" s="1168"/>
      <c r="D133" s="1168"/>
      <c r="E133" s="1168"/>
    </row>
    <row r="134" spans="2:5" ht="21.75" customHeight="1">
      <c r="B134" s="1168"/>
      <c r="C134" s="1168"/>
      <c r="D134" s="1168"/>
      <c r="E134" s="1168"/>
    </row>
    <row r="135" spans="2:5" ht="21.75" customHeight="1">
      <c r="B135" s="1168"/>
      <c r="C135" s="1168"/>
      <c r="D135" s="1168"/>
      <c r="E135" s="1168"/>
    </row>
    <row r="136" spans="2:5" ht="21.75" customHeight="1">
      <c r="B136" s="1168"/>
      <c r="C136" s="1168"/>
      <c r="D136" s="1168"/>
      <c r="E136" s="1168"/>
    </row>
    <row r="137" spans="2:5" ht="21.75" customHeight="1">
      <c r="B137" s="1168"/>
      <c r="C137" s="1168"/>
      <c r="D137" s="1168"/>
      <c r="E137" s="1168"/>
    </row>
    <row r="138" spans="2:5" ht="21.75" customHeight="1">
      <c r="B138" s="1168"/>
      <c r="C138" s="1168"/>
      <c r="D138" s="1168"/>
      <c r="E138" s="1168"/>
    </row>
    <row r="139" spans="2:5" ht="21.75" customHeight="1">
      <c r="B139" s="1168"/>
      <c r="C139" s="1168"/>
      <c r="D139" s="1168"/>
      <c r="E139" s="1168"/>
    </row>
    <row r="140" spans="2:5" ht="21.75" customHeight="1">
      <c r="B140" s="1168"/>
      <c r="C140" s="1168"/>
      <c r="D140" s="1168"/>
      <c r="E140" s="1168"/>
    </row>
    <row r="141" spans="2:5" ht="21.75" customHeight="1">
      <c r="B141" s="1168"/>
      <c r="C141" s="1168"/>
      <c r="D141" s="1168"/>
      <c r="E141" s="1168"/>
    </row>
    <row r="142" spans="2:5" ht="21.75" customHeight="1">
      <c r="B142" s="1168"/>
      <c r="C142" s="1168"/>
      <c r="D142" s="1168"/>
      <c r="E142" s="1168"/>
    </row>
    <row r="143" spans="2:5" ht="21.75" customHeight="1">
      <c r="B143" s="1168"/>
      <c r="C143" s="1168"/>
      <c r="D143" s="1168"/>
      <c r="E143" s="1168"/>
    </row>
    <row r="144" spans="2:5" ht="21.75" customHeight="1">
      <c r="B144" s="1168"/>
      <c r="C144" s="1168"/>
      <c r="D144" s="1168"/>
      <c r="E144" s="1168"/>
    </row>
    <row r="145" spans="2:5" ht="21.75" customHeight="1">
      <c r="B145" s="1168"/>
      <c r="C145" s="1168"/>
      <c r="D145" s="1168"/>
      <c r="E145" s="1168"/>
    </row>
    <row r="146" spans="2:5" ht="21.75" customHeight="1">
      <c r="B146" s="1168"/>
      <c r="C146" s="1168"/>
      <c r="D146" s="1168"/>
      <c r="E146" s="1168"/>
    </row>
    <row r="147" spans="2:5" ht="21.75" customHeight="1">
      <c r="B147" s="1168"/>
      <c r="C147" s="1168"/>
      <c r="D147" s="1168"/>
      <c r="E147" s="1168"/>
    </row>
    <row r="148" spans="2:5" ht="21.75" customHeight="1">
      <c r="B148" s="1168"/>
      <c r="C148" s="1168"/>
      <c r="D148" s="1168"/>
      <c r="E148" s="1168"/>
    </row>
    <row r="149" spans="2:5" ht="21.75" customHeight="1">
      <c r="B149" s="1168"/>
      <c r="C149" s="1168"/>
      <c r="D149" s="1168"/>
      <c r="E149" s="1168"/>
    </row>
    <row r="150" spans="2:5" ht="21.75" customHeight="1">
      <c r="B150" s="1168"/>
      <c r="C150" s="1168"/>
      <c r="D150" s="1168"/>
      <c r="E150" s="1168"/>
    </row>
    <row r="151" spans="2:5" ht="21.75" customHeight="1">
      <c r="B151" s="1168"/>
      <c r="C151" s="1168"/>
      <c r="D151" s="1168"/>
      <c r="E151" s="1168"/>
    </row>
    <row r="152" spans="2:5" ht="21.75" customHeight="1">
      <c r="B152" s="1168"/>
      <c r="C152" s="1168"/>
      <c r="D152" s="1168"/>
      <c r="E152" s="1168"/>
    </row>
    <row r="153" spans="2:5" ht="21.75" customHeight="1">
      <c r="B153" s="1168"/>
      <c r="C153" s="1168"/>
      <c r="D153" s="1168"/>
      <c r="E153" s="1168"/>
    </row>
    <row r="154" spans="2:5" ht="21.75" customHeight="1">
      <c r="B154" s="1168"/>
      <c r="C154" s="1168"/>
      <c r="D154" s="1168"/>
      <c r="E154" s="1168"/>
    </row>
    <row r="155" spans="2:5" ht="21.75" customHeight="1">
      <c r="B155" s="1168"/>
      <c r="C155" s="1168"/>
      <c r="D155" s="1168"/>
      <c r="E155" s="1168"/>
    </row>
    <row r="156" spans="2:5" ht="21.75" customHeight="1">
      <c r="B156" s="1168"/>
      <c r="C156" s="1168"/>
      <c r="D156" s="1168"/>
      <c r="E156" s="1168"/>
    </row>
    <row r="157" spans="2:5" ht="21.75" customHeight="1">
      <c r="B157" s="1168"/>
      <c r="C157" s="1168"/>
      <c r="D157" s="1168"/>
      <c r="E157" s="1168"/>
    </row>
    <row r="158" spans="2:5" ht="21.75" customHeight="1">
      <c r="B158" s="1168"/>
      <c r="C158" s="1168"/>
      <c r="D158" s="1168"/>
      <c r="E158" s="1168"/>
    </row>
    <row r="159" spans="2:5" ht="21.75" customHeight="1">
      <c r="B159" s="1168"/>
      <c r="C159" s="1168"/>
      <c r="D159" s="1168"/>
      <c r="E159" s="1168"/>
    </row>
    <row r="160" spans="2:5" ht="21.75" customHeight="1">
      <c r="B160" s="1168"/>
      <c r="C160" s="1168"/>
      <c r="D160" s="1168"/>
      <c r="E160" s="1168"/>
    </row>
    <row r="161" spans="2:5" ht="21.75" customHeight="1">
      <c r="B161" s="1168"/>
      <c r="C161" s="1168"/>
      <c r="D161" s="1168"/>
      <c r="E161" s="1168"/>
    </row>
    <row r="162" spans="2:5" ht="21.75" customHeight="1">
      <c r="B162" s="1168"/>
      <c r="C162" s="1168"/>
      <c r="D162" s="1168"/>
      <c r="E162" s="1168"/>
    </row>
    <row r="163" spans="2:5" ht="21.75" customHeight="1">
      <c r="B163" s="1168"/>
      <c r="C163" s="1168"/>
      <c r="D163" s="1168"/>
      <c r="E163" s="1168"/>
    </row>
    <row r="164" spans="2:5" ht="21.75" customHeight="1">
      <c r="B164" s="1168"/>
      <c r="C164" s="1168"/>
      <c r="D164" s="1168"/>
      <c r="E164" s="1168"/>
    </row>
    <row r="165" spans="2:5" ht="21.75" customHeight="1">
      <c r="B165" s="1168"/>
      <c r="C165" s="1168"/>
      <c r="D165" s="1168"/>
      <c r="E165" s="1168"/>
    </row>
    <row r="166" spans="2:5" ht="21.75" customHeight="1">
      <c r="B166" s="1168"/>
      <c r="C166" s="1168"/>
      <c r="D166" s="1168"/>
      <c r="E166" s="1168"/>
    </row>
    <row r="167" spans="2:5" ht="21.75" customHeight="1">
      <c r="B167" s="1168"/>
      <c r="C167" s="1168"/>
      <c r="D167" s="1168"/>
      <c r="E167" s="1168"/>
    </row>
    <row r="168" spans="2:5" ht="21.75" customHeight="1">
      <c r="B168" s="1168"/>
      <c r="C168" s="1168"/>
      <c r="D168" s="1168"/>
      <c r="E168" s="1168"/>
    </row>
    <row r="169" spans="2:5" ht="21.75" customHeight="1">
      <c r="B169" s="1168"/>
      <c r="C169" s="1168"/>
      <c r="D169" s="1168"/>
      <c r="E169" s="1168"/>
    </row>
    <row r="170" spans="2:5" ht="21.75" customHeight="1">
      <c r="B170" s="1168"/>
      <c r="C170" s="1168"/>
      <c r="D170" s="1168"/>
      <c r="E170" s="1168"/>
    </row>
    <row r="171" spans="2:5" ht="21.75" customHeight="1">
      <c r="B171" s="1168"/>
      <c r="C171" s="1168"/>
      <c r="D171" s="1168"/>
      <c r="E171" s="1168"/>
    </row>
    <row r="172" spans="2:5" ht="21.75" customHeight="1">
      <c r="B172" s="1168"/>
      <c r="C172" s="1168"/>
      <c r="D172" s="1168"/>
      <c r="E172" s="1168"/>
    </row>
    <row r="173" spans="2:5" ht="21.75" customHeight="1">
      <c r="B173" s="1168"/>
      <c r="C173" s="1168"/>
      <c r="D173" s="1168"/>
      <c r="E173" s="1168"/>
    </row>
    <row r="174" spans="2:5" ht="21.75" customHeight="1">
      <c r="B174" s="1168"/>
      <c r="C174" s="1168"/>
      <c r="D174" s="1168"/>
      <c r="E174" s="1168"/>
    </row>
    <row r="175" spans="2:5" ht="21.75" customHeight="1">
      <c r="B175" s="1168"/>
      <c r="C175" s="1168"/>
      <c r="D175" s="1168"/>
      <c r="E175" s="1168"/>
    </row>
    <row r="176" spans="2:5" ht="21.75" customHeight="1">
      <c r="B176" s="1168"/>
      <c r="C176" s="1168"/>
      <c r="D176" s="1168"/>
      <c r="E176" s="1168"/>
    </row>
    <row r="177" spans="2:5" ht="21.75" customHeight="1">
      <c r="B177" s="1168"/>
      <c r="C177" s="1168"/>
      <c r="D177" s="1168"/>
      <c r="E177" s="1168"/>
    </row>
    <row r="178" spans="2:5" ht="21.75" customHeight="1">
      <c r="B178" s="1168"/>
      <c r="C178" s="1168"/>
      <c r="D178" s="1168"/>
      <c r="E178" s="1168"/>
    </row>
    <row r="179" spans="2:5" ht="21.75" customHeight="1">
      <c r="B179" s="1168"/>
      <c r="C179" s="1168"/>
      <c r="D179" s="1168"/>
      <c r="E179" s="1168"/>
    </row>
    <row r="180" spans="2:5" ht="21.75" customHeight="1">
      <c r="B180" s="1168"/>
      <c r="C180" s="1168"/>
      <c r="D180" s="1168"/>
      <c r="E180" s="1168"/>
    </row>
    <row r="181" spans="2:5" ht="21.75" customHeight="1">
      <c r="B181" s="1168"/>
      <c r="C181" s="1168"/>
      <c r="D181" s="1168"/>
      <c r="E181" s="1168"/>
    </row>
    <row r="182" spans="2:5" ht="21.75" customHeight="1">
      <c r="B182" s="1168"/>
      <c r="C182" s="1168"/>
      <c r="D182" s="1168"/>
      <c r="E182" s="1168"/>
    </row>
    <row r="183" spans="2:5" ht="21.75" customHeight="1">
      <c r="B183" s="1168"/>
      <c r="C183" s="1168"/>
      <c r="D183" s="1168"/>
      <c r="E183" s="1168"/>
    </row>
    <row r="184" spans="2:5" ht="21.75" customHeight="1">
      <c r="B184" s="1168"/>
      <c r="C184" s="1168"/>
      <c r="D184" s="1168"/>
      <c r="E184" s="1168"/>
    </row>
    <row r="185" spans="2:5" ht="12.75">
      <c r="B185" s="1168"/>
      <c r="C185" s="1168"/>
      <c r="D185" s="1168"/>
      <c r="E185" s="1168"/>
    </row>
    <row r="186" spans="2:5" ht="12.75">
      <c r="B186" s="1168"/>
      <c r="C186" s="1168"/>
      <c r="D186" s="1168"/>
      <c r="E186" s="1168"/>
    </row>
    <row r="187" spans="2:5" ht="12.75">
      <c r="B187" s="1168"/>
      <c r="C187" s="1168"/>
      <c r="D187" s="1168"/>
      <c r="E187" s="1168"/>
    </row>
    <row r="188" spans="2:5" ht="12.75">
      <c r="B188" s="1168"/>
      <c r="C188" s="1168"/>
      <c r="D188" s="1168"/>
      <c r="E188" s="1168"/>
    </row>
    <row r="189" spans="2:5" ht="12.75">
      <c r="B189" s="1168"/>
      <c r="C189" s="1168"/>
      <c r="D189" s="1168"/>
      <c r="E189" s="1168"/>
    </row>
    <row r="190" spans="2:5" ht="12.75">
      <c r="B190" s="1168"/>
      <c r="C190" s="1168"/>
      <c r="D190" s="1168"/>
      <c r="E190" s="1168"/>
    </row>
    <row r="191" spans="2:5" ht="12.75">
      <c r="B191" s="1168"/>
      <c r="C191" s="1168"/>
      <c r="D191" s="1168"/>
      <c r="E191" s="1168"/>
    </row>
  </sheetData>
  <mergeCells count="675">
    <mergeCell ref="AS36:AV36"/>
    <mergeCell ref="AW36:AZ36"/>
    <mergeCell ref="AS26:AV26"/>
    <mergeCell ref="AW26:AZ26"/>
    <mergeCell ref="AW29:AZ29"/>
    <mergeCell ref="AW27:AZ27"/>
    <mergeCell ref="AW28:AZ28"/>
    <mergeCell ref="AS35:AV35"/>
    <mergeCell ref="AW33:AZ33"/>
    <mergeCell ref="AW31:AZ31"/>
    <mergeCell ref="A36:O36"/>
    <mergeCell ref="Q36:T36"/>
    <mergeCell ref="U36:X36"/>
    <mergeCell ref="Y36:AB36"/>
    <mergeCell ref="AG26:AJ26"/>
    <mergeCell ref="AK26:AN26"/>
    <mergeCell ref="AO26:AR26"/>
    <mergeCell ref="AC36:AF36"/>
    <mergeCell ref="AG36:AJ36"/>
    <mergeCell ref="AK36:AN36"/>
    <mergeCell ref="AO36:AR36"/>
    <mergeCell ref="AO35:AR35"/>
    <mergeCell ref="AC34:AF34"/>
    <mergeCell ref="AG34:AJ34"/>
    <mergeCell ref="Q26:T26"/>
    <mergeCell ref="U26:X26"/>
    <mergeCell ref="Y26:AB26"/>
    <mergeCell ref="AC26:AF26"/>
    <mergeCell ref="AK45:AN45"/>
    <mergeCell ref="AO45:AR45"/>
    <mergeCell ref="AS45:AV45"/>
    <mergeCell ref="AW45:AZ45"/>
    <mergeCell ref="U45:X45"/>
    <mergeCell ref="Y45:AB45"/>
    <mergeCell ref="AC45:AF45"/>
    <mergeCell ref="AG45:AJ45"/>
    <mergeCell ref="AK58:AN58"/>
    <mergeCell ref="AO58:AR58"/>
    <mergeCell ref="AS58:AV58"/>
    <mergeCell ref="AW58:AZ58"/>
    <mergeCell ref="U58:X58"/>
    <mergeCell ref="Y58:AB58"/>
    <mergeCell ref="AC58:AF58"/>
    <mergeCell ref="AG58:AJ58"/>
    <mergeCell ref="AK57:AN57"/>
    <mergeCell ref="AO57:AR57"/>
    <mergeCell ref="AS57:AV57"/>
    <mergeCell ref="AW57:AZ57"/>
    <mergeCell ref="U57:X57"/>
    <mergeCell ref="Y57:AB57"/>
    <mergeCell ref="AC57:AF57"/>
    <mergeCell ref="AG57:AJ57"/>
    <mergeCell ref="AK44:AN44"/>
    <mergeCell ref="AO44:AR44"/>
    <mergeCell ref="AS44:AV44"/>
    <mergeCell ref="AW44:AZ44"/>
    <mergeCell ref="U44:X44"/>
    <mergeCell ref="Y44:AB44"/>
    <mergeCell ref="AC44:AF44"/>
    <mergeCell ref="AG44:AJ44"/>
    <mergeCell ref="AK43:AN43"/>
    <mergeCell ref="AO43:AR43"/>
    <mergeCell ref="AS43:AV43"/>
    <mergeCell ref="AW43:AZ43"/>
    <mergeCell ref="U43:X43"/>
    <mergeCell ref="Y43:AB43"/>
    <mergeCell ref="AC43:AF43"/>
    <mergeCell ref="AG43:AJ43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34:O34"/>
    <mergeCell ref="Q34:T34"/>
    <mergeCell ref="U34:X34"/>
    <mergeCell ref="Y34:AB34"/>
    <mergeCell ref="AK34:AN34"/>
    <mergeCell ref="AO34:AR34"/>
    <mergeCell ref="AS34:AV34"/>
    <mergeCell ref="AW32:AZ32"/>
    <mergeCell ref="AS33:AV33"/>
    <mergeCell ref="AS32:AV32"/>
    <mergeCell ref="A33:O33"/>
    <mergeCell ref="Q33:T33"/>
    <mergeCell ref="U33:X33"/>
    <mergeCell ref="Y33:AB33"/>
    <mergeCell ref="AC33:AF33"/>
    <mergeCell ref="AG33:AJ33"/>
    <mergeCell ref="AK33:AN33"/>
    <mergeCell ref="AO33:AR33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A26:O26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Q20:T20"/>
    <mergeCell ref="U20:X20"/>
    <mergeCell ref="Y20:AB20"/>
    <mergeCell ref="AC20:AF20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AG76:AJ76"/>
    <mergeCell ref="AK76:AN76"/>
    <mergeCell ref="AO76:AR76"/>
    <mergeCell ref="AS76:AV76"/>
    <mergeCell ref="Q76:T76"/>
    <mergeCell ref="U76:X76"/>
    <mergeCell ref="Y76:AB76"/>
    <mergeCell ref="AC76:AF76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AG81:AJ81"/>
    <mergeCell ref="AK81:AN81"/>
    <mergeCell ref="AO81:AR81"/>
    <mergeCell ref="AS81:AV81"/>
    <mergeCell ref="Q81:T81"/>
    <mergeCell ref="U81:X81"/>
    <mergeCell ref="Y81:AB81"/>
    <mergeCell ref="AC81:AF81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AG78:AJ78"/>
    <mergeCell ref="AK78:AN78"/>
    <mergeCell ref="AO78:AR78"/>
    <mergeCell ref="AS78:AV78"/>
    <mergeCell ref="Q78:T78"/>
    <mergeCell ref="U78:X78"/>
    <mergeCell ref="Y78:AB78"/>
    <mergeCell ref="AC78:AF78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AG74:AJ74"/>
    <mergeCell ref="AK74:AN74"/>
    <mergeCell ref="AO74:AR74"/>
    <mergeCell ref="AS74:AV74"/>
    <mergeCell ref="Q74:T74"/>
    <mergeCell ref="U74:X74"/>
    <mergeCell ref="Y74:AB74"/>
    <mergeCell ref="AC74:AF74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2:AJ72"/>
    <mergeCell ref="AK72:AN72"/>
    <mergeCell ref="AO72:AR72"/>
    <mergeCell ref="AS72:AV72"/>
    <mergeCell ref="Q72:T72"/>
    <mergeCell ref="U72:X72"/>
    <mergeCell ref="Y72:AB72"/>
    <mergeCell ref="AC72:AF72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Q70:T70"/>
    <mergeCell ref="U70:X70"/>
    <mergeCell ref="Y70:AB70"/>
    <mergeCell ref="AC70:AF70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AG68:AJ68"/>
    <mergeCell ref="AK68:AN68"/>
    <mergeCell ref="AO68:AR68"/>
    <mergeCell ref="AS68:AV68"/>
    <mergeCell ref="Q68:T68"/>
    <mergeCell ref="U68:X68"/>
    <mergeCell ref="Y68:AB68"/>
    <mergeCell ref="AC68:AF68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G66:AJ66"/>
    <mergeCell ref="AK66:AN66"/>
    <mergeCell ref="AO66:AR66"/>
    <mergeCell ref="AS66:AV66"/>
    <mergeCell ref="Q66:T66"/>
    <mergeCell ref="U66:X66"/>
    <mergeCell ref="Y66:AB66"/>
    <mergeCell ref="AC66:AF66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G52:AJ52"/>
    <mergeCell ref="AK52:AN52"/>
    <mergeCell ref="AO52:AR52"/>
    <mergeCell ref="AS52:AV52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Q39:T39"/>
    <mergeCell ref="U39:X39"/>
    <mergeCell ref="Y39:AB39"/>
    <mergeCell ref="AC39:AF39"/>
    <mergeCell ref="AK38:AN38"/>
    <mergeCell ref="AO38:AR38"/>
    <mergeCell ref="AS38:AV38"/>
    <mergeCell ref="Q38:T38"/>
    <mergeCell ref="U38:X38"/>
    <mergeCell ref="Y38:AB38"/>
    <mergeCell ref="AC38:AF38"/>
    <mergeCell ref="Q37:T37"/>
    <mergeCell ref="U37:X37"/>
    <mergeCell ref="Y37:AB37"/>
    <mergeCell ref="AC37:AF37"/>
    <mergeCell ref="AW37:AZ37"/>
    <mergeCell ref="AG29:AJ29"/>
    <mergeCell ref="AK29:AN29"/>
    <mergeCell ref="AO29:AR29"/>
    <mergeCell ref="AS29:AV29"/>
    <mergeCell ref="AG37:AJ37"/>
    <mergeCell ref="AK37:AN37"/>
    <mergeCell ref="AO37:AR37"/>
    <mergeCell ref="AS37:AV37"/>
    <mergeCell ref="AO30:AR30"/>
    <mergeCell ref="Q29:T29"/>
    <mergeCell ref="U29:X29"/>
    <mergeCell ref="Y29:AB29"/>
    <mergeCell ref="AC29:AF29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G27:AJ27"/>
    <mergeCell ref="AK27:AN27"/>
    <mergeCell ref="AO27:AR27"/>
    <mergeCell ref="AS27:AV27"/>
    <mergeCell ref="Q27:T27"/>
    <mergeCell ref="U27:X27"/>
    <mergeCell ref="Y27:AB27"/>
    <mergeCell ref="AC27:AF27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Q18:T18"/>
    <mergeCell ref="U18:X18"/>
    <mergeCell ref="Y18:AB18"/>
    <mergeCell ref="AC18:AF18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66:O66"/>
    <mergeCell ref="A70:O70"/>
    <mergeCell ref="A67:O67"/>
    <mergeCell ref="A69:O69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K5:AZ5"/>
    <mergeCell ref="A79:O79"/>
    <mergeCell ref="A72:O72"/>
    <mergeCell ref="A73:O73"/>
    <mergeCell ref="A71:O71"/>
    <mergeCell ref="A77:O77"/>
    <mergeCell ref="A75:O75"/>
    <mergeCell ref="A74:O74"/>
    <mergeCell ref="A76:O76"/>
    <mergeCell ref="A68:O68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D14">
      <selection activeCell="Y28" sqref="Y28:AJ28"/>
    </sheetView>
  </sheetViews>
  <sheetFormatPr defaultColWidth="9.140625" defaultRowHeight="12.75"/>
  <cols>
    <col min="1" max="1" width="2.8515625" style="1173" customWidth="1"/>
    <col min="2" max="2" width="3.00390625" style="1173" customWidth="1"/>
    <col min="3" max="3" width="3.140625" style="1173" customWidth="1"/>
    <col min="4" max="4" width="3.28125" style="1173" customWidth="1"/>
    <col min="5" max="5" width="3.00390625" style="1173" customWidth="1"/>
    <col min="6" max="6" width="2.8515625" style="1173" customWidth="1"/>
    <col min="7" max="7" width="4.57421875" style="1173" customWidth="1"/>
    <col min="8" max="8" width="2.7109375" style="1173" customWidth="1"/>
    <col min="9" max="9" width="2.8515625" style="1173" customWidth="1"/>
    <col min="10" max="10" width="2.7109375" style="1173" customWidth="1"/>
    <col min="11" max="11" width="2.57421875" style="1173" customWidth="1"/>
    <col min="12" max="12" width="3.7109375" style="1173" customWidth="1"/>
    <col min="13" max="13" width="3.28125" style="1173" customWidth="1"/>
    <col min="14" max="14" width="3.421875" style="1173" customWidth="1"/>
    <col min="15" max="15" width="4.7109375" style="1173" customWidth="1"/>
    <col min="16" max="17" width="3.140625" style="1173" customWidth="1"/>
    <col min="18" max="18" width="2.7109375" style="1173" customWidth="1"/>
    <col min="19" max="19" width="2.8515625" style="1173" customWidth="1"/>
    <col min="20" max="20" width="3.8515625" style="1173" customWidth="1"/>
    <col min="21" max="21" width="2.8515625" style="1173" customWidth="1"/>
    <col min="22" max="22" width="3.140625" style="1173" customWidth="1"/>
    <col min="23" max="23" width="2.7109375" style="1173" customWidth="1"/>
    <col min="24" max="24" width="2.8515625" style="1173" customWidth="1"/>
    <col min="25" max="26" width="3.140625" style="1173" customWidth="1"/>
    <col min="27" max="27" width="3.7109375" style="1173" customWidth="1"/>
    <col min="28" max="28" width="3.421875" style="1173" customWidth="1"/>
    <col min="29" max="29" width="3.00390625" style="1173" customWidth="1"/>
    <col min="30" max="30" width="3.57421875" style="1173" customWidth="1"/>
    <col min="31" max="32" width="2.8515625" style="1173" customWidth="1"/>
    <col min="33" max="33" width="3.140625" style="1173" customWidth="1"/>
    <col min="34" max="34" width="3.00390625" style="1173" customWidth="1"/>
    <col min="35" max="35" width="4.00390625" style="1173" customWidth="1"/>
    <col min="36" max="36" width="2.57421875" style="1173" customWidth="1"/>
    <col min="37" max="16384" width="9.140625" style="1173" customWidth="1"/>
  </cols>
  <sheetData>
    <row r="1" spans="1:36" ht="20.25">
      <c r="A1" s="1171" t="s">
        <v>732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  <c r="X1" s="1172"/>
      <c r="Y1" s="1172"/>
      <c r="Z1" s="1172"/>
      <c r="AA1" s="1172"/>
      <c r="AB1" s="1172"/>
      <c r="AC1" s="1172"/>
      <c r="AD1" s="1172"/>
      <c r="AE1" s="1172"/>
      <c r="AF1" s="1172"/>
      <c r="AG1" s="1172"/>
      <c r="AH1" s="1172"/>
      <c r="AI1" s="1172"/>
      <c r="AJ1" s="1172"/>
    </row>
    <row r="2" spans="35:36" ht="22.5" customHeight="1">
      <c r="AI2" s="1174"/>
      <c r="AJ2" s="1174"/>
    </row>
    <row r="3" ht="12.75">
      <c r="Y3" s="1173" t="s">
        <v>733</v>
      </c>
    </row>
    <row r="4" spans="28:36" ht="12.75">
      <c r="AB4" s="1175" t="s">
        <v>978</v>
      </c>
      <c r="AC4" s="1175"/>
      <c r="AD4" s="1175"/>
      <c r="AE4" s="1175"/>
      <c r="AF4" s="1175"/>
      <c r="AG4" s="1175"/>
      <c r="AH4" s="1175"/>
      <c r="AI4" s="1175"/>
      <c r="AJ4" s="1175"/>
    </row>
    <row r="5" ht="22.5" customHeight="1" thickBot="1"/>
    <row r="6" spans="1:36" ht="18" customHeight="1" thickBot="1">
      <c r="A6" s="1176">
        <v>5</v>
      </c>
      <c r="B6" s="1177">
        <v>1</v>
      </c>
      <c r="C6" s="1177">
        <v>3</v>
      </c>
      <c r="D6" s="1177">
        <v>0</v>
      </c>
      <c r="E6" s="1177">
        <v>0</v>
      </c>
      <c r="F6" s="1178">
        <v>9</v>
      </c>
      <c r="H6" s="1176">
        <v>1</v>
      </c>
      <c r="I6" s="1177">
        <v>2</v>
      </c>
      <c r="J6" s="1177">
        <v>5</v>
      </c>
      <c r="K6" s="1178">
        <v>4</v>
      </c>
      <c r="M6" s="1176">
        <v>0</v>
      </c>
      <c r="N6" s="1178">
        <v>1</v>
      </c>
      <c r="O6" s="1179"/>
      <c r="P6" s="1176">
        <v>2</v>
      </c>
      <c r="Q6" s="1177">
        <v>8</v>
      </c>
      <c r="R6" s="1177">
        <v>0</v>
      </c>
      <c r="S6" s="1178">
        <v>0</v>
      </c>
      <c r="U6" s="1176">
        <v>8</v>
      </c>
      <c r="V6" s="1177">
        <v>4</v>
      </c>
      <c r="W6" s="1177">
        <v>1</v>
      </c>
      <c r="X6" s="1177">
        <v>1</v>
      </c>
      <c r="Y6" s="1177">
        <v>0</v>
      </c>
      <c r="Z6" s="1178">
        <v>5</v>
      </c>
      <c r="AB6" s="1180">
        <v>2</v>
      </c>
      <c r="AC6" s="1181">
        <v>4</v>
      </c>
      <c r="AE6" s="1180">
        <v>2</v>
      </c>
      <c r="AF6" s="1182">
        <v>0</v>
      </c>
      <c r="AG6" s="1182">
        <v>0</v>
      </c>
      <c r="AH6" s="1183">
        <v>8</v>
      </c>
      <c r="AJ6" s="1184">
        <v>1</v>
      </c>
    </row>
    <row r="7" spans="1:36" ht="38.25">
      <c r="A7" s="1185" t="s">
        <v>954</v>
      </c>
      <c r="B7" s="1185"/>
      <c r="C7" s="1185"/>
      <c r="D7" s="1185"/>
      <c r="E7" s="1185"/>
      <c r="F7" s="1185"/>
      <c r="G7" s="1186"/>
      <c r="H7" s="1185" t="s">
        <v>955</v>
      </c>
      <c r="I7" s="1185"/>
      <c r="J7" s="1185"/>
      <c r="K7" s="1185"/>
      <c r="L7" s="1186"/>
      <c r="M7" s="1187" t="s">
        <v>979</v>
      </c>
      <c r="N7" s="1187"/>
      <c r="O7" s="1186"/>
      <c r="P7" s="1187" t="s">
        <v>607</v>
      </c>
      <c r="Q7" s="1187"/>
      <c r="R7" s="1187"/>
      <c r="S7" s="1187"/>
      <c r="T7" s="1186"/>
      <c r="U7" s="1185" t="s">
        <v>958</v>
      </c>
      <c r="V7" s="1185"/>
      <c r="W7" s="1185"/>
      <c r="X7" s="1185"/>
      <c r="Y7" s="1185"/>
      <c r="Z7" s="1185"/>
      <c r="AB7" s="1185" t="s">
        <v>981</v>
      </c>
      <c r="AC7" s="1185"/>
      <c r="AE7" s="1185" t="s">
        <v>982</v>
      </c>
      <c r="AF7" s="1185"/>
      <c r="AG7" s="1185"/>
      <c r="AH7" s="1185"/>
      <c r="AJ7" s="1185" t="s">
        <v>983</v>
      </c>
    </row>
    <row r="8" ht="25.5" customHeight="1"/>
    <row r="9" spans="32:36" ht="15.75" thickBot="1">
      <c r="AF9" s="1188" t="s">
        <v>984</v>
      </c>
      <c r="AG9" s="1188"/>
      <c r="AH9" s="1188"/>
      <c r="AI9" s="1188"/>
      <c r="AJ9" s="1188"/>
    </row>
    <row r="10" spans="1:36" ht="36.75" customHeight="1">
      <c r="A10" s="1189" t="s">
        <v>985</v>
      </c>
      <c r="B10" s="1190"/>
      <c r="C10" s="1190"/>
      <c r="D10" s="1190"/>
      <c r="E10" s="1190"/>
      <c r="F10" s="1190"/>
      <c r="G10" s="1190"/>
      <c r="H10" s="1190"/>
      <c r="I10" s="1190"/>
      <c r="J10" s="1190"/>
      <c r="K10" s="1190"/>
      <c r="L10" s="1190"/>
      <c r="M10" s="1190"/>
      <c r="N10" s="1190"/>
      <c r="O10" s="1190"/>
      <c r="P10" s="1190"/>
      <c r="Q10" s="1190"/>
      <c r="R10" s="1190"/>
      <c r="S10" s="1190"/>
      <c r="T10" s="1190"/>
      <c r="U10" s="1191"/>
      <c r="V10" s="1192" t="s">
        <v>986</v>
      </c>
      <c r="W10" s="1193"/>
      <c r="X10" s="1194"/>
      <c r="Y10" s="1195" t="s">
        <v>734</v>
      </c>
      <c r="Z10" s="1196"/>
      <c r="AA10" s="1196"/>
      <c r="AB10" s="1196"/>
      <c r="AC10" s="1196"/>
      <c r="AD10" s="1196"/>
      <c r="AE10" s="1196"/>
      <c r="AF10" s="1196"/>
      <c r="AG10" s="1196"/>
      <c r="AH10" s="1196"/>
      <c r="AI10" s="1196"/>
      <c r="AJ10" s="1197"/>
    </row>
    <row r="11" spans="1:36" ht="18">
      <c r="A11" s="1198">
        <v>1</v>
      </c>
      <c r="B11" s="1199"/>
      <c r="C11" s="1199"/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200">
        <v>2</v>
      </c>
      <c r="W11" s="1200"/>
      <c r="X11" s="1200"/>
      <c r="Y11" s="1200">
        <v>3</v>
      </c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1"/>
    </row>
    <row r="12" spans="1:36" ht="21" customHeight="1">
      <c r="A12" s="1202" t="s">
        <v>735</v>
      </c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203"/>
      <c r="U12" s="1204"/>
      <c r="V12" s="1205"/>
      <c r="W12" s="1206"/>
      <c r="X12" s="1207"/>
      <c r="Y12" s="1208"/>
      <c r="Z12" s="1208"/>
      <c r="AA12" s="1208"/>
      <c r="AB12" s="1208"/>
      <c r="AC12" s="1208"/>
      <c r="AD12" s="1208"/>
      <c r="AE12" s="1208"/>
      <c r="AF12" s="1208"/>
      <c r="AG12" s="1208"/>
      <c r="AH12" s="1208"/>
      <c r="AI12" s="1208"/>
      <c r="AJ12" s="1209"/>
    </row>
    <row r="13" spans="1:36" ht="18.75" customHeight="1">
      <c r="A13" s="1210" t="s">
        <v>736</v>
      </c>
      <c r="B13" s="1211"/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2"/>
      <c r="V13" s="1213" t="s">
        <v>992</v>
      </c>
      <c r="W13" s="1214"/>
      <c r="X13" s="1215"/>
      <c r="Y13" s="1216">
        <v>4222597</v>
      </c>
      <c r="Z13" s="1216"/>
      <c r="AA13" s="1216"/>
      <c r="AB13" s="1216"/>
      <c r="AC13" s="1216"/>
      <c r="AD13" s="1216"/>
      <c r="AE13" s="1216"/>
      <c r="AF13" s="1216"/>
      <c r="AG13" s="1216"/>
      <c r="AH13" s="1216"/>
      <c r="AI13" s="1216"/>
      <c r="AJ13" s="1217"/>
    </row>
    <row r="14" spans="1:36" ht="21" customHeight="1">
      <c r="A14" s="1218" t="s">
        <v>737</v>
      </c>
      <c r="B14" s="1219"/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20"/>
      <c r="V14" s="1221"/>
      <c r="W14" s="1222"/>
      <c r="X14" s="1223"/>
      <c r="Y14" s="1224"/>
      <c r="Z14" s="1224"/>
      <c r="AA14" s="1224"/>
      <c r="AB14" s="1224"/>
      <c r="AC14" s="1224"/>
      <c r="AD14" s="1224"/>
      <c r="AE14" s="1224"/>
      <c r="AF14" s="1224"/>
      <c r="AG14" s="1224"/>
      <c r="AH14" s="1224"/>
      <c r="AI14" s="1224"/>
      <c r="AJ14" s="1225"/>
    </row>
    <row r="15" spans="1:36" ht="24.75" customHeight="1">
      <c r="A15" s="1226" t="s">
        <v>738</v>
      </c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8"/>
      <c r="V15" s="1229" t="s">
        <v>994</v>
      </c>
      <c r="W15" s="1230"/>
      <c r="X15" s="1231"/>
      <c r="Y15" s="1232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4"/>
    </row>
    <row r="16" spans="1:36" ht="25.5" customHeight="1">
      <c r="A16" s="1226" t="s">
        <v>739</v>
      </c>
      <c r="B16" s="1227"/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8"/>
      <c r="V16" s="1229" t="s">
        <v>996</v>
      </c>
      <c r="W16" s="1230"/>
      <c r="X16" s="1231"/>
      <c r="Y16" s="1233">
        <v>2511</v>
      </c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4"/>
    </row>
    <row r="17" spans="1:36" ht="25.5" customHeight="1">
      <c r="A17" s="1226" t="s">
        <v>740</v>
      </c>
      <c r="B17" s="1227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8"/>
      <c r="V17" s="1229" t="s">
        <v>998</v>
      </c>
      <c r="W17" s="1230"/>
      <c r="X17" s="1231"/>
      <c r="Y17" s="1232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4"/>
    </row>
    <row r="18" spans="1:36" ht="26.25" customHeight="1">
      <c r="A18" s="1218" t="s">
        <v>741</v>
      </c>
      <c r="B18" s="1219"/>
      <c r="C18" s="1219"/>
      <c r="D18" s="1219"/>
      <c r="E18" s="1219"/>
      <c r="F18" s="1219"/>
      <c r="G18" s="1219"/>
      <c r="H18" s="1219"/>
      <c r="I18" s="1219"/>
      <c r="J18" s="1219"/>
      <c r="K18" s="1219"/>
      <c r="L18" s="1219"/>
      <c r="M18" s="1219"/>
      <c r="N18" s="1219"/>
      <c r="O18" s="1219"/>
      <c r="P18" s="1219"/>
      <c r="Q18" s="1219"/>
      <c r="R18" s="1219"/>
      <c r="S18" s="1219"/>
      <c r="T18" s="1219"/>
      <c r="U18" s="1220"/>
      <c r="V18" s="1229" t="s">
        <v>1000</v>
      </c>
      <c r="W18" s="1230"/>
      <c r="X18" s="1231"/>
      <c r="Y18" s="1235">
        <f>SUM(Y13+Y15+Y16+Y17)</f>
        <v>4225108</v>
      </c>
      <c r="Z18" s="1235"/>
      <c r="AA18" s="1235"/>
      <c r="AB18" s="1235"/>
      <c r="AC18" s="1235"/>
      <c r="AD18" s="1235"/>
      <c r="AE18" s="1235"/>
      <c r="AF18" s="1235"/>
      <c r="AG18" s="1235"/>
      <c r="AH18" s="1235"/>
      <c r="AI18" s="1235"/>
      <c r="AJ18" s="1236"/>
    </row>
    <row r="19" spans="1:36" ht="26.25" customHeight="1">
      <c r="A19" s="1226" t="s">
        <v>742</v>
      </c>
      <c r="B19" s="1227"/>
      <c r="C19" s="1227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7"/>
      <c r="S19" s="1227"/>
      <c r="T19" s="1227"/>
      <c r="U19" s="1228"/>
      <c r="V19" s="1229" t="s">
        <v>1002</v>
      </c>
      <c r="W19" s="1230"/>
      <c r="X19" s="1231"/>
      <c r="Y19" s="1233">
        <v>11050784</v>
      </c>
      <c r="Z19" s="1233"/>
      <c r="AA19" s="1233"/>
      <c r="AB19" s="1233"/>
      <c r="AC19" s="1233"/>
      <c r="AD19" s="1233"/>
      <c r="AE19" s="1233"/>
      <c r="AF19" s="1233"/>
      <c r="AG19" s="1233"/>
      <c r="AH19" s="1233"/>
      <c r="AI19" s="1233"/>
      <c r="AJ19" s="1234"/>
    </row>
    <row r="20" spans="1:36" ht="29.25" customHeight="1">
      <c r="A20" s="1218" t="s">
        <v>743</v>
      </c>
      <c r="B20" s="1219"/>
      <c r="C20" s="1219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20"/>
      <c r="V20" s="1229" t="s">
        <v>1004</v>
      </c>
      <c r="W20" s="1230"/>
      <c r="X20" s="1231"/>
      <c r="Y20" s="1233">
        <v>11655294</v>
      </c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</row>
    <row r="21" spans="1:36" ht="22.5" customHeight="1">
      <c r="A21" s="1237" t="s">
        <v>744</v>
      </c>
      <c r="B21" s="1238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9"/>
      <c r="V21" s="1205"/>
      <c r="W21" s="1206"/>
      <c r="X21" s="1207"/>
      <c r="Y21" s="1240"/>
      <c r="Z21" s="1240"/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1"/>
    </row>
    <row r="22" spans="1:36" ht="21" customHeight="1">
      <c r="A22" s="1242" t="s">
        <v>736</v>
      </c>
      <c r="B22" s="124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4"/>
      <c r="V22" s="1213" t="s">
        <v>1006</v>
      </c>
      <c r="W22" s="1214"/>
      <c r="X22" s="1215"/>
      <c r="Y22" s="1216">
        <v>3617951</v>
      </c>
      <c r="Z22" s="1216"/>
      <c r="AA22" s="1216"/>
      <c r="AB22" s="1216"/>
      <c r="AC22" s="1216"/>
      <c r="AD22" s="1216"/>
      <c r="AE22" s="1216"/>
      <c r="AF22" s="1216"/>
      <c r="AG22" s="1216"/>
      <c r="AH22" s="1216"/>
      <c r="AI22" s="1216"/>
      <c r="AJ22" s="1217"/>
    </row>
    <row r="23" spans="1:36" ht="21.75" customHeight="1">
      <c r="A23" s="1218" t="s">
        <v>737</v>
      </c>
      <c r="B23" s="1219"/>
      <c r="C23" s="1219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20"/>
      <c r="V23" s="1245"/>
      <c r="W23" s="1214"/>
      <c r="X23" s="1215"/>
      <c r="Y23" s="1246"/>
      <c r="Z23" s="1224"/>
      <c r="AA23" s="1224"/>
      <c r="AB23" s="1224"/>
      <c r="AC23" s="1224"/>
      <c r="AD23" s="1224"/>
      <c r="AE23" s="1224"/>
      <c r="AF23" s="1224"/>
      <c r="AG23" s="1224"/>
      <c r="AH23" s="1224"/>
      <c r="AI23" s="1224"/>
      <c r="AJ23" s="1225"/>
    </row>
    <row r="24" spans="1:36" ht="27" customHeight="1">
      <c r="A24" s="1226" t="s">
        <v>738</v>
      </c>
      <c r="B24" s="1227"/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8"/>
      <c r="V24" s="1229" t="s">
        <v>1008</v>
      </c>
      <c r="W24" s="1230"/>
      <c r="X24" s="1231"/>
      <c r="Y24" s="1232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4"/>
    </row>
    <row r="25" spans="1:36" ht="27.75" customHeight="1">
      <c r="A25" s="1226" t="s">
        <v>739</v>
      </c>
      <c r="B25" s="1227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8"/>
      <c r="V25" s="1229" t="s">
        <v>1010</v>
      </c>
      <c r="W25" s="1230"/>
      <c r="X25" s="1231"/>
      <c r="Y25" s="1233">
        <v>2647</v>
      </c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4"/>
    </row>
    <row r="26" spans="1:36" ht="27.75" customHeight="1">
      <c r="A26" s="1226" t="s">
        <v>740</v>
      </c>
      <c r="B26" s="1227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8"/>
      <c r="V26" s="1229" t="s">
        <v>1012</v>
      </c>
      <c r="W26" s="1230"/>
      <c r="X26" s="1231"/>
      <c r="Y26" s="1232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4"/>
    </row>
    <row r="27" spans="1:36" ht="24.75" customHeight="1">
      <c r="A27" s="1247" t="s">
        <v>745</v>
      </c>
      <c r="B27" s="1248"/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9" t="s">
        <v>1014</v>
      </c>
      <c r="W27" s="1250"/>
      <c r="X27" s="1251"/>
      <c r="Y27" s="1252">
        <f>SUM(Y22+Y24+Y25+Y26)</f>
        <v>3620598</v>
      </c>
      <c r="Z27" s="1252"/>
      <c r="AA27" s="1252"/>
      <c r="AB27" s="1252"/>
      <c r="AC27" s="1252"/>
      <c r="AD27" s="1252"/>
      <c r="AE27" s="1252"/>
      <c r="AF27" s="1252"/>
      <c r="AG27" s="1252"/>
      <c r="AH27" s="1252"/>
      <c r="AI27" s="1252"/>
      <c r="AJ27" s="1253"/>
    </row>
    <row r="28" spans="1:36" ht="20.25" customHeight="1" thickBot="1">
      <c r="A28" s="1254" t="s">
        <v>746</v>
      </c>
      <c r="B28" s="1255"/>
      <c r="C28" s="1255"/>
      <c r="D28" s="1255"/>
      <c r="E28" s="1255"/>
      <c r="F28" s="1255"/>
      <c r="G28" s="1255"/>
      <c r="H28" s="1255"/>
      <c r="I28" s="1255"/>
      <c r="J28" s="1255"/>
      <c r="K28" s="1255"/>
      <c r="L28" s="1255"/>
      <c r="M28" s="1255"/>
      <c r="N28" s="1255"/>
      <c r="O28" s="1255"/>
      <c r="P28" s="1255"/>
      <c r="Q28" s="1255"/>
      <c r="R28" s="1255"/>
      <c r="S28" s="1255"/>
      <c r="T28" s="1255"/>
      <c r="U28" s="1256"/>
      <c r="V28" s="1257"/>
      <c r="W28" s="1258"/>
      <c r="X28" s="1258"/>
      <c r="Y28" s="1259"/>
      <c r="Z28" s="1260"/>
      <c r="AA28" s="1260"/>
      <c r="AB28" s="1260"/>
      <c r="AC28" s="1260"/>
      <c r="AD28" s="1260"/>
      <c r="AE28" s="1260"/>
      <c r="AF28" s="1260"/>
      <c r="AG28" s="1260"/>
      <c r="AH28" s="1260"/>
      <c r="AI28" s="1260"/>
      <c r="AJ28" s="1261"/>
    </row>
  </sheetData>
  <mergeCells count="57">
    <mergeCell ref="Y25:AJ25"/>
    <mergeCell ref="Y22:AJ22"/>
    <mergeCell ref="A22:U22"/>
    <mergeCell ref="A23:U23"/>
    <mergeCell ref="V22:X22"/>
    <mergeCell ref="V23:X23"/>
    <mergeCell ref="Y23:AJ23"/>
    <mergeCell ref="A11:U11"/>
    <mergeCell ref="V16:X16"/>
    <mergeCell ref="V13:X13"/>
    <mergeCell ref="A25:U25"/>
    <mergeCell ref="V25:X25"/>
    <mergeCell ref="A15:U15"/>
    <mergeCell ref="A17:U17"/>
    <mergeCell ref="V17:X17"/>
    <mergeCell ref="V19:X19"/>
    <mergeCell ref="V14:X14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Y10:AJ10"/>
    <mergeCell ref="Y11:AJ11"/>
    <mergeCell ref="V10:X10"/>
    <mergeCell ref="A28:U28"/>
    <mergeCell ref="Y28:AJ28"/>
    <mergeCell ref="V27:X28"/>
    <mergeCell ref="A18:U18"/>
    <mergeCell ref="A19:U19"/>
    <mergeCell ref="A20:U20"/>
    <mergeCell ref="A21:U21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V18:X18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F52">
      <selection activeCell="AL3" sqref="AL3"/>
    </sheetView>
  </sheetViews>
  <sheetFormatPr defaultColWidth="9.140625" defaultRowHeight="12.75"/>
  <cols>
    <col min="1" max="6" width="3.28125" style="57" customWidth="1"/>
    <col min="7" max="7" width="3.8515625" style="57" customWidth="1"/>
    <col min="8" max="11" width="3.28125" style="57" customWidth="1"/>
    <col min="12" max="12" width="3.8515625" style="57" customWidth="1"/>
    <col min="13" max="13" width="3.28125" style="57" customWidth="1"/>
    <col min="14" max="14" width="3.421875" style="57" customWidth="1"/>
    <col min="15" max="15" width="3.8515625" style="57" customWidth="1"/>
    <col min="16" max="16" width="3.28125" style="57" customWidth="1"/>
    <col min="17" max="17" width="3.421875" style="57" customWidth="1"/>
    <col min="18" max="19" width="3.28125" style="57" customWidth="1"/>
    <col min="20" max="20" width="2.421875" style="57" customWidth="1"/>
    <col min="21" max="35" width="3.28125" style="57" customWidth="1"/>
    <col min="36" max="36" width="3.140625" style="57" customWidth="1"/>
    <col min="37" max="37" width="2.421875" style="57" customWidth="1"/>
    <col min="38" max="16384" width="9.140625" style="57" customWidth="1"/>
  </cols>
  <sheetData>
    <row r="1" spans="35:36" ht="15" customHeight="1" thickBot="1">
      <c r="AI1" s="58">
        <v>0</v>
      </c>
      <c r="AJ1" s="59"/>
    </row>
    <row r="2" spans="35:36" ht="15" customHeight="1">
      <c r="AI2" s="60" t="s">
        <v>974</v>
      </c>
      <c r="AJ2" s="61"/>
    </row>
    <row r="3" spans="1:36" ht="17.25" customHeight="1">
      <c r="A3" s="62" t="s">
        <v>975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15" customHeight="1">
      <c r="A4" s="62" t="s">
        <v>976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34:35" ht="15" customHeight="1">
      <c r="AH5" s="60"/>
      <c r="AI5" s="60"/>
    </row>
    <row r="6" ht="15" customHeight="1">
      <c r="AA6" s="57" t="s">
        <v>977</v>
      </c>
    </row>
    <row r="7" spans="27:35" ht="15" customHeight="1">
      <c r="AA7" s="63" t="s">
        <v>978</v>
      </c>
      <c r="AB7" s="63"/>
      <c r="AC7" s="63"/>
      <c r="AD7" s="63"/>
      <c r="AE7" s="63"/>
      <c r="AF7" s="63"/>
      <c r="AG7" s="63"/>
      <c r="AH7" s="63"/>
      <c r="AI7" s="63"/>
    </row>
    <row r="8" ht="15" customHeight="1" thickBot="1"/>
    <row r="9" spans="1:36" ht="15.75" customHeight="1" thickBot="1">
      <c r="A9" s="64">
        <v>5</v>
      </c>
      <c r="B9" s="65">
        <v>1</v>
      </c>
      <c r="C9" s="65">
        <v>3</v>
      </c>
      <c r="D9" s="65">
        <v>0</v>
      </c>
      <c r="E9" s="65">
        <v>0</v>
      </c>
      <c r="F9" s="66">
        <v>9</v>
      </c>
      <c r="H9" s="64">
        <v>1</v>
      </c>
      <c r="I9" s="65">
        <v>2</v>
      </c>
      <c r="J9" s="65">
        <v>5</v>
      </c>
      <c r="K9" s="66">
        <v>4</v>
      </c>
      <c r="M9" s="64">
        <v>0</v>
      </c>
      <c r="N9" s="66">
        <v>1</v>
      </c>
      <c r="P9" s="64">
        <v>2</v>
      </c>
      <c r="Q9" s="65">
        <v>8</v>
      </c>
      <c r="R9" s="65">
        <v>0</v>
      </c>
      <c r="S9" s="66">
        <v>0</v>
      </c>
      <c r="U9" s="64">
        <v>8</v>
      </c>
      <c r="V9" s="65">
        <v>4</v>
      </c>
      <c r="W9" s="65">
        <v>1</v>
      </c>
      <c r="X9" s="65">
        <v>1</v>
      </c>
      <c r="Y9" s="65">
        <v>0</v>
      </c>
      <c r="Z9" s="66">
        <v>5</v>
      </c>
      <c r="AB9" s="67">
        <v>0</v>
      </c>
      <c r="AC9" s="68">
        <v>2</v>
      </c>
      <c r="AE9" s="69">
        <v>2</v>
      </c>
      <c r="AF9" s="70">
        <v>0</v>
      </c>
      <c r="AG9" s="70">
        <v>0</v>
      </c>
      <c r="AH9" s="71">
        <v>8</v>
      </c>
      <c r="AJ9" s="72">
        <v>1</v>
      </c>
    </row>
    <row r="10" spans="1:36" ht="38.25" customHeight="1">
      <c r="A10" s="73" t="s">
        <v>954</v>
      </c>
      <c r="B10" s="73"/>
      <c r="C10" s="73"/>
      <c r="D10" s="73"/>
      <c r="E10" s="73"/>
      <c r="F10" s="73"/>
      <c r="G10" s="74"/>
      <c r="H10" s="73" t="s">
        <v>955</v>
      </c>
      <c r="I10" s="73"/>
      <c r="J10" s="73"/>
      <c r="K10" s="73"/>
      <c r="L10" s="74"/>
      <c r="M10" s="75" t="s">
        <v>979</v>
      </c>
      <c r="N10" s="73"/>
      <c r="O10" s="74"/>
      <c r="P10" s="75" t="s">
        <v>980</v>
      </c>
      <c r="Q10" s="75"/>
      <c r="R10" s="75"/>
      <c r="S10" s="75"/>
      <c r="U10" s="73" t="s">
        <v>958</v>
      </c>
      <c r="V10" s="73"/>
      <c r="W10" s="73"/>
      <c r="X10" s="73"/>
      <c r="Y10" s="73"/>
      <c r="AB10" s="73" t="s">
        <v>981</v>
      </c>
      <c r="AC10" s="73"/>
      <c r="AD10" s="73" t="s">
        <v>982</v>
      </c>
      <c r="AE10" s="73"/>
      <c r="AF10" s="73"/>
      <c r="AG10" s="73"/>
      <c r="AH10" s="60"/>
      <c r="AJ10" s="73" t="s">
        <v>983</v>
      </c>
    </row>
    <row r="11" spans="1:36" ht="15" customHeight="1">
      <c r="A11" s="73"/>
      <c r="B11" s="73"/>
      <c r="C11" s="73"/>
      <c r="D11" s="73"/>
      <c r="E11" s="73"/>
      <c r="F11" s="73"/>
      <c r="G11" s="74"/>
      <c r="H11" s="73"/>
      <c r="I11" s="73"/>
      <c r="J11" s="73"/>
      <c r="K11" s="73"/>
      <c r="L11" s="74"/>
      <c r="M11" s="75"/>
      <c r="N11" s="73"/>
      <c r="O11" s="74"/>
      <c r="P11" s="75"/>
      <c r="Q11" s="75"/>
      <c r="R11" s="75"/>
      <c r="S11" s="75"/>
      <c r="U11" s="73"/>
      <c r="V11" s="73"/>
      <c r="W11" s="73"/>
      <c r="X11" s="73"/>
      <c r="Y11" s="73"/>
      <c r="AB11" s="73"/>
      <c r="AC11" s="73"/>
      <c r="AD11" s="73"/>
      <c r="AE11" s="73"/>
      <c r="AF11" s="73"/>
      <c r="AG11" s="73"/>
      <c r="AH11" s="60"/>
      <c r="AJ11" s="73"/>
    </row>
    <row r="12" ht="15" customHeight="1">
      <c r="AF12" s="76" t="s">
        <v>984</v>
      </c>
    </row>
    <row r="13" spans="1:36" ht="38.25" customHeight="1">
      <c r="A13" s="77" t="s">
        <v>985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0" t="s">
        <v>986</v>
      </c>
      <c r="U13" s="81"/>
      <c r="V13" s="82" t="s">
        <v>987</v>
      </c>
      <c r="W13" s="83"/>
      <c r="X13" s="83"/>
      <c r="Y13" s="83"/>
      <c r="Z13" s="84"/>
      <c r="AA13" s="82" t="s">
        <v>988</v>
      </c>
      <c r="AB13" s="83"/>
      <c r="AC13" s="83"/>
      <c r="AD13" s="83"/>
      <c r="AE13" s="84"/>
      <c r="AF13" s="77" t="s">
        <v>989</v>
      </c>
      <c r="AG13" s="78"/>
      <c r="AH13" s="78"/>
      <c r="AI13" s="78"/>
      <c r="AJ13" s="79"/>
    </row>
    <row r="14" spans="1:36" ht="12.7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88"/>
      <c r="U14" s="89"/>
      <c r="V14" s="90" t="s">
        <v>990</v>
      </c>
      <c r="W14" s="91"/>
      <c r="X14" s="91"/>
      <c r="Y14" s="91"/>
      <c r="Z14" s="91"/>
      <c r="AA14" s="90"/>
      <c r="AB14" s="91"/>
      <c r="AC14" s="91"/>
      <c r="AD14" s="91"/>
      <c r="AE14" s="92"/>
      <c r="AF14" s="85"/>
      <c r="AG14" s="86"/>
      <c r="AH14" s="86"/>
      <c r="AI14" s="86"/>
      <c r="AJ14" s="87"/>
    </row>
    <row r="15" spans="1:36" ht="12.75">
      <c r="A15" s="93">
        <v>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94">
        <v>2</v>
      </c>
      <c r="U15" s="94"/>
      <c r="V15" s="93">
        <v>3</v>
      </c>
      <c r="W15" s="94"/>
      <c r="X15" s="94"/>
      <c r="Y15" s="94"/>
      <c r="Z15" s="94"/>
      <c r="AA15" s="93">
        <v>4</v>
      </c>
      <c r="AB15" s="94"/>
      <c r="AC15" s="94"/>
      <c r="AD15" s="94"/>
      <c r="AE15" s="94"/>
      <c r="AF15" s="93">
        <v>5</v>
      </c>
      <c r="AG15" s="94"/>
      <c r="AH15" s="94"/>
      <c r="AI15" s="94"/>
      <c r="AJ15" s="95"/>
    </row>
    <row r="16" spans="1:36" ht="19.5" customHeight="1">
      <c r="A16" s="96" t="s">
        <v>991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99" t="s">
        <v>992</v>
      </c>
      <c r="U16" s="94"/>
      <c r="V16" s="100">
        <v>530818</v>
      </c>
      <c r="W16" s="101"/>
      <c r="X16" s="101"/>
      <c r="Y16" s="101"/>
      <c r="Z16" s="102"/>
      <c r="AA16" s="100">
        <v>548403</v>
      </c>
      <c r="AB16" s="101"/>
      <c r="AC16" s="101"/>
      <c r="AD16" s="101"/>
      <c r="AE16" s="102"/>
      <c r="AF16" s="100">
        <v>270466</v>
      </c>
      <c r="AG16" s="101"/>
      <c r="AH16" s="101"/>
      <c r="AI16" s="101"/>
      <c r="AJ16" s="102"/>
    </row>
    <row r="17" spans="1:36" ht="19.5" customHeight="1">
      <c r="A17" s="96" t="s">
        <v>993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99" t="s">
        <v>994</v>
      </c>
      <c r="U17" s="94"/>
      <c r="V17" s="100">
        <v>79274</v>
      </c>
      <c r="W17" s="101"/>
      <c r="X17" s="101"/>
      <c r="Y17" s="101"/>
      <c r="Z17" s="102"/>
      <c r="AA17" s="100">
        <v>88438</v>
      </c>
      <c r="AB17" s="101"/>
      <c r="AC17" s="101"/>
      <c r="AD17" s="101"/>
      <c r="AE17" s="102"/>
      <c r="AF17" s="100">
        <v>39263</v>
      </c>
      <c r="AG17" s="101"/>
      <c r="AH17" s="101"/>
      <c r="AI17" s="101"/>
      <c r="AJ17" s="102"/>
    </row>
    <row r="18" spans="1:36" ht="19.5" customHeight="1">
      <c r="A18" s="96" t="s">
        <v>995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99" t="s">
        <v>996</v>
      </c>
      <c r="U18" s="94"/>
      <c r="V18" s="100">
        <v>12398</v>
      </c>
      <c r="W18" s="101"/>
      <c r="X18" s="101"/>
      <c r="Y18" s="101"/>
      <c r="Z18" s="102"/>
      <c r="AA18" s="100">
        <v>13854</v>
      </c>
      <c r="AB18" s="101"/>
      <c r="AC18" s="101"/>
      <c r="AD18" s="101"/>
      <c r="AE18" s="102"/>
      <c r="AF18" s="100">
        <v>5989</v>
      </c>
      <c r="AG18" s="101"/>
      <c r="AH18" s="101"/>
      <c r="AI18" s="101"/>
      <c r="AJ18" s="102"/>
    </row>
    <row r="19" spans="1:36" ht="19.5" customHeight="1">
      <c r="A19" s="96" t="s">
        <v>997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99" t="s">
        <v>998</v>
      </c>
      <c r="U19" s="94"/>
      <c r="V19" s="100">
        <v>2350</v>
      </c>
      <c r="W19" s="101"/>
      <c r="X19" s="101"/>
      <c r="Y19" s="101"/>
      <c r="Z19" s="102"/>
      <c r="AA19" s="100">
        <v>2350</v>
      </c>
      <c r="AB19" s="101"/>
      <c r="AC19" s="101"/>
      <c r="AD19" s="101"/>
      <c r="AE19" s="102"/>
      <c r="AF19" s="100">
        <v>1053</v>
      </c>
      <c r="AG19" s="101"/>
      <c r="AH19" s="101"/>
      <c r="AI19" s="101"/>
      <c r="AJ19" s="102"/>
    </row>
    <row r="20" spans="1:36" ht="19.5" customHeight="1">
      <c r="A20" s="96" t="s">
        <v>999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99" t="s">
        <v>1000</v>
      </c>
      <c r="U20" s="95"/>
      <c r="V20" s="100">
        <v>101</v>
      </c>
      <c r="W20" s="101"/>
      <c r="X20" s="101"/>
      <c r="Y20" s="101"/>
      <c r="Z20" s="102"/>
      <c r="AA20" s="100">
        <v>101</v>
      </c>
      <c r="AB20" s="101"/>
      <c r="AC20" s="101"/>
      <c r="AD20" s="101"/>
      <c r="AE20" s="102"/>
      <c r="AF20" s="100">
        <v>101</v>
      </c>
      <c r="AG20" s="101"/>
      <c r="AH20" s="101"/>
      <c r="AI20" s="101"/>
      <c r="AJ20" s="102"/>
    </row>
    <row r="21" spans="1:36" ht="19.5" customHeight="1">
      <c r="A21" s="96" t="s">
        <v>1001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99" t="s">
        <v>1002</v>
      </c>
      <c r="U21" s="95"/>
      <c r="V21" s="100"/>
      <c r="W21" s="101"/>
      <c r="X21" s="101"/>
      <c r="Y21" s="101"/>
      <c r="Z21" s="102"/>
      <c r="AA21" s="100"/>
      <c r="AB21" s="101"/>
      <c r="AC21" s="101"/>
      <c r="AD21" s="101"/>
      <c r="AE21" s="102"/>
      <c r="AF21" s="100"/>
      <c r="AG21" s="101"/>
      <c r="AH21" s="101"/>
      <c r="AI21" s="101"/>
      <c r="AJ21" s="102"/>
    </row>
    <row r="22" spans="1:36" ht="25.5" customHeight="1">
      <c r="A22" s="105" t="s">
        <v>1003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108" t="s">
        <v>1004</v>
      </c>
      <c r="U22" s="109"/>
      <c r="V22" s="110">
        <v>624941</v>
      </c>
      <c r="W22" s="111"/>
      <c r="X22" s="111"/>
      <c r="Y22" s="111"/>
      <c r="Z22" s="112"/>
      <c r="AA22" s="110">
        <v>653146</v>
      </c>
      <c r="AB22" s="111"/>
      <c r="AC22" s="111"/>
      <c r="AD22" s="111"/>
      <c r="AE22" s="112"/>
      <c r="AF22" s="110">
        <v>316872</v>
      </c>
      <c r="AG22" s="111"/>
      <c r="AH22" s="111"/>
      <c r="AI22" s="111"/>
      <c r="AJ22" s="112"/>
    </row>
    <row r="23" spans="1:36" ht="19.5" customHeight="1">
      <c r="A23" s="113" t="s">
        <v>1005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116" t="s">
        <v>1006</v>
      </c>
      <c r="U23" s="117"/>
      <c r="V23" s="100">
        <v>181</v>
      </c>
      <c r="W23" s="101"/>
      <c r="X23" s="101"/>
      <c r="Y23" s="101"/>
      <c r="Z23" s="102"/>
      <c r="AA23" s="100">
        <v>181</v>
      </c>
      <c r="AB23" s="101"/>
      <c r="AC23" s="101"/>
      <c r="AD23" s="101"/>
      <c r="AE23" s="102"/>
      <c r="AF23" s="100">
        <v>181</v>
      </c>
      <c r="AG23" s="101"/>
      <c r="AH23" s="101"/>
      <c r="AI23" s="101"/>
      <c r="AJ23" s="102"/>
    </row>
    <row r="24" spans="1:36" ht="19.5" customHeight="1">
      <c r="A24" s="118" t="s">
        <v>1007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21" t="s">
        <v>1008</v>
      </c>
      <c r="U24" s="95"/>
      <c r="V24" s="110">
        <v>625122</v>
      </c>
      <c r="W24" s="111"/>
      <c r="X24" s="111"/>
      <c r="Y24" s="111"/>
      <c r="Z24" s="112"/>
      <c r="AA24" s="110">
        <v>653327</v>
      </c>
      <c r="AB24" s="111"/>
      <c r="AC24" s="111"/>
      <c r="AD24" s="111"/>
      <c r="AE24" s="112"/>
      <c r="AF24" s="110">
        <v>317053</v>
      </c>
      <c r="AG24" s="111"/>
      <c r="AH24" s="111"/>
      <c r="AI24" s="111"/>
      <c r="AJ24" s="112"/>
    </row>
    <row r="25" spans="1:36" ht="19.5" customHeight="1">
      <c r="A25" s="113" t="s">
        <v>1009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22" t="s">
        <v>1010</v>
      </c>
      <c r="U25" s="95"/>
      <c r="V25" s="100">
        <v>58636</v>
      </c>
      <c r="W25" s="101"/>
      <c r="X25" s="101"/>
      <c r="Y25" s="101"/>
      <c r="Z25" s="102"/>
      <c r="AA25" s="100">
        <v>66892</v>
      </c>
      <c r="AB25" s="101"/>
      <c r="AC25" s="101"/>
      <c r="AD25" s="101"/>
      <c r="AE25" s="102"/>
      <c r="AF25" s="100">
        <v>18126</v>
      </c>
      <c r="AG25" s="101"/>
      <c r="AH25" s="101"/>
      <c r="AI25" s="101"/>
      <c r="AJ25" s="102"/>
    </row>
    <row r="26" spans="1:36" ht="19.5" customHeight="1">
      <c r="A26" s="113" t="s">
        <v>1011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  <c r="T26" s="122" t="s">
        <v>1012</v>
      </c>
      <c r="U26" s="95"/>
      <c r="V26" s="100"/>
      <c r="W26" s="101"/>
      <c r="X26" s="101"/>
      <c r="Y26" s="101"/>
      <c r="Z26" s="102"/>
      <c r="AA26" s="100">
        <v>214264</v>
      </c>
      <c r="AB26" s="101"/>
      <c r="AC26" s="101"/>
      <c r="AD26" s="101"/>
      <c r="AE26" s="102"/>
      <c r="AF26" s="100">
        <v>19933</v>
      </c>
      <c r="AG26" s="101"/>
      <c r="AH26" s="101"/>
      <c r="AI26" s="101"/>
      <c r="AJ26" s="102"/>
    </row>
    <row r="27" spans="1:36" ht="19.5" customHeight="1">
      <c r="A27" s="113" t="s">
        <v>1013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22" t="s">
        <v>1014</v>
      </c>
      <c r="U27" s="95"/>
      <c r="V27" s="100">
        <v>3343</v>
      </c>
      <c r="W27" s="101"/>
      <c r="X27" s="101"/>
      <c r="Y27" s="101"/>
      <c r="Z27" s="102"/>
      <c r="AA27" s="100">
        <v>3343</v>
      </c>
      <c r="AB27" s="101"/>
      <c r="AC27" s="101"/>
      <c r="AD27" s="101"/>
      <c r="AE27" s="102"/>
      <c r="AF27" s="100">
        <v>540</v>
      </c>
      <c r="AG27" s="101"/>
      <c r="AH27" s="101"/>
      <c r="AI27" s="101"/>
      <c r="AJ27" s="102"/>
    </row>
    <row r="28" spans="1:36" ht="19.5" customHeight="1">
      <c r="A28" s="113" t="s">
        <v>1015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122" t="s">
        <v>1016</v>
      </c>
      <c r="U28" s="95"/>
      <c r="V28" s="100">
        <v>97071</v>
      </c>
      <c r="W28" s="101"/>
      <c r="X28" s="101"/>
      <c r="Y28" s="101"/>
      <c r="Z28" s="102"/>
      <c r="AA28" s="100">
        <v>8437</v>
      </c>
      <c r="AB28" s="101"/>
      <c r="AC28" s="101"/>
      <c r="AD28" s="101"/>
      <c r="AE28" s="102"/>
      <c r="AF28" s="100">
        <v>2348</v>
      </c>
      <c r="AG28" s="101"/>
      <c r="AH28" s="101"/>
      <c r="AI28" s="101"/>
      <c r="AJ28" s="102"/>
    </row>
    <row r="29" spans="1:36" ht="25.5" customHeight="1">
      <c r="A29" s="105" t="s">
        <v>1017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7"/>
      <c r="T29" s="108" t="s">
        <v>1018</v>
      </c>
      <c r="U29" s="109"/>
      <c r="V29" s="110">
        <v>159050</v>
      </c>
      <c r="W29" s="111"/>
      <c r="X29" s="111"/>
      <c r="Y29" s="111"/>
      <c r="Z29" s="112"/>
      <c r="AA29" s="110">
        <v>292936</v>
      </c>
      <c r="AB29" s="111"/>
      <c r="AC29" s="111"/>
      <c r="AD29" s="111"/>
      <c r="AE29" s="112"/>
      <c r="AF29" s="110">
        <v>40947</v>
      </c>
      <c r="AG29" s="111"/>
      <c r="AH29" s="111"/>
      <c r="AI29" s="111"/>
      <c r="AJ29" s="112"/>
    </row>
    <row r="30" spans="1:36" ht="19.5" customHeight="1">
      <c r="A30" s="113" t="s">
        <v>1019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16" t="s">
        <v>1020</v>
      </c>
      <c r="U30" s="117"/>
      <c r="V30" s="100"/>
      <c r="W30" s="101"/>
      <c r="X30" s="101"/>
      <c r="Y30" s="101"/>
      <c r="Z30" s="102"/>
      <c r="AA30" s="100"/>
      <c r="AB30" s="101"/>
      <c r="AC30" s="101"/>
      <c r="AD30" s="101"/>
      <c r="AE30" s="102"/>
      <c r="AF30" s="100"/>
      <c r="AG30" s="101"/>
      <c r="AH30" s="101"/>
      <c r="AI30" s="101"/>
      <c r="AJ30" s="102"/>
    </row>
    <row r="31" spans="1:36" ht="19.5" customHeight="1">
      <c r="A31" s="105" t="s">
        <v>1021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  <c r="T31" s="123" t="s">
        <v>1022</v>
      </c>
      <c r="U31" s="95"/>
      <c r="V31" s="110">
        <v>159050</v>
      </c>
      <c r="W31" s="111"/>
      <c r="X31" s="111"/>
      <c r="Y31" s="111"/>
      <c r="Z31" s="112"/>
      <c r="AA31" s="110">
        <v>292936</v>
      </c>
      <c r="AB31" s="111"/>
      <c r="AC31" s="111"/>
      <c r="AD31" s="111"/>
      <c r="AE31" s="112"/>
      <c r="AF31" s="110">
        <v>40947</v>
      </c>
      <c r="AG31" s="111"/>
      <c r="AH31" s="111"/>
      <c r="AI31" s="111"/>
      <c r="AJ31" s="112"/>
    </row>
    <row r="32" spans="1:36" ht="19.5" customHeight="1">
      <c r="A32" s="105" t="s">
        <v>1023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7"/>
      <c r="T32" s="121">
        <v>17</v>
      </c>
      <c r="U32" s="95"/>
      <c r="V32" s="100"/>
      <c r="W32" s="101"/>
      <c r="X32" s="101"/>
      <c r="Y32" s="101"/>
      <c r="Z32" s="102"/>
      <c r="AA32" s="124" t="s">
        <v>1024</v>
      </c>
      <c r="AB32" s="125"/>
      <c r="AC32" s="125"/>
      <c r="AD32" s="125"/>
      <c r="AE32" s="126"/>
      <c r="AF32" s="124" t="s">
        <v>1024</v>
      </c>
      <c r="AG32" s="125"/>
      <c r="AH32" s="125"/>
      <c r="AI32" s="125"/>
      <c r="AJ32" s="126"/>
    </row>
    <row r="33" spans="1:36" ht="19.5" customHeight="1">
      <c r="A33" s="113" t="s">
        <v>1025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22">
        <v>18</v>
      </c>
      <c r="U33" s="95"/>
      <c r="V33" s="100">
        <v>3002</v>
      </c>
      <c r="W33" s="101"/>
      <c r="X33" s="101"/>
      <c r="Y33" s="101"/>
      <c r="Z33" s="102"/>
      <c r="AA33" s="100">
        <v>8470</v>
      </c>
      <c r="AB33" s="101"/>
      <c r="AC33" s="101"/>
      <c r="AD33" s="101"/>
      <c r="AE33" s="102"/>
      <c r="AF33" s="100">
        <v>8991</v>
      </c>
      <c r="AG33" s="101"/>
      <c r="AH33" s="101"/>
      <c r="AI33" s="101"/>
      <c r="AJ33" s="102"/>
    </row>
    <row r="34" spans="1:36" ht="19.5" customHeight="1">
      <c r="A34" s="113" t="s">
        <v>1026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22">
        <v>19</v>
      </c>
      <c r="U34" s="95"/>
      <c r="V34" s="100">
        <v>13468</v>
      </c>
      <c r="W34" s="101"/>
      <c r="X34" s="101"/>
      <c r="Y34" s="101"/>
      <c r="Z34" s="102"/>
      <c r="AA34" s="100">
        <v>15303</v>
      </c>
      <c r="AB34" s="101"/>
      <c r="AC34" s="101"/>
      <c r="AD34" s="101"/>
      <c r="AE34" s="102"/>
      <c r="AF34" s="100">
        <v>5741</v>
      </c>
      <c r="AG34" s="101"/>
      <c r="AH34" s="101"/>
      <c r="AI34" s="101"/>
      <c r="AJ34" s="102"/>
    </row>
    <row r="35" spans="1:36" ht="19.5" customHeight="1">
      <c r="A35" s="113" t="s">
        <v>1027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122">
        <v>20</v>
      </c>
      <c r="U35" s="95"/>
      <c r="V35" s="100">
        <v>2000</v>
      </c>
      <c r="W35" s="101"/>
      <c r="X35" s="101"/>
      <c r="Y35" s="101"/>
      <c r="Z35" s="102"/>
      <c r="AA35" s="100">
        <v>2000</v>
      </c>
      <c r="AB35" s="101"/>
      <c r="AC35" s="101"/>
      <c r="AD35" s="101"/>
      <c r="AE35" s="102"/>
      <c r="AF35" s="100">
        <v>171</v>
      </c>
      <c r="AG35" s="101"/>
      <c r="AH35" s="101"/>
      <c r="AI35" s="101"/>
      <c r="AJ35" s="102"/>
    </row>
    <row r="36" spans="1:36" ht="19.5" customHeight="1">
      <c r="A36" s="113" t="s">
        <v>1028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122">
        <v>21</v>
      </c>
      <c r="U36" s="95"/>
      <c r="V36" s="100">
        <v>14400</v>
      </c>
      <c r="W36" s="101"/>
      <c r="X36" s="101"/>
      <c r="Y36" s="101"/>
      <c r="Z36" s="102"/>
      <c r="AA36" s="100">
        <v>14400</v>
      </c>
      <c r="AB36" s="101"/>
      <c r="AC36" s="101"/>
      <c r="AD36" s="101"/>
      <c r="AE36" s="102"/>
      <c r="AF36" s="100">
        <v>6704</v>
      </c>
      <c r="AG36" s="101"/>
      <c r="AH36" s="101"/>
      <c r="AI36" s="101"/>
      <c r="AJ36" s="102"/>
    </row>
    <row r="37" spans="1:36" ht="19.5" customHeight="1">
      <c r="A37" s="113" t="s">
        <v>1029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22">
        <v>22</v>
      </c>
      <c r="U37" s="95"/>
      <c r="V37" s="100">
        <v>11119</v>
      </c>
      <c r="W37" s="101"/>
      <c r="X37" s="101"/>
      <c r="Y37" s="101"/>
      <c r="Z37" s="102"/>
      <c r="AA37" s="100">
        <v>11198</v>
      </c>
      <c r="AB37" s="101"/>
      <c r="AC37" s="101"/>
      <c r="AD37" s="101"/>
      <c r="AE37" s="102"/>
      <c r="AF37" s="100">
        <v>4622</v>
      </c>
      <c r="AG37" s="101"/>
      <c r="AH37" s="101"/>
      <c r="AI37" s="101"/>
      <c r="AJ37" s="102"/>
    </row>
    <row r="38" spans="1:36" ht="19.5" customHeight="1">
      <c r="A38" s="105" t="s">
        <v>1030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  <c r="T38" s="108">
        <v>23</v>
      </c>
      <c r="U38" s="109"/>
      <c r="V38" s="110">
        <v>43989</v>
      </c>
      <c r="W38" s="111"/>
      <c r="X38" s="111"/>
      <c r="Y38" s="111"/>
      <c r="Z38" s="112"/>
      <c r="AA38" s="100">
        <v>51371</v>
      </c>
      <c r="AB38" s="101"/>
      <c r="AC38" s="101"/>
      <c r="AD38" s="101"/>
      <c r="AE38" s="102"/>
      <c r="AF38" s="100">
        <v>26229</v>
      </c>
      <c r="AG38" s="101"/>
      <c r="AH38" s="101"/>
      <c r="AI38" s="101"/>
      <c r="AJ38" s="102"/>
    </row>
    <row r="39" spans="1:36" ht="19.5" customHeight="1">
      <c r="A39" s="113" t="s">
        <v>1031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22">
        <v>24</v>
      </c>
      <c r="U39" s="95"/>
      <c r="V39" s="100">
        <v>45</v>
      </c>
      <c r="W39" s="101"/>
      <c r="X39" s="101"/>
      <c r="Y39" s="101"/>
      <c r="Z39" s="102"/>
      <c r="AA39" s="100">
        <v>45</v>
      </c>
      <c r="AB39" s="101"/>
      <c r="AC39" s="101"/>
      <c r="AD39" s="101"/>
      <c r="AE39" s="102"/>
      <c r="AF39" s="100">
        <v>45</v>
      </c>
      <c r="AG39" s="101"/>
      <c r="AH39" s="101"/>
      <c r="AI39" s="101"/>
      <c r="AJ39" s="102"/>
    </row>
    <row r="40" spans="1:36" ht="21.75" customHeight="1">
      <c r="A40" s="105" t="s">
        <v>1032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121">
        <v>25</v>
      </c>
      <c r="U40" s="95"/>
      <c r="V40" s="100">
        <v>44034</v>
      </c>
      <c r="W40" s="101"/>
      <c r="X40" s="101"/>
      <c r="Y40" s="101"/>
      <c r="Z40" s="102"/>
      <c r="AA40" s="100">
        <v>51416</v>
      </c>
      <c r="AB40" s="101"/>
      <c r="AC40" s="101"/>
      <c r="AD40" s="101"/>
      <c r="AE40" s="102"/>
      <c r="AF40" s="100">
        <v>26274</v>
      </c>
      <c r="AG40" s="101"/>
      <c r="AH40" s="101"/>
      <c r="AI40" s="101"/>
      <c r="AJ40" s="102"/>
    </row>
    <row r="41" spans="1:36" ht="19.5" customHeight="1">
      <c r="A41" s="113" t="s">
        <v>1033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22">
        <v>26</v>
      </c>
      <c r="U41" s="95"/>
      <c r="V41" s="100">
        <v>17000</v>
      </c>
      <c r="W41" s="101"/>
      <c r="X41" s="101"/>
      <c r="Y41" s="101"/>
      <c r="Z41" s="102"/>
      <c r="AA41" s="100">
        <v>17000</v>
      </c>
      <c r="AB41" s="101"/>
      <c r="AC41" s="101"/>
      <c r="AD41" s="101"/>
      <c r="AE41" s="102"/>
      <c r="AF41" s="100">
        <v>15491</v>
      </c>
      <c r="AG41" s="101"/>
      <c r="AH41" s="101"/>
      <c r="AI41" s="101"/>
      <c r="AJ41" s="102"/>
    </row>
    <row r="42" spans="1:36" ht="19.5" customHeight="1">
      <c r="A42" s="113" t="s">
        <v>1034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5"/>
      <c r="T42" s="122">
        <v>27</v>
      </c>
      <c r="U42" s="95"/>
      <c r="V42" s="100">
        <v>15000</v>
      </c>
      <c r="W42" s="101"/>
      <c r="X42" s="101"/>
      <c r="Y42" s="101"/>
      <c r="Z42" s="102"/>
      <c r="AA42" s="100">
        <v>15000</v>
      </c>
      <c r="AB42" s="101"/>
      <c r="AC42" s="101"/>
      <c r="AD42" s="101"/>
      <c r="AE42" s="102"/>
      <c r="AF42" s="100">
        <v>13172</v>
      </c>
      <c r="AG42" s="101"/>
      <c r="AH42" s="101"/>
      <c r="AI42" s="101"/>
      <c r="AJ42" s="102"/>
    </row>
    <row r="43" spans="1:36" ht="19.5" customHeight="1">
      <c r="A43" s="113" t="s">
        <v>1035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122">
        <v>28</v>
      </c>
      <c r="U43" s="95"/>
      <c r="V43" s="110">
        <v>20227</v>
      </c>
      <c r="W43" s="111"/>
      <c r="X43" s="111"/>
      <c r="Y43" s="111"/>
      <c r="Z43" s="112"/>
      <c r="AA43" s="110">
        <v>20277</v>
      </c>
      <c r="AB43" s="111"/>
      <c r="AC43" s="111"/>
      <c r="AD43" s="111"/>
      <c r="AE43" s="112"/>
      <c r="AF43" s="110">
        <v>18963</v>
      </c>
      <c r="AG43" s="111"/>
      <c r="AH43" s="111"/>
      <c r="AI43" s="111"/>
      <c r="AJ43" s="112"/>
    </row>
    <row r="44" spans="1:36" ht="19.5" customHeight="1">
      <c r="A44" s="113" t="s">
        <v>1036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22">
        <v>29</v>
      </c>
      <c r="U44" s="95"/>
      <c r="V44" s="100">
        <v>14400</v>
      </c>
      <c r="W44" s="101"/>
      <c r="X44" s="101"/>
      <c r="Y44" s="101"/>
      <c r="Z44" s="102"/>
      <c r="AA44" s="100">
        <v>15400</v>
      </c>
      <c r="AB44" s="101"/>
      <c r="AC44" s="101"/>
      <c r="AD44" s="101"/>
      <c r="AE44" s="102"/>
      <c r="AF44" s="100">
        <v>7872</v>
      </c>
      <c r="AG44" s="101"/>
      <c r="AH44" s="101"/>
      <c r="AI44" s="101"/>
      <c r="AJ44" s="102"/>
    </row>
    <row r="45" spans="1:36" ht="19.5" customHeight="1">
      <c r="A45" s="113" t="s">
        <v>1037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122">
        <v>30</v>
      </c>
      <c r="U45" s="95"/>
      <c r="V45" s="100">
        <v>6300</v>
      </c>
      <c r="W45" s="101"/>
      <c r="X45" s="101"/>
      <c r="Y45" s="101"/>
      <c r="Z45" s="102"/>
      <c r="AA45" s="100">
        <v>6315</v>
      </c>
      <c r="AB45" s="101"/>
      <c r="AC45" s="101"/>
      <c r="AD45" s="101"/>
      <c r="AE45" s="102"/>
      <c r="AF45" s="100">
        <v>2624</v>
      </c>
      <c r="AG45" s="101"/>
      <c r="AH45" s="101"/>
      <c r="AI45" s="101"/>
      <c r="AJ45" s="102"/>
    </row>
    <row r="46" spans="1:36" ht="25.5" customHeight="1">
      <c r="A46" s="105" t="s">
        <v>1038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8">
        <v>31</v>
      </c>
      <c r="U46" s="109"/>
      <c r="V46" s="110">
        <v>72927</v>
      </c>
      <c r="W46" s="111"/>
      <c r="X46" s="111"/>
      <c r="Y46" s="111"/>
      <c r="Z46" s="112"/>
      <c r="AA46" s="110">
        <v>73992</v>
      </c>
      <c r="AB46" s="111"/>
      <c r="AC46" s="111"/>
      <c r="AD46" s="111"/>
      <c r="AE46" s="112"/>
      <c r="AF46" s="110">
        <v>58122</v>
      </c>
      <c r="AG46" s="111"/>
      <c r="AH46" s="111"/>
      <c r="AI46" s="111"/>
      <c r="AJ46" s="112"/>
    </row>
    <row r="47" spans="1:36" ht="19.5" customHeight="1">
      <c r="A47" s="113" t="s">
        <v>1039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5"/>
      <c r="T47" s="116">
        <v>32</v>
      </c>
      <c r="U47" s="117"/>
      <c r="V47" s="100"/>
      <c r="W47" s="101"/>
      <c r="X47" s="101"/>
      <c r="Y47" s="101"/>
      <c r="Z47" s="102"/>
      <c r="AA47" s="100"/>
      <c r="AB47" s="101"/>
      <c r="AC47" s="101"/>
      <c r="AD47" s="101"/>
      <c r="AE47" s="102"/>
      <c r="AF47" s="100"/>
      <c r="AG47" s="101"/>
      <c r="AH47" s="101"/>
      <c r="AI47" s="101"/>
      <c r="AJ47" s="102"/>
    </row>
    <row r="48" spans="1:36" s="127" customFormat="1" ht="25.5" customHeight="1">
      <c r="A48" s="105" t="s">
        <v>1040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108">
        <v>33</v>
      </c>
      <c r="U48" s="109"/>
      <c r="V48" s="110">
        <v>72927</v>
      </c>
      <c r="W48" s="111"/>
      <c r="X48" s="111"/>
      <c r="Y48" s="111"/>
      <c r="Z48" s="112"/>
      <c r="AA48" s="110">
        <v>73992</v>
      </c>
      <c r="AB48" s="111"/>
      <c r="AC48" s="111"/>
      <c r="AD48" s="111"/>
      <c r="AE48" s="112"/>
      <c r="AF48" s="110">
        <v>58122</v>
      </c>
      <c r="AG48" s="111"/>
      <c r="AH48" s="111"/>
      <c r="AI48" s="111"/>
      <c r="AJ48" s="112"/>
    </row>
    <row r="49" spans="1:36" ht="19.5" customHeight="1">
      <c r="A49" s="113" t="s">
        <v>1041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122">
        <v>34</v>
      </c>
      <c r="U49" s="95"/>
      <c r="V49" s="100">
        <v>22000</v>
      </c>
      <c r="W49" s="101"/>
      <c r="X49" s="101"/>
      <c r="Y49" s="101"/>
      <c r="Z49" s="102"/>
      <c r="AA49" s="100">
        <v>22000</v>
      </c>
      <c r="AB49" s="101"/>
      <c r="AC49" s="101"/>
      <c r="AD49" s="101"/>
      <c r="AE49" s="102"/>
      <c r="AF49" s="100">
        <v>650</v>
      </c>
      <c r="AG49" s="101"/>
      <c r="AH49" s="101"/>
      <c r="AI49" s="101"/>
      <c r="AJ49" s="102"/>
    </row>
    <row r="50" spans="1:36" s="127" customFormat="1" ht="19.5" customHeight="1">
      <c r="A50" s="113" t="s">
        <v>1042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122">
        <v>35</v>
      </c>
      <c r="U50" s="95"/>
      <c r="V50" s="100"/>
      <c r="W50" s="101"/>
      <c r="X50" s="101"/>
      <c r="Y50" s="101"/>
      <c r="Z50" s="102"/>
      <c r="AA50" s="100"/>
      <c r="AB50" s="101"/>
      <c r="AC50" s="101"/>
      <c r="AD50" s="101"/>
      <c r="AE50" s="102"/>
      <c r="AF50" s="100"/>
      <c r="AG50" s="101"/>
      <c r="AH50" s="101"/>
      <c r="AI50" s="101"/>
      <c r="AJ50" s="102"/>
    </row>
    <row r="51" spans="1:36" s="127" customFormat="1" ht="19.5" customHeight="1">
      <c r="A51" s="105" t="s">
        <v>1043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121">
        <v>36</v>
      </c>
      <c r="U51" s="95"/>
      <c r="V51" s="110">
        <v>22000</v>
      </c>
      <c r="W51" s="111"/>
      <c r="X51" s="111"/>
      <c r="Y51" s="111"/>
      <c r="Z51" s="112"/>
      <c r="AA51" s="110">
        <v>22000</v>
      </c>
      <c r="AB51" s="111"/>
      <c r="AC51" s="111"/>
      <c r="AD51" s="111"/>
      <c r="AE51" s="112"/>
      <c r="AF51" s="110">
        <v>650</v>
      </c>
      <c r="AG51" s="111"/>
      <c r="AH51" s="111"/>
      <c r="AI51" s="111"/>
      <c r="AJ51" s="112"/>
    </row>
    <row r="52" spans="1:36" s="127" customFormat="1" ht="19.5" customHeight="1">
      <c r="A52" s="113" t="s">
        <v>1044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116">
        <v>37</v>
      </c>
      <c r="U52" s="117"/>
      <c r="V52" s="100"/>
      <c r="W52" s="101"/>
      <c r="X52" s="101"/>
      <c r="Y52" s="101"/>
      <c r="Z52" s="102"/>
      <c r="AA52" s="100"/>
      <c r="AB52" s="101"/>
      <c r="AC52" s="101"/>
      <c r="AD52" s="101"/>
      <c r="AE52" s="102"/>
      <c r="AF52" s="100"/>
      <c r="AG52" s="101"/>
      <c r="AH52" s="101"/>
      <c r="AI52" s="101"/>
      <c r="AJ52" s="102"/>
    </row>
    <row r="53" spans="1:36" s="127" customFormat="1" ht="19.5" customHeight="1">
      <c r="A53" s="113" t="s">
        <v>1045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  <c r="T53" s="116">
        <v>38</v>
      </c>
      <c r="U53" s="117"/>
      <c r="V53" s="100"/>
      <c r="W53" s="101"/>
      <c r="X53" s="101"/>
      <c r="Y53" s="101"/>
      <c r="Z53" s="102"/>
      <c r="AA53" s="100"/>
      <c r="AB53" s="101"/>
      <c r="AC53" s="101"/>
      <c r="AD53" s="101"/>
      <c r="AE53" s="102"/>
      <c r="AF53" s="100"/>
      <c r="AG53" s="101"/>
      <c r="AH53" s="101"/>
      <c r="AI53" s="101"/>
      <c r="AJ53" s="102"/>
    </row>
    <row r="54" spans="1:36" s="127" customFormat="1" ht="19.5" customHeight="1">
      <c r="A54" s="105" t="s">
        <v>1046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7"/>
      <c r="T54" s="121">
        <v>39</v>
      </c>
      <c r="U54" s="95"/>
      <c r="V54" s="110"/>
      <c r="W54" s="111"/>
      <c r="X54" s="111"/>
      <c r="Y54" s="111"/>
      <c r="Z54" s="112"/>
      <c r="AA54" s="110"/>
      <c r="AB54" s="111"/>
      <c r="AC54" s="111"/>
      <c r="AD54" s="111"/>
      <c r="AE54" s="112"/>
      <c r="AF54" s="110"/>
      <c r="AG54" s="111"/>
      <c r="AH54" s="111"/>
      <c r="AI54" s="111"/>
      <c r="AJ54" s="112"/>
    </row>
    <row r="55" spans="1:36" s="127" customFormat="1" ht="24.75" customHeight="1">
      <c r="A55" s="105" t="s">
        <v>1047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7"/>
      <c r="T55" s="108">
        <v>40</v>
      </c>
      <c r="U55" s="109"/>
      <c r="V55" s="110">
        <v>297966</v>
      </c>
      <c r="W55" s="111"/>
      <c r="X55" s="111"/>
      <c r="Y55" s="111"/>
      <c r="Z55" s="112"/>
      <c r="AA55" s="110">
        <v>440299</v>
      </c>
      <c r="AB55" s="111"/>
      <c r="AC55" s="111"/>
      <c r="AD55" s="111"/>
      <c r="AE55" s="112"/>
      <c r="AF55" s="110">
        <v>125948</v>
      </c>
      <c r="AG55" s="111"/>
      <c r="AH55" s="111"/>
      <c r="AI55" s="111"/>
      <c r="AJ55" s="112"/>
    </row>
    <row r="56" spans="1:36" s="127" customFormat="1" ht="24.75" customHeight="1">
      <c r="A56" s="105" t="s">
        <v>1048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7"/>
      <c r="T56" s="108">
        <v>41</v>
      </c>
      <c r="U56" s="109"/>
      <c r="V56" s="110">
        <v>45</v>
      </c>
      <c r="W56" s="111"/>
      <c r="X56" s="111"/>
      <c r="Y56" s="111"/>
      <c r="Z56" s="112"/>
      <c r="AA56" s="110">
        <v>45</v>
      </c>
      <c r="AB56" s="111"/>
      <c r="AC56" s="111"/>
      <c r="AD56" s="111"/>
      <c r="AE56" s="112"/>
      <c r="AF56" s="110">
        <v>45</v>
      </c>
      <c r="AG56" s="111"/>
      <c r="AH56" s="111"/>
      <c r="AI56" s="111"/>
      <c r="AJ56" s="112"/>
    </row>
    <row r="57" spans="1:36" ht="19.5" customHeight="1">
      <c r="A57" s="105" t="s">
        <v>1049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  <c r="T57" s="121">
        <v>42</v>
      </c>
      <c r="U57" s="95"/>
      <c r="V57" s="110">
        <v>298011</v>
      </c>
      <c r="W57" s="111"/>
      <c r="X57" s="111"/>
      <c r="Y57" s="111"/>
      <c r="Z57" s="112"/>
      <c r="AA57" s="110">
        <v>440344</v>
      </c>
      <c r="AB57" s="111"/>
      <c r="AC57" s="111"/>
      <c r="AD57" s="111"/>
      <c r="AE57" s="112"/>
      <c r="AF57" s="110">
        <v>125993</v>
      </c>
      <c r="AG57" s="111"/>
      <c r="AH57" s="111"/>
      <c r="AI57" s="111"/>
      <c r="AJ57" s="112"/>
    </row>
    <row r="58" spans="1:36" ht="19.5" customHeight="1">
      <c r="A58" s="105" t="s">
        <v>1050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  <c r="T58" s="122">
        <v>43</v>
      </c>
      <c r="U58" s="95"/>
      <c r="V58" s="100">
        <v>129747</v>
      </c>
      <c r="W58" s="101"/>
      <c r="X58" s="101"/>
      <c r="Y58" s="101"/>
      <c r="Z58" s="102"/>
      <c r="AA58" s="100">
        <v>138207</v>
      </c>
      <c r="AB58" s="101"/>
      <c r="AC58" s="101"/>
      <c r="AD58" s="101"/>
      <c r="AE58" s="102"/>
      <c r="AF58" s="100">
        <v>71112</v>
      </c>
      <c r="AG58" s="101"/>
      <c r="AH58" s="101"/>
      <c r="AI58" s="101"/>
      <c r="AJ58" s="102"/>
    </row>
    <row r="59" spans="1:36" ht="19.5" customHeight="1">
      <c r="A59" s="113" t="s">
        <v>1051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  <c r="T59" s="122">
        <v>44</v>
      </c>
      <c r="U59" s="95"/>
      <c r="V59" s="100"/>
      <c r="W59" s="101"/>
      <c r="X59" s="101"/>
      <c r="Y59" s="101"/>
      <c r="Z59" s="102"/>
      <c r="AA59" s="100"/>
      <c r="AB59" s="101"/>
      <c r="AC59" s="101"/>
      <c r="AD59" s="101"/>
      <c r="AE59" s="102"/>
      <c r="AF59" s="100"/>
      <c r="AG59" s="101"/>
      <c r="AH59" s="101"/>
      <c r="AI59" s="101"/>
      <c r="AJ59" s="102"/>
    </row>
    <row r="60" spans="1:36" ht="19.5" customHeight="1">
      <c r="A60" s="113" t="s">
        <v>1052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5"/>
      <c r="T60" s="122">
        <v>45</v>
      </c>
      <c r="U60" s="95"/>
      <c r="V60" s="100"/>
      <c r="W60" s="101"/>
      <c r="X60" s="101"/>
      <c r="Y60" s="101"/>
      <c r="Z60" s="102"/>
      <c r="AA60" s="100"/>
      <c r="AB60" s="101"/>
      <c r="AC60" s="101"/>
      <c r="AD60" s="101"/>
      <c r="AE60" s="102"/>
      <c r="AF60" s="100"/>
      <c r="AG60" s="101"/>
      <c r="AH60" s="101"/>
      <c r="AI60" s="101"/>
      <c r="AJ60" s="102"/>
    </row>
    <row r="61" spans="1:36" ht="19.5" customHeight="1">
      <c r="A61" s="96" t="s">
        <v>1029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  <c r="T61" s="122">
        <v>46</v>
      </c>
      <c r="U61" s="95"/>
      <c r="V61" s="100"/>
      <c r="W61" s="101"/>
      <c r="X61" s="101"/>
      <c r="Y61" s="101"/>
      <c r="Z61" s="102"/>
      <c r="AA61" s="100"/>
      <c r="AB61" s="101"/>
      <c r="AC61" s="101"/>
      <c r="AD61" s="101"/>
      <c r="AE61" s="102"/>
      <c r="AF61" s="100"/>
      <c r="AG61" s="101"/>
      <c r="AH61" s="101"/>
      <c r="AI61" s="101"/>
      <c r="AJ61" s="102"/>
    </row>
    <row r="62" spans="1:36" ht="24.75" customHeight="1">
      <c r="A62" s="105" t="s">
        <v>1053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  <c r="T62" s="108">
        <v>47</v>
      </c>
      <c r="U62" s="109"/>
      <c r="V62" s="110"/>
      <c r="W62" s="111"/>
      <c r="X62" s="111"/>
      <c r="Y62" s="111"/>
      <c r="Z62" s="112"/>
      <c r="AA62" s="110"/>
      <c r="AB62" s="111"/>
      <c r="AC62" s="111"/>
      <c r="AD62" s="111"/>
      <c r="AE62" s="112"/>
      <c r="AF62" s="110"/>
      <c r="AG62" s="111"/>
      <c r="AH62" s="111"/>
      <c r="AI62" s="111"/>
      <c r="AJ62" s="112"/>
    </row>
    <row r="63" spans="1:36" ht="19.5" customHeight="1">
      <c r="A63" s="105" t="s">
        <v>1054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7"/>
      <c r="T63" s="121">
        <v>48</v>
      </c>
      <c r="U63" s="95"/>
      <c r="V63" s="110">
        <v>129747</v>
      </c>
      <c r="W63" s="111"/>
      <c r="X63" s="111"/>
      <c r="Y63" s="111"/>
      <c r="Z63" s="112"/>
      <c r="AA63" s="110">
        <v>138207</v>
      </c>
      <c r="AB63" s="111"/>
      <c r="AC63" s="111"/>
      <c r="AD63" s="111"/>
      <c r="AE63" s="112"/>
      <c r="AF63" s="110">
        <v>71112</v>
      </c>
      <c r="AG63" s="111"/>
      <c r="AH63" s="111"/>
      <c r="AI63" s="111"/>
      <c r="AJ63" s="112"/>
    </row>
    <row r="64" spans="1:36" ht="19.5" customHeight="1">
      <c r="A64" s="105" t="s">
        <v>1055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  <c r="T64" s="121">
        <v>49</v>
      </c>
      <c r="U64" s="95"/>
      <c r="V64" s="110">
        <v>1052880</v>
      </c>
      <c r="W64" s="111"/>
      <c r="X64" s="111"/>
      <c r="Y64" s="111"/>
      <c r="Z64" s="112"/>
      <c r="AA64" s="110">
        <v>1231878</v>
      </c>
      <c r="AB64" s="111"/>
      <c r="AC64" s="111"/>
      <c r="AD64" s="111"/>
      <c r="AE64" s="112"/>
      <c r="AF64" s="110">
        <v>514158</v>
      </c>
      <c r="AG64" s="111"/>
      <c r="AH64" s="111"/>
      <c r="AI64" s="111"/>
      <c r="AJ64" s="112"/>
    </row>
    <row r="65" spans="1:36" ht="19.5" customHeight="1">
      <c r="A65" s="113" t="s">
        <v>1056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  <c r="T65" s="122">
        <v>50</v>
      </c>
      <c r="U65" s="95"/>
      <c r="V65" s="100">
        <v>291489</v>
      </c>
      <c r="W65" s="101"/>
      <c r="X65" s="101"/>
      <c r="Y65" s="101"/>
      <c r="Z65" s="102"/>
      <c r="AA65" s="100">
        <v>346382</v>
      </c>
      <c r="AB65" s="101"/>
      <c r="AC65" s="101"/>
      <c r="AD65" s="101"/>
      <c r="AE65" s="102"/>
      <c r="AF65" s="100">
        <v>128004</v>
      </c>
      <c r="AG65" s="101"/>
      <c r="AH65" s="101"/>
      <c r="AI65" s="101"/>
      <c r="AJ65" s="102"/>
    </row>
    <row r="66" spans="1:36" ht="19.5" customHeight="1">
      <c r="A66" s="113" t="s">
        <v>1057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122">
        <v>51</v>
      </c>
      <c r="U66" s="95"/>
      <c r="V66" s="100"/>
      <c r="W66" s="101"/>
      <c r="X66" s="101"/>
      <c r="Y66" s="101"/>
      <c r="Z66" s="102"/>
      <c r="AA66" s="100"/>
      <c r="AB66" s="101"/>
      <c r="AC66" s="101"/>
      <c r="AD66" s="101"/>
      <c r="AE66" s="102"/>
      <c r="AF66" s="100"/>
      <c r="AG66" s="101"/>
      <c r="AH66" s="101"/>
      <c r="AI66" s="101"/>
      <c r="AJ66" s="102"/>
    </row>
    <row r="67" spans="1:36" ht="19.5" customHeight="1">
      <c r="A67" s="113" t="s">
        <v>1058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5"/>
      <c r="T67" s="122">
        <v>52</v>
      </c>
      <c r="U67" s="95"/>
      <c r="V67" s="100">
        <v>26918</v>
      </c>
      <c r="W67" s="101"/>
      <c r="X67" s="101"/>
      <c r="Y67" s="101"/>
      <c r="Z67" s="102"/>
      <c r="AA67" s="100">
        <v>28555</v>
      </c>
      <c r="AB67" s="101"/>
      <c r="AC67" s="101"/>
      <c r="AD67" s="101"/>
      <c r="AE67" s="102"/>
      <c r="AF67" s="100">
        <v>11276</v>
      </c>
      <c r="AG67" s="101"/>
      <c r="AH67" s="101"/>
      <c r="AI67" s="101"/>
      <c r="AJ67" s="102"/>
    </row>
    <row r="68" spans="1:36" ht="19.5" customHeight="1">
      <c r="A68" s="113" t="s">
        <v>1059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122">
        <v>53</v>
      </c>
      <c r="U68" s="95"/>
      <c r="V68" s="100">
        <v>6148</v>
      </c>
      <c r="W68" s="101"/>
      <c r="X68" s="101"/>
      <c r="Y68" s="101"/>
      <c r="Z68" s="102"/>
      <c r="AA68" s="100">
        <v>6243</v>
      </c>
      <c r="AB68" s="101"/>
      <c r="AC68" s="101"/>
      <c r="AD68" s="101"/>
      <c r="AE68" s="102"/>
      <c r="AF68" s="100">
        <v>3892</v>
      </c>
      <c r="AG68" s="101"/>
      <c r="AH68" s="101"/>
      <c r="AI68" s="101"/>
      <c r="AJ68" s="102"/>
    </row>
    <row r="69" spans="1:36" ht="19.5" customHeight="1">
      <c r="A69" s="113" t="s">
        <v>1060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5"/>
      <c r="T69" s="122">
        <v>54</v>
      </c>
      <c r="U69" s="95"/>
      <c r="V69" s="100">
        <v>4617</v>
      </c>
      <c r="W69" s="101"/>
      <c r="X69" s="101"/>
      <c r="Y69" s="101"/>
      <c r="Z69" s="102"/>
      <c r="AA69" s="100">
        <v>4617</v>
      </c>
      <c r="AB69" s="101"/>
      <c r="AC69" s="101"/>
      <c r="AD69" s="101"/>
      <c r="AE69" s="102"/>
      <c r="AF69" s="100">
        <v>1040</v>
      </c>
      <c r="AG69" s="101"/>
      <c r="AH69" s="101"/>
      <c r="AI69" s="101"/>
      <c r="AJ69" s="102"/>
    </row>
    <row r="70" spans="1:36" s="127" customFormat="1" ht="19.5" customHeight="1">
      <c r="A70" s="113" t="s">
        <v>1061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22">
        <v>55</v>
      </c>
      <c r="U70" s="95"/>
      <c r="V70" s="100"/>
      <c r="W70" s="101"/>
      <c r="X70" s="101"/>
      <c r="Y70" s="101"/>
      <c r="Z70" s="102"/>
      <c r="AA70" s="100"/>
      <c r="AB70" s="101"/>
      <c r="AC70" s="101"/>
      <c r="AD70" s="101"/>
      <c r="AE70" s="102"/>
      <c r="AF70" s="100"/>
      <c r="AG70" s="101"/>
      <c r="AH70" s="101"/>
      <c r="AI70" s="101"/>
      <c r="AJ70" s="102"/>
    </row>
    <row r="71" spans="1:36" ht="19.5" customHeight="1">
      <c r="A71" s="113" t="s">
        <v>1062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5"/>
      <c r="T71" s="122">
        <v>56</v>
      </c>
      <c r="U71" s="95"/>
      <c r="V71" s="100">
        <v>13000</v>
      </c>
      <c r="W71" s="101"/>
      <c r="X71" s="101"/>
      <c r="Y71" s="101"/>
      <c r="Z71" s="102"/>
      <c r="AA71" s="100">
        <v>13000</v>
      </c>
      <c r="AB71" s="101"/>
      <c r="AC71" s="101"/>
      <c r="AD71" s="101"/>
      <c r="AE71" s="102"/>
      <c r="AF71" s="100">
        <v>10016</v>
      </c>
      <c r="AG71" s="101"/>
      <c r="AH71" s="101"/>
      <c r="AI71" s="101"/>
      <c r="AJ71" s="102"/>
    </row>
    <row r="72" spans="1:36" ht="19.5" customHeight="1">
      <c r="A72" s="130" t="s">
        <v>1063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21">
        <v>57</v>
      </c>
      <c r="U72" s="95"/>
      <c r="V72" s="131">
        <v>342172</v>
      </c>
      <c r="W72" s="131"/>
      <c r="X72" s="131"/>
      <c r="Y72" s="131"/>
      <c r="Z72" s="131"/>
      <c r="AA72" s="131">
        <v>398797</v>
      </c>
      <c r="AB72" s="131"/>
      <c r="AC72" s="131"/>
      <c r="AD72" s="131"/>
      <c r="AE72" s="131"/>
      <c r="AF72" s="131">
        <v>154228</v>
      </c>
      <c r="AG72" s="131"/>
      <c r="AH72" s="131"/>
      <c r="AI72" s="131"/>
      <c r="AJ72" s="131"/>
    </row>
    <row r="73" spans="1:4" ht="21.75" customHeight="1">
      <c r="A73" s="132"/>
      <c r="B73" s="132"/>
      <c r="C73" s="133"/>
      <c r="D73" s="132"/>
    </row>
    <row r="74" spans="1:4" ht="21.75" customHeight="1">
      <c r="A74" s="132"/>
      <c r="B74" s="132"/>
      <c r="C74" s="133"/>
      <c r="D74" s="132"/>
    </row>
    <row r="75" spans="1:4" ht="21.75" customHeight="1">
      <c r="A75" s="132"/>
      <c r="B75" s="132"/>
      <c r="C75" s="132"/>
      <c r="D75" s="132"/>
    </row>
    <row r="76" spans="1:4" ht="21.75" customHeight="1">
      <c r="A76" s="132"/>
      <c r="B76" s="132"/>
      <c r="C76" s="132"/>
      <c r="D76" s="132"/>
    </row>
    <row r="77" spans="1:4" ht="21.75" customHeight="1">
      <c r="A77" s="132"/>
      <c r="B77" s="132"/>
      <c r="C77" s="132"/>
      <c r="D77" s="132"/>
    </row>
    <row r="78" spans="1:4" ht="21.75" customHeight="1">
      <c r="A78" s="132"/>
      <c r="B78" s="132"/>
      <c r="C78" s="132"/>
      <c r="D78" s="132"/>
    </row>
    <row r="79" spans="1:4" ht="21.75" customHeight="1">
      <c r="A79" s="132"/>
      <c r="B79" s="132"/>
      <c r="C79" s="132"/>
      <c r="D79" s="132"/>
    </row>
    <row r="80" spans="1:4" ht="21.75" customHeight="1">
      <c r="A80" s="132"/>
      <c r="B80" s="132"/>
      <c r="C80" s="132"/>
      <c r="D80" s="132"/>
    </row>
    <row r="81" spans="1:4" ht="21.75" customHeight="1">
      <c r="A81" s="132"/>
      <c r="B81" s="132"/>
      <c r="C81" s="132"/>
      <c r="D81" s="132"/>
    </row>
    <row r="82" spans="1:4" ht="21.75" customHeight="1">
      <c r="A82" s="132"/>
      <c r="B82" s="132"/>
      <c r="C82" s="132"/>
      <c r="D82" s="132"/>
    </row>
    <row r="83" spans="1:4" ht="21.75" customHeight="1">
      <c r="A83" s="132"/>
      <c r="B83" s="132"/>
      <c r="C83" s="132"/>
      <c r="D83" s="132"/>
    </row>
    <row r="84" spans="1:4" ht="21.75" customHeight="1">
      <c r="A84" s="132"/>
      <c r="B84" s="132"/>
      <c r="C84" s="132"/>
      <c r="D84" s="132"/>
    </row>
    <row r="85" spans="1:4" ht="21.75" customHeight="1">
      <c r="A85" s="132"/>
      <c r="B85" s="132"/>
      <c r="C85" s="132"/>
      <c r="D85" s="132"/>
    </row>
    <row r="86" spans="1:4" ht="21.75" customHeight="1">
      <c r="A86" s="132"/>
      <c r="B86" s="132"/>
      <c r="C86" s="132"/>
      <c r="D86" s="132"/>
    </row>
    <row r="87" spans="1:4" ht="21.75" customHeight="1">
      <c r="A87" s="132"/>
      <c r="B87" s="132"/>
      <c r="C87" s="132"/>
      <c r="D87" s="132"/>
    </row>
    <row r="88" spans="1:4" ht="21.75" customHeight="1">
      <c r="A88" s="132"/>
      <c r="B88" s="132"/>
      <c r="C88" s="132"/>
      <c r="D88" s="132"/>
    </row>
    <row r="89" spans="1:4" ht="21.75" customHeight="1">
      <c r="A89" s="132"/>
      <c r="B89" s="132"/>
      <c r="C89" s="132"/>
      <c r="D89" s="132"/>
    </row>
    <row r="90" spans="1:4" ht="21.75" customHeight="1">
      <c r="A90" s="132"/>
      <c r="B90" s="132"/>
      <c r="C90" s="132"/>
      <c r="D90" s="132"/>
    </row>
    <row r="91" spans="1:4" ht="21.75" customHeight="1">
      <c r="A91" s="132"/>
      <c r="B91" s="132"/>
      <c r="C91" s="132"/>
      <c r="D91" s="132"/>
    </row>
    <row r="92" spans="1:4" ht="21.75" customHeight="1">
      <c r="A92" s="132"/>
      <c r="B92" s="132"/>
      <c r="C92" s="132"/>
      <c r="D92" s="132"/>
    </row>
    <row r="93" spans="1:4" ht="21.75" customHeight="1">
      <c r="A93" s="132"/>
      <c r="B93" s="132"/>
      <c r="C93" s="132"/>
      <c r="D93" s="132"/>
    </row>
    <row r="94" spans="1:4" ht="21.75" customHeight="1">
      <c r="A94" s="132"/>
      <c r="B94" s="132"/>
      <c r="C94" s="132"/>
      <c r="D94" s="132"/>
    </row>
    <row r="95" spans="1:4" ht="21.75" customHeight="1">
      <c r="A95" s="132"/>
      <c r="B95" s="132"/>
      <c r="C95" s="132"/>
      <c r="D95" s="132"/>
    </row>
    <row r="96" spans="1:4" ht="21.75" customHeight="1">
      <c r="A96" s="132"/>
      <c r="B96" s="132"/>
      <c r="C96" s="132"/>
      <c r="D96" s="132"/>
    </row>
    <row r="97" spans="1:4" ht="21.75" customHeight="1">
      <c r="A97" s="132"/>
      <c r="B97" s="132"/>
      <c r="C97" s="132"/>
      <c r="D97" s="132"/>
    </row>
    <row r="98" spans="1:4" ht="21.75" customHeight="1">
      <c r="A98" s="132"/>
      <c r="B98" s="132"/>
      <c r="C98" s="132"/>
      <c r="D98" s="132"/>
    </row>
    <row r="99" spans="1:4" ht="21.75" customHeight="1">
      <c r="A99" s="132"/>
      <c r="B99" s="132"/>
      <c r="C99" s="132"/>
      <c r="D99" s="132"/>
    </row>
    <row r="100" spans="1:4" ht="21.75" customHeight="1">
      <c r="A100" s="132"/>
      <c r="B100" s="132"/>
      <c r="C100" s="132"/>
      <c r="D100" s="132"/>
    </row>
    <row r="101" spans="1:4" ht="21.75" customHeight="1">
      <c r="A101" s="132"/>
      <c r="B101" s="132"/>
      <c r="C101" s="132"/>
      <c r="D101" s="132"/>
    </row>
    <row r="102" spans="1:4" ht="21.75" customHeight="1">
      <c r="A102" s="132"/>
      <c r="B102" s="132"/>
      <c r="C102" s="132"/>
      <c r="D102" s="132"/>
    </row>
    <row r="103" spans="1:4" ht="21.75" customHeight="1">
      <c r="A103" s="132"/>
      <c r="B103" s="132"/>
      <c r="C103" s="132"/>
      <c r="D103" s="132"/>
    </row>
    <row r="104" spans="1:4" ht="21.75" customHeight="1">
      <c r="A104" s="132"/>
      <c r="B104" s="132"/>
      <c r="C104" s="132"/>
      <c r="D104" s="132"/>
    </row>
    <row r="105" spans="1:4" ht="21.75" customHeight="1">
      <c r="A105" s="132"/>
      <c r="B105" s="132"/>
      <c r="C105" s="132"/>
      <c r="D105" s="132"/>
    </row>
    <row r="106" spans="1:4" ht="21.75" customHeight="1">
      <c r="A106" s="132"/>
      <c r="B106" s="132"/>
      <c r="C106" s="132"/>
      <c r="D106" s="132"/>
    </row>
    <row r="107" spans="1:4" ht="21.75" customHeight="1">
      <c r="A107" s="132"/>
      <c r="B107" s="132"/>
      <c r="C107" s="132"/>
      <c r="D107" s="132"/>
    </row>
    <row r="108" spans="1:4" ht="21.75" customHeight="1">
      <c r="A108" s="132"/>
      <c r="B108" s="132"/>
      <c r="C108" s="132"/>
      <c r="D108" s="132"/>
    </row>
    <row r="109" spans="1:4" ht="21.75" customHeight="1">
      <c r="A109" s="132"/>
      <c r="B109" s="132"/>
      <c r="C109" s="132"/>
      <c r="D109" s="132"/>
    </row>
    <row r="110" spans="1:4" ht="21.75" customHeight="1">
      <c r="A110" s="132"/>
      <c r="B110" s="132"/>
      <c r="C110" s="132"/>
      <c r="D110" s="132"/>
    </row>
    <row r="111" spans="1:4" ht="21.75" customHeight="1">
      <c r="A111" s="132"/>
      <c r="B111" s="132"/>
      <c r="C111" s="132"/>
      <c r="D111" s="132"/>
    </row>
    <row r="112" spans="1:4" ht="21.75" customHeight="1">
      <c r="A112" s="132"/>
      <c r="B112" s="132"/>
      <c r="C112" s="132"/>
      <c r="D112" s="132"/>
    </row>
    <row r="113" spans="1:4" ht="21.75" customHeight="1">
      <c r="A113" s="132"/>
      <c r="B113" s="132"/>
      <c r="C113" s="132"/>
      <c r="D113" s="132"/>
    </row>
    <row r="114" spans="1:4" ht="21.75" customHeight="1">
      <c r="A114" s="132"/>
      <c r="B114" s="132"/>
      <c r="C114" s="132"/>
      <c r="D114" s="132"/>
    </row>
    <row r="115" spans="1:4" ht="21.75" customHeight="1">
      <c r="A115" s="132"/>
      <c r="B115" s="132"/>
      <c r="C115" s="132"/>
      <c r="D115" s="132"/>
    </row>
    <row r="116" spans="1:4" ht="21.75" customHeight="1">
      <c r="A116" s="132"/>
      <c r="B116" s="132"/>
      <c r="C116" s="132"/>
      <c r="D116" s="132"/>
    </row>
    <row r="117" spans="1:4" ht="21.75" customHeight="1">
      <c r="A117" s="132"/>
      <c r="B117" s="132"/>
      <c r="C117" s="132"/>
      <c r="D117" s="132"/>
    </row>
    <row r="118" spans="1:4" ht="21.75" customHeight="1">
      <c r="A118" s="132"/>
      <c r="B118" s="132"/>
      <c r="C118" s="132"/>
      <c r="D118" s="132"/>
    </row>
    <row r="119" spans="1:4" ht="21.75" customHeight="1">
      <c r="A119" s="132"/>
      <c r="B119" s="132"/>
      <c r="C119" s="132"/>
      <c r="D119" s="132"/>
    </row>
    <row r="120" spans="1:4" ht="21.75" customHeight="1">
      <c r="A120" s="132"/>
      <c r="B120" s="132"/>
      <c r="C120" s="132"/>
      <c r="D120" s="132"/>
    </row>
    <row r="121" spans="1:4" ht="21.75" customHeight="1">
      <c r="A121" s="132"/>
      <c r="B121" s="132"/>
      <c r="C121" s="132"/>
      <c r="D121" s="132"/>
    </row>
    <row r="122" spans="1:4" ht="21.75" customHeight="1">
      <c r="A122" s="132"/>
      <c r="B122" s="132"/>
      <c r="C122" s="132"/>
      <c r="D122" s="132"/>
    </row>
    <row r="123" spans="1:4" ht="21.75" customHeight="1">
      <c r="A123" s="132"/>
      <c r="B123" s="132"/>
      <c r="C123" s="132"/>
      <c r="D123" s="132"/>
    </row>
    <row r="124" spans="1:4" ht="21.75" customHeight="1">
      <c r="A124" s="132"/>
      <c r="B124" s="132"/>
      <c r="C124" s="132"/>
      <c r="D124" s="132"/>
    </row>
    <row r="125" spans="1:4" ht="21.75" customHeight="1">
      <c r="A125" s="132"/>
      <c r="B125" s="132"/>
      <c r="C125" s="132"/>
      <c r="D125" s="132"/>
    </row>
    <row r="126" spans="1:4" ht="21.75" customHeight="1">
      <c r="A126" s="132"/>
      <c r="B126" s="132"/>
      <c r="C126" s="132"/>
      <c r="D126" s="132"/>
    </row>
    <row r="127" spans="1:4" ht="21.75" customHeight="1">
      <c r="A127" s="132"/>
      <c r="B127" s="132"/>
      <c r="C127" s="132"/>
      <c r="D127" s="132"/>
    </row>
    <row r="128" spans="1:4" ht="21.75" customHeight="1">
      <c r="A128" s="132"/>
      <c r="B128" s="132"/>
      <c r="C128" s="132"/>
      <c r="D128" s="132"/>
    </row>
    <row r="129" spans="1:4" ht="21.75" customHeight="1">
      <c r="A129" s="132"/>
      <c r="B129" s="132"/>
      <c r="C129" s="132"/>
      <c r="D129" s="132"/>
    </row>
    <row r="130" spans="1:4" ht="21.75" customHeight="1">
      <c r="A130" s="132"/>
      <c r="B130" s="132"/>
      <c r="C130" s="132"/>
      <c r="D130" s="132"/>
    </row>
    <row r="131" spans="1:4" ht="21.75" customHeight="1">
      <c r="A131" s="132"/>
      <c r="B131" s="132"/>
      <c r="C131" s="132"/>
      <c r="D131" s="132"/>
    </row>
    <row r="132" spans="1:4" ht="21.75" customHeight="1">
      <c r="A132" s="132"/>
      <c r="B132" s="132"/>
      <c r="C132" s="132"/>
      <c r="D132" s="132"/>
    </row>
    <row r="133" spans="1:4" ht="21.75" customHeight="1">
      <c r="A133" s="132"/>
      <c r="B133" s="132"/>
      <c r="C133" s="132"/>
      <c r="D133" s="132"/>
    </row>
    <row r="134" spans="1:4" ht="21.75" customHeight="1">
      <c r="A134" s="132"/>
      <c r="B134" s="132"/>
      <c r="C134" s="132"/>
      <c r="D134" s="132"/>
    </row>
    <row r="135" spans="1:4" ht="21.75" customHeight="1">
      <c r="A135" s="132"/>
      <c r="B135" s="132"/>
      <c r="C135" s="132"/>
      <c r="D135" s="132"/>
    </row>
    <row r="136" spans="1:4" ht="21.75" customHeight="1">
      <c r="A136" s="132"/>
      <c r="B136" s="132"/>
      <c r="C136" s="132"/>
      <c r="D136" s="132"/>
    </row>
    <row r="137" spans="1:4" ht="21.75" customHeight="1">
      <c r="A137" s="132"/>
      <c r="B137" s="132"/>
      <c r="C137" s="132"/>
      <c r="D137" s="132"/>
    </row>
    <row r="138" spans="1:4" ht="21.75" customHeight="1">
      <c r="A138" s="132"/>
      <c r="B138" s="132"/>
      <c r="C138" s="132"/>
      <c r="D138" s="132"/>
    </row>
    <row r="139" spans="1:4" ht="21.75" customHeight="1">
      <c r="A139" s="132"/>
      <c r="B139" s="132"/>
      <c r="C139" s="132"/>
      <c r="D139" s="132"/>
    </row>
    <row r="140" spans="1:4" ht="21.75" customHeight="1">
      <c r="A140" s="132"/>
      <c r="B140" s="132"/>
      <c r="C140" s="132"/>
      <c r="D140" s="132"/>
    </row>
    <row r="141" spans="1:4" ht="21.75" customHeight="1">
      <c r="A141" s="132"/>
      <c r="B141" s="132"/>
      <c r="C141" s="132"/>
      <c r="D141" s="132"/>
    </row>
    <row r="142" spans="1:4" ht="21.75" customHeight="1">
      <c r="A142" s="132"/>
      <c r="B142" s="132"/>
      <c r="C142" s="132"/>
      <c r="D142" s="132"/>
    </row>
    <row r="143" spans="1:4" ht="21.75" customHeight="1">
      <c r="A143" s="132"/>
      <c r="B143" s="132"/>
      <c r="C143" s="132"/>
      <c r="D143" s="132"/>
    </row>
    <row r="144" spans="1:4" ht="21.75" customHeight="1">
      <c r="A144" s="132"/>
      <c r="B144" s="132"/>
      <c r="C144" s="132"/>
      <c r="D144" s="132"/>
    </row>
    <row r="145" spans="1:4" ht="21.75" customHeight="1">
      <c r="A145" s="132"/>
      <c r="B145" s="132"/>
      <c r="C145" s="132"/>
      <c r="D145" s="132"/>
    </row>
    <row r="146" spans="1:4" ht="21.75" customHeight="1">
      <c r="A146" s="132"/>
      <c r="B146" s="132"/>
      <c r="C146" s="132"/>
      <c r="D146" s="132"/>
    </row>
    <row r="147" spans="1:4" ht="21.75" customHeight="1">
      <c r="A147" s="132"/>
      <c r="B147" s="132"/>
      <c r="C147" s="132"/>
      <c r="D147" s="132"/>
    </row>
    <row r="148" spans="1:4" ht="21.75" customHeight="1">
      <c r="A148" s="132"/>
      <c r="B148" s="132"/>
      <c r="C148" s="132"/>
      <c r="D148" s="132"/>
    </row>
    <row r="149" spans="1:4" ht="21.75" customHeight="1">
      <c r="A149" s="132"/>
      <c r="B149" s="132"/>
      <c r="C149" s="132"/>
      <c r="D149" s="132"/>
    </row>
    <row r="150" spans="1:4" ht="21.75" customHeight="1">
      <c r="A150" s="132"/>
      <c r="B150" s="132"/>
      <c r="C150" s="132"/>
      <c r="D150" s="132"/>
    </row>
    <row r="151" spans="1:4" ht="21.75" customHeight="1">
      <c r="A151" s="132"/>
      <c r="B151" s="132"/>
      <c r="C151" s="132"/>
      <c r="D151" s="132"/>
    </row>
    <row r="152" spans="1:4" ht="21.75" customHeight="1">
      <c r="A152" s="132"/>
      <c r="B152" s="132"/>
      <c r="C152" s="132"/>
      <c r="D152" s="132"/>
    </row>
    <row r="153" spans="1:4" ht="21.75" customHeight="1">
      <c r="A153" s="132"/>
      <c r="B153" s="132"/>
      <c r="C153" s="132"/>
      <c r="D153" s="132"/>
    </row>
    <row r="154" spans="1:4" ht="21.75" customHeight="1">
      <c r="A154" s="132"/>
      <c r="B154" s="132"/>
      <c r="C154" s="132"/>
      <c r="D154" s="132"/>
    </row>
    <row r="155" spans="1:4" ht="21.75" customHeight="1">
      <c r="A155" s="132"/>
      <c r="B155" s="132"/>
      <c r="C155" s="132"/>
      <c r="D155" s="132"/>
    </row>
    <row r="156" spans="1:4" ht="21.75" customHeight="1">
      <c r="A156" s="132"/>
      <c r="B156" s="132"/>
      <c r="C156" s="132"/>
      <c r="D156" s="132"/>
    </row>
    <row r="157" spans="1:4" ht="21.75" customHeight="1">
      <c r="A157" s="132"/>
      <c r="B157" s="132"/>
      <c r="C157" s="132"/>
      <c r="D157" s="132"/>
    </row>
    <row r="158" spans="1:4" ht="21.75" customHeight="1">
      <c r="A158" s="132"/>
      <c r="B158" s="132"/>
      <c r="C158" s="132"/>
      <c r="D158" s="132"/>
    </row>
    <row r="159" spans="1:4" ht="21.75" customHeight="1">
      <c r="A159" s="132"/>
      <c r="B159" s="132"/>
      <c r="C159" s="132"/>
      <c r="D159" s="132"/>
    </row>
    <row r="160" spans="1:4" ht="21.75" customHeight="1">
      <c r="A160" s="132"/>
      <c r="B160" s="132"/>
      <c r="C160" s="132"/>
      <c r="D160" s="132"/>
    </row>
    <row r="161" spans="1:4" ht="21.75" customHeight="1">
      <c r="A161" s="132"/>
      <c r="B161" s="132"/>
      <c r="C161" s="132"/>
      <c r="D161" s="132"/>
    </row>
    <row r="162" spans="1:4" ht="21.75" customHeight="1">
      <c r="A162" s="132"/>
      <c r="B162" s="132"/>
      <c r="C162" s="132"/>
      <c r="D162" s="132"/>
    </row>
    <row r="163" spans="1:4" ht="21.75" customHeight="1">
      <c r="A163" s="132"/>
      <c r="B163" s="132"/>
      <c r="C163" s="132"/>
      <c r="D163" s="132"/>
    </row>
    <row r="164" spans="1:4" ht="21.75" customHeight="1">
      <c r="A164" s="132"/>
      <c r="B164" s="132"/>
      <c r="C164" s="132"/>
      <c r="D164" s="132"/>
    </row>
    <row r="165" spans="1:4" ht="21.75" customHeight="1">
      <c r="A165" s="132"/>
      <c r="B165" s="132"/>
      <c r="C165" s="132"/>
      <c r="D165" s="132"/>
    </row>
    <row r="166" spans="1:4" ht="21.75" customHeight="1">
      <c r="A166" s="132"/>
      <c r="B166" s="132"/>
      <c r="C166" s="132"/>
      <c r="D166" s="132"/>
    </row>
    <row r="167" spans="1:4" ht="21.75" customHeight="1">
      <c r="A167" s="132"/>
      <c r="B167" s="132"/>
      <c r="C167" s="132"/>
      <c r="D167" s="132"/>
    </row>
    <row r="168" spans="1:4" ht="21.75" customHeight="1">
      <c r="A168" s="132"/>
      <c r="B168" s="132"/>
      <c r="C168" s="132"/>
      <c r="D168" s="132"/>
    </row>
    <row r="169" spans="1:4" ht="21.75" customHeight="1">
      <c r="A169" s="132"/>
      <c r="B169" s="132"/>
      <c r="C169" s="132"/>
      <c r="D169" s="132"/>
    </row>
    <row r="170" spans="1:4" ht="21.75" customHeight="1">
      <c r="A170" s="132"/>
      <c r="B170" s="132"/>
      <c r="C170" s="132"/>
      <c r="D170" s="132"/>
    </row>
    <row r="171" spans="1:4" ht="21.75" customHeight="1">
      <c r="A171" s="132"/>
      <c r="B171" s="132"/>
      <c r="C171" s="132"/>
      <c r="D171" s="132"/>
    </row>
    <row r="172" spans="1:4" ht="21.75" customHeight="1">
      <c r="A172" s="132"/>
      <c r="B172" s="132"/>
      <c r="C172" s="132"/>
      <c r="D172" s="132"/>
    </row>
    <row r="173" spans="1:4" ht="21.75" customHeight="1">
      <c r="A173" s="132"/>
      <c r="B173" s="132"/>
      <c r="C173" s="132"/>
      <c r="D173" s="132"/>
    </row>
    <row r="174" spans="1:4" ht="12.75">
      <c r="A174" s="132"/>
      <c r="B174" s="132"/>
      <c r="C174" s="132"/>
      <c r="D174" s="132"/>
    </row>
    <row r="175" spans="1:4" ht="12.75">
      <c r="A175" s="132"/>
      <c r="B175" s="132"/>
      <c r="C175" s="132"/>
      <c r="D175" s="132"/>
    </row>
    <row r="176" spans="1:4" ht="12.75">
      <c r="A176" s="132"/>
      <c r="B176" s="132"/>
      <c r="C176" s="132"/>
      <c r="D176" s="132"/>
    </row>
    <row r="177" spans="1:4" ht="12.75">
      <c r="A177" s="132"/>
      <c r="B177" s="132"/>
      <c r="C177" s="132"/>
      <c r="D177" s="132"/>
    </row>
    <row r="178" spans="1:4" ht="12.75">
      <c r="A178" s="132"/>
      <c r="B178" s="132"/>
      <c r="C178" s="132"/>
      <c r="D178" s="132"/>
    </row>
    <row r="179" spans="1:4" ht="12.75">
      <c r="A179" s="132"/>
      <c r="B179" s="132"/>
      <c r="C179" s="132"/>
      <c r="D179" s="132"/>
    </row>
    <row r="180" spans="1:4" ht="12.75">
      <c r="A180" s="132"/>
      <c r="B180" s="132"/>
      <c r="C180" s="132"/>
      <c r="D180" s="132"/>
    </row>
  </sheetData>
  <mergeCells count="248"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V65:Z65"/>
    <mergeCell ref="AA65:AE65"/>
    <mergeCell ref="AF65:AJ65"/>
    <mergeCell ref="V67:Z67"/>
    <mergeCell ref="AA67:AE67"/>
    <mergeCell ref="AF67:AJ67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60:Z60"/>
    <mergeCell ref="AA59:AE59"/>
    <mergeCell ref="AF59:AJ59"/>
    <mergeCell ref="AA60:AE60"/>
    <mergeCell ref="AF60:AJ60"/>
    <mergeCell ref="V58:Z58"/>
    <mergeCell ref="AA58:AE58"/>
    <mergeCell ref="AF58:AJ58"/>
    <mergeCell ref="V59:Z59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AF44:AJ44"/>
    <mergeCell ref="AA45:AE45"/>
    <mergeCell ref="AF45:AJ45"/>
    <mergeCell ref="V43:Z43"/>
    <mergeCell ref="V44:Z44"/>
    <mergeCell ref="V45:Z45"/>
    <mergeCell ref="AA42:AE42"/>
    <mergeCell ref="AA43:AE43"/>
    <mergeCell ref="AA44:AE44"/>
    <mergeCell ref="V41:Z41"/>
    <mergeCell ref="AA41:AE41"/>
    <mergeCell ref="AF41:AJ41"/>
    <mergeCell ref="V42:Z42"/>
    <mergeCell ref="AF42:AJ42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3:Z33"/>
    <mergeCell ref="AA33:AE33"/>
    <mergeCell ref="AF33:AJ33"/>
    <mergeCell ref="AA32:AE32"/>
    <mergeCell ref="AF32:AJ32"/>
    <mergeCell ref="V31:Z31"/>
    <mergeCell ref="AA31:AE31"/>
    <mergeCell ref="AF31:AJ31"/>
    <mergeCell ref="V32:Z32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F20:AJ20"/>
    <mergeCell ref="AF21:AJ21"/>
    <mergeCell ref="AF22:AJ22"/>
    <mergeCell ref="AF23:AJ23"/>
    <mergeCell ref="AF24:AJ24"/>
    <mergeCell ref="V22:Z22"/>
    <mergeCell ref="V23:Z23"/>
    <mergeCell ref="AA22:AE22"/>
    <mergeCell ref="AA23:AE23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68:S68"/>
    <mergeCell ref="A69:S69"/>
    <mergeCell ref="A70:S70"/>
    <mergeCell ref="A63:S63"/>
    <mergeCell ref="A64:S64"/>
    <mergeCell ref="A65:S65"/>
    <mergeCell ref="A67:S67"/>
    <mergeCell ref="A62:S62"/>
    <mergeCell ref="A59:S59"/>
    <mergeCell ref="A60:S60"/>
    <mergeCell ref="A61:S61"/>
    <mergeCell ref="A55:S55"/>
    <mergeCell ref="A56:S56"/>
    <mergeCell ref="A57:S57"/>
    <mergeCell ref="A58:S58"/>
    <mergeCell ref="A51:S51"/>
    <mergeCell ref="A52:S52"/>
    <mergeCell ref="A53:S53"/>
    <mergeCell ref="A54:S54"/>
    <mergeCell ref="A49:S49"/>
    <mergeCell ref="A50:S50"/>
    <mergeCell ref="A48:S48"/>
    <mergeCell ref="A45:S45"/>
    <mergeCell ref="A46:S46"/>
    <mergeCell ref="A47:S47"/>
    <mergeCell ref="A41:S41"/>
    <mergeCell ref="A42:S42"/>
    <mergeCell ref="A43:S43"/>
    <mergeCell ref="A44:S44"/>
    <mergeCell ref="A37:S37"/>
    <mergeCell ref="A38:S38"/>
    <mergeCell ref="A39:S39"/>
    <mergeCell ref="A40:S40"/>
    <mergeCell ref="A33:S33"/>
    <mergeCell ref="A34:S34"/>
    <mergeCell ref="A35:S35"/>
    <mergeCell ref="A36:S36"/>
    <mergeCell ref="A29:S29"/>
    <mergeCell ref="A30:S30"/>
    <mergeCell ref="A31:S31"/>
    <mergeCell ref="A32:S32"/>
    <mergeCell ref="T62:U62"/>
    <mergeCell ref="T52:U52"/>
    <mergeCell ref="T53:U53"/>
    <mergeCell ref="T55:U55"/>
    <mergeCell ref="T56:U56"/>
    <mergeCell ref="T48:U48"/>
    <mergeCell ref="T22:U22"/>
    <mergeCell ref="T23:U23"/>
    <mergeCell ref="T29:U29"/>
    <mergeCell ref="T30:U30"/>
    <mergeCell ref="A19:S19"/>
    <mergeCell ref="T38:U38"/>
    <mergeCell ref="T46:U46"/>
    <mergeCell ref="T47:U47"/>
    <mergeCell ref="A23:S23"/>
    <mergeCell ref="A25:S25"/>
    <mergeCell ref="A26:S26"/>
    <mergeCell ref="A24:S24"/>
    <mergeCell ref="A27:S27"/>
    <mergeCell ref="A28:S28"/>
    <mergeCell ref="A13:S14"/>
    <mergeCell ref="A16:S16"/>
    <mergeCell ref="A17:S17"/>
    <mergeCell ref="A18:S18"/>
    <mergeCell ref="T13:U14"/>
    <mergeCell ref="AF13:AJ14"/>
    <mergeCell ref="A4:AJ4"/>
    <mergeCell ref="A66:S66"/>
    <mergeCell ref="V66:Z66"/>
    <mergeCell ref="AA66:AE66"/>
    <mergeCell ref="AF66:AJ66"/>
    <mergeCell ref="A20:S20"/>
    <mergeCell ref="A21:S21"/>
    <mergeCell ref="A22:S22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9"/>
  <sheetViews>
    <sheetView view="pageBreakPreview" zoomScaleSheetLayoutView="100" workbookViewId="0" topLeftCell="K29">
      <selection activeCell="AW39" sqref="AW39"/>
    </sheetView>
  </sheetViews>
  <sheetFormatPr defaultColWidth="9.140625" defaultRowHeight="12.75"/>
  <cols>
    <col min="1" max="6" width="3.28125" style="1262" customWidth="1"/>
    <col min="7" max="7" width="3.8515625" style="1262" customWidth="1"/>
    <col min="8" max="11" width="3.28125" style="1262" customWidth="1"/>
    <col min="12" max="12" width="3.8515625" style="1262" customWidth="1"/>
    <col min="13" max="14" width="3.28125" style="1262" customWidth="1"/>
    <col min="15" max="15" width="5.57421875" style="1262" customWidth="1"/>
    <col min="16" max="20" width="3.28125" style="1262" customWidth="1"/>
    <col min="21" max="21" width="1.7109375" style="1262" hidden="1" customWidth="1"/>
    <col min="22" max="55" width="3.28125" style="1262" customWidth="1"/>
    <col min="56" max="16384" width="9.140625" style="1262" customWidth="1"/>
  </cols>
  <sheetData>
    <row r="1" spans="51:52" ht="12.75">
      <c r="AY1" s="1263"/>
      <c r="AZ1" s="1263"/>
    </row>
    <row r="2" spans="51:52" ht="3" customHeight="1">
      <c r="AY2" s="1264"/>
      <c r="AZ2" s="1264"/>
    </row>
    <row r="3" spans="1:52" s="1267" customFormat="1" ht="20.25">
      <c r="A3" s="1265" t="s">
        <v>747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  <c r="AD3" s="1266"/>
      <c r="AE3" s="1266"/>
      <c r="AF3" s="1266"/>
      <c r="AG3" s="1266"/>
      <c r="AH3" s="1266"/>
      <c r="AI3" s="1266"/>
      <c r="AJ3" s="1266"/>
      <c r="AK3" s="1266"/>
      <c r="AL3" s="1266"/>
      <c r="AM3" s="1266"/>
      <c r="AN3" s="1266"/>
      <c r="AO3" s="1266"/>
      <c r="AP3" s="1266"/>
      <c r="AQ3" s="1266"/>
      <c r="AR3" s="1266"/>
      <c r="AS3" s="1266"/>
      <c r="AT3" s="1266"/>
      <c r="AU3" s="1266"/>
      <c r="AV3" s="1266"/>
      <c r="AW3" s="1266"/>
      <c r="AX3" s="1266"/>
      <c r="AY3" s="1266"/>
      <c r="AZ3" s="1266"/>
    </row>
    <row r="4" spans="39:54" ht="31.5" customHeight="1">
      <c r="AM4" s="1268" t="s">
        <v>681</v>
      </c>
      <c r="AN4" s="1268"/>
      <c r="AO4" s="1268"/>
      <c r="AP4" s="1268"/>
      <c r="AQ4" s="1268"/>
      <c r="AR4" s="1268"/>
      <c r="AS4" s="1268"/>
      <c r="AT4" s="1268"/>
      <c r="AU4" s="1268"/>
      <c r="AV4" s="1268"/>
      <c r="AW4" s="1268"/>
      <c r="AX4" s="1268"/>
      <c r="AY4" s="1268"/>
      <c r="AZ4" s="1268"/>
      <c r="BA4" s="1268"/>
      <c r="BB4" s="1268"/>
    </row>
    <row r="5" spans="44:52" ht="12.75">
      <c r="AR5" s="1269" t="s">
        <v>978</v>
      </c>
      <c r="AS5" s="1269"/>
      <c r="AT5" s="1269"/>
      <c r="AU5" s="1269"/>
      <c r="AV5" s="1269"/>
      <c r="AW5" s="1269"/>
      <c r="AX5" s="1269"/>
      <c r="AY5" s="1269"/>
      <c r="AZ5" s="1269"/>
    </row>
    <row r="6" ht="13.5" thickBot="1"/>
    <row r="7" spans="1:37" ht="15.75" customHeight="1" thickBot="1">
      <c r="A7" s="1270">
        <v>5</v>
      </c>
      <c r="B7" s="1271">
        <v>1</v>
      </c>
      <c r="C7" s="1271">
        <v>3</v>
      </c>
      <c r="D7" s="1271">
        <v>0</v>
      </c>
      <c r="E7" s="1271">
        <v>0</v>
      </c>
      <c r="F7" s="1272">
        <v>9</v>
      </c>
      <c r="G7" s="1273"/>
      <c r="H7" s="1270">
        <v>1</v>
      </c>
      <c r="I7" s="1271">
        <v>2</v>
      </c>
      <c r="J7" s="1271">
        <v>5</v>
      </c>
      <c r="K7" s="1272">
        <v>4</v>
      </c>
      <c r="L7" s="1273"/>
      <c r="M7" s="1270">
        <v>0</v>
      </c>
      <c r="N7" s="1272">
        <v>1</v>
      </c>
      <c r="O7" s="1274"/>
      <c r="P7" s="1270">
        <v>2</v>
      </c>
      <c r="Q7" s="1271">
        <v>8</v>
      </c>
      <c r="R7" s="1271">
        <v>0</v>
      </c>
      <c r="S7" s="1272">
        <v>0</v>
      </c>
      <c r="T7" s="1275">
        <v>8</v>
      </c>
      <c r="U7" s="1270">
        <v>8</v>
      </c>
      <c r="V7" s="1271">
        <v>4</v>
      </c>
      <c r="W7" s="1271">
        <v>1</v>
      </c>
      <c r="X7" s="1271">
        <v>1</v>
      </c>
      <c r="Y7" s="1271">
        <v>0</v>
      </c>
      <c r="Z7" s="1272">
        <v>8</v>
      </c>
      <c r="AA7" s="1273"/>
      <c r="AB7" s="1276">
        <v>2</v>
      </c>
      <c r="AC7" s="1277">
        <v>6</v>
      </c>
      <c r="AD7" s="1273"/>
      <c r="AE7" s="1278">
        <v>2</v>
      </c>
      <c r="AF7" s="1279">
        <v>0</v>
      </c>
      <c r="AG7" s="1279">
        <v>0</v>
      </c>
      <c r="AH7" s="1280">
        <v>8</v>
      </c>
      <c r="AI7" s="1273"/>
      <c r="AJ7" s="1274"/>
      <c r="AK7" s="1281">
        <v>1</v>
      </c>
    </row>
    <row r="8" spans="1:49" ht="25.5" customHeight="1">
      <c r="A8" s="1282" t="s">
        <v>954</v>
      </c>
      <c r="B8" s="1282"/>
      <c r="C8" s="1282"/>
      <c r="D8" s="1282"/>
      <c r="E8" s="1282"/>
      <c r="F8" s="1282"/>
      <c r="G8" s="1283"/>
      <c r="H8" s="1282" t="s">
        <v>955</v>
      </c>
      <c r="I8" s="1282"/>
      <c r="J8" s="1282"/>
      <c r="K8" s="1282"/>
      <c r="L8" s="1283"/>
      <c r="M8" s="1284" t="s">
        <v>956</v>
      </c>
      <c r="N8" s="1284"/>
      <c r="O8" s="1283"/>
      <c r="P8" s="1284" t="s">
        <v>748</v>
      </c>
      <c r="Q8" s="1284"/>
      <c r="R8" s="1284"/>
      <c r="S8" s="1284"/>
      <c r="T8" s="1283"/>
      <c r="V8" s="1282" t="s">
        <v>958</v>
      </c>
      <c r="W8" s="1282"/>
      <c r="X8" s="1282"/>
      <c r="Y8" s="1282"/>
      <c r="Z8" s="1282"/>
      <c r="AA8" s="1282"/>
      <c r="AC8" s="1282" t="s">
        <v>981</v>
      </c>
      <c r="AD8" s="1282"/>
      <c r="AF8" s="1282" t="s">
        <v>982</v>
      </c>
      <c r="AG8" s="1282"/>
      <c r="AH8" s="1282"/>
      <c r="AI8" s="1282"/>
      <c r="AK8" s="1282" t="s">
        <v>983</v>
      </c>
      <c r="AW8" s="1262" t="s">
        <v>984</v>
      </c>
    </row>
    <row r="9" spans="1:52" ht="38.25" customHeight="1">
      <c r="A9" s="1285" t="s">
        <v>985</v>
      </c>
      <c r="B9" s="1286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7"/>
      <c r="O9" s="1288" t="s">
        <v>986</v>
      </c>
      <c r="P9" s="1289"/>
      <c r="Q9" s="1289"/>
      <c r="R9" s="1289"/>
      <c r="S9" s="1290"/>
      <c r="T9" s="1291"/>
      <c r="U9" s="1292"/>
      <c r="V9" s="1293"/>
      <c r="W9" s="1293"/>
      <c r="X9" s="1294"/>
      <c r="Y9" s="1293"/>
      <c r="Z9" s="1293"/>
      <c r="AA9" s="1293"/>
      <c r="AB9" s="1294"/>
      <c r="AC9" s="1293"/>
      <c r="AD9" s="1293"/>
      <c r="AE9" s="1293"/>
      <c r="AF9" s="1295"/>
      <c r="AG9" s="1296"/>
      <c r="AH9" s="1296"/>
      <c r="AI9" s="1296"/>
      <c r="AJ9" s="1295"/>
      <c r="AK9" s="1296"/>
      <c r="AL9" s="1296"/>
      <c r="AM9" s="1296"/>
      <c r="AN9" s="1295"/>
      <c r="AO9" s="1296"/>
      <c r="AP9" s="1296"/>
      <c r="AQ9" s="1296"/>
      <c r="AR9" s="1295"/>
      <c r="AS9" s="1296"/>
      <c r="AT9" s="1296"/>
      <c r="AU9" s="1296"/>
      <c r="AV9" s="1295"/>
      <c r="AW9" s="1296"/>
      <c r="AX9" s="1296"/>
      <c r="AY9" s="1296"/>
      <c r="AZ9" s="1295"/>
    </row>
    <row r="10" spans="1:52" ht="12.75">
      <c r="A10" s="1297"/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9"/>
      <c r="O10" s="1300"/>
      <c r="P10" s="1301"/>
      <c r="Q10" s="1302">
        <v>75</v>
      </c>
      <c r="R10" s="1303">
        <v>11</v>
      </c>
      <c r="S10" s="1304">
        <v>64</v>
      </c>
      <c r="T10" s="1305"/>
      <c r="U10" s="1305"/>
      <c r="V10" s="1302">
        <v>75</v>
      </c>
      <c r="W10" s="1302">
        <v>19</v>
      </c>
      <c r="X10" s="1306">
        <v>66</v>
      </c>
      <c r="Y10" s="1301"/>
      <c r="Z10" s="1302" t="s">
        <v>657</v>
      </c>
      <c r="AA10" s="1302" t="s">
        <v>657</v>
      </c>
      <c r="AB10" s="1306" t="s">
        <v>657</v>
      </c>
      <c r="AC10" s="1307"/>
      <c r="AD10" s="1302" t="s">
        <v>657</v>
      </c>
      <c r="AE10" s="1302" t="s">
        <v>657</v>
      </c>
      <c r="AF10" s="1306" t="s">
        <v>657</v>
      </c>
      <c r="AG10" s="1307"/>
      <c r="AH10" s="1302" t="s">
        <v>657</v>
      </c>
      <c r="AI10" s="1302" t="s">
        <v>657</v>
      </c>
      <c r="AJ10" s="1306" t="s">
        <v>657</v>
      </c>
      <c r="AK10" s="1307"/>
      <c r="AL10" s="1302" t="s">
        <v>657</v>
      </c>
      <c r="AM10" s="1302" t="s">
        <v>657</v>
      </c>
      <c r="AN10" s="1306" t="s">
        <v>657</v>
      </c>
      <c r="AO10" s="1307"/>
      <c r="AP10" s="1302" t="s">
        <v>657</v>
      </c>
      <c r="AQ10" s="1302" t="s">
        <v>657</v>
      </c>
      <c r="AR10" s="1306" t="s">
        <v>657</v>
      </c>
      <c r="AS10" s="1307"/>
      <c r="AT10" s="1302" t="s">
        <v>657</v>
      </c>
      <c r="AU10" s="1302" t="s">
        <v>657</v>
      </c>
      <c r="AV10" s="1306" t="s">
        <v>657</v>
      </c>
      <c r="AW10" s="1307"/>
      <c r="AX10" s="1302">
        <v>99</v>
      </c>
      <c r="AY10" s="1302">
        <v>99</v>
      </c>
      <c r="AZ10" s="1306">
        <v>99</v>
      </c>
    </row>
    <row r="11" spans="1:52" ht="12.75">
      <c r="A11" s="1308">
        <v>1</v>
      </c>
      <c r="B11" s="1309"/>
      <c r="C11" s="1309"/>
      <c r="D11" s="1309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06">
        <v>2</v>
      </c>
      <c r="P11" s="1310">
        <v>3</v>
      </c>
      <c r="Q11" s="1310"/>
      <c r="R11" s="1310"/>
      <c r="S11" s="1311"/>
      <c r="T11" s="1310">
        <v>4</v>
      </c>
      <c r="U11" s="1310"/>
      <c r="V11" s="1310"/>
      <c r="W11" s="1310"/>
      <c r="X11" s="1311"/>
      <c r="Y11" s="1310">
        <v>5</v>
      </c>
      <c r="Z11" s="1310"/>
      <c r="AA11" s="1310"/>
      <c r="AB11" s="1311"/>
      <c r="AC11" s="1310">
        <v>6</v>
      </c>
      <c r="AD11" s="1310"/>
      <c r="AE11" s="1310"/>
      <c r="AF11" s="1311"/>
      <c r="AG11" s="1310">
        <v>7</v>
      </c>
      <c r="AH11" s="1310"/>
      <c r="AI11" s="1310"/>
      <c r="AJ11" s="1311"/>
      <c r="AK11" s="1310">
        <v>8</v>
      </c>
      <c r="AL11" s="1310"/>
      <c r="AM11" s="1310"/>
      <c r="AN11" s="1311"/>
      <c r="AO11" s="1310">
        <v>9</v>
      </c>
      <c r="AP11" s="1310"/>
      <c r="AQ11" s="1310"/>
      <c r="AR11" s="1311"/>
      <c r="AS11" s="1310">
        <v>10</v>
      </c>
      <c r="AT11" s="1310"/>
      <c r="AU11" s="1310"/>
      <c r="AV11" s="1311"/>
      <c r="AW11" s="1310">
        <v>11</v>
      </c>
      <c r="AX11" s="1310"/>
      <c r="AY11" s="1310"/>
      <c r="AZ11" s="1311"/>
    </row>
    <row r="12" spans="1:52" ht="21.75" customHeight="1">
      <c r="A12" s="1312" t="s">
        <v>751</v>
      </c>
      <c r="B12" s="1313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4"/>
      <c r="O12" s="1315" t="s">
        <v>992</v>
      </c>
      <c r="P12" s="1316">
        <v>13463</v>
      </c>
      <c r="Q12" s="1317"/>
      <c r="R12" s="1317"/>
      <c r="S12" s="1318"/>
      <c r="T12" s="1319"/>
      <c r="U12" s="1320"/>
      <c r="V12" s="1320"/>
      <c r="W12" s="1320"/>
      <c r="X12" s="1321"/>
      <c r="Y12" s="1322"/>
      <c r="Z12" s="1323"/>
      <c r="AA12" s="1323"/>
      <c r="AB12" s="1324"/>
      <c r="AC12" s="1322"/>
      <c r="AD12" s="1323"/>
      <c r="AE12" s="1323"/>
      <c r="AF12" s="1324"/>
      <c r="AG12" s="1322"/>
      <c r="AH12" s="1323"/>
      <c r="AI12" s="1323"/>
      <c r="AJ12" s="1324"/>
      <c r="AK12" s="1322"/>
      <c r="AL12" s="1323"/>
      <c r="AM12" s="1323"/>
      <c r="AN12" s="1324"/>
      <c r="AO12" s="1322"/>
      <c r="AP12" s="1323"/>
      <c r="AQ12" s="1323"/>
      <c r="AR12" s="1324"/>
      <c r="AS12" s="1322"/>
      <c r="AT12" s="1323"/>
      <c r="AU12" s="1323"/>
      <c r="AV12" s="1324"/>
      <c r="AW12" s="1322">
        <v>13463</v>
      </c>
      <c r="AX12" s="1323"/>
      <c r="AY12" s="1323"/>
      <c r="AZ12" s="1324"/>
    </row>
    <row r="13" spans="1:52" ht="21.75" customHeight="1">
      <c r="A13" s="1312" t="s">
        <v>752</v>
      </c>
      <c r="B13" s="1313"/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4"/>
      <c r="O13" s="1315" t="s">
        <v>994</v>
      </c>
      <c r="P13" s="1316">
        <v>2829</v>
      </c>
      <c r="Q13" s="1317"/>
      <c r="R13" s="1317"/>
      <c r="S13" s="1318"/>
      <c r="T13" s="1319"/>
      <c r="U13" s="1320"/>
      <c r="V13" s="1320"/>
      <c r="W13" s="1320"/>
      <c r="X13" s="1321"/>
      <c r="Y13" s="1322"/>
      <c r="Z13" s="1323"/>
      <c r="AA13" s="1323"/>
      <c r="AB13" s="1324"/>
      <c r="AC13" s="1322"/>
      <c r="AD13" s="1323"/>
      <c r="AE13" s="1323"/>
      <c r="AF13" s="1324"/>
      <c r="AG13" s="1322"/>
      <c r="AH13" s="1323"/>
      <c r="AI13" s="1323"/>
      <c r="AJ13" s="1324"/>
      <c r="AK13" s="1322"/>
      <c r="AL13" s="1323"/>
      <c r="AM13" s="1323"/>
      <c r="AN13" s="1324"/>
      <c r="AO13" s="1322"/>
      <c r="AP13" s="1323"/>
      <c r="AQ13" s="1323"/>
      <c r="AR13" s="1324"/>
      <c r="AS13" s="1322"/>
      <c r="AT13" s="1323"/>
      <c r="AU13" s="1323"/>
      <c r="AV13" s="1324"/>
      <c r="AW13" s="1322">
        <v>2829</v>
      </c>
      <c r="AX13" s="1323"/>
      <c r="AY13" s="1323"/>
      <c r="AZ13" s="1324"/>
    </row>
    <row r="14" spans="1:52" ht="21.75" customHeight="1">
      <c r="A14" s="1312" t="s">
        <v>753</v>
      </c>
      <c r="B14" s="1313"/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4"/>
      <c r="O14" s="1315" t="s">
        <v>996</v>
      </c>
      <c r="P14" s="1316">
        <v>8341</v>
      </c>
      <c r="Q14" s="1317"/>
      <c r="R14" s="1317"/>
      <c r="S14" s="1318"/>
      <c r="T14" s="1319"/>
      <c r="U14" s="1320"/>
      <c r="V14" s="1320"/>
      <c r="W14" s="1320"/>
      <c r="X14" s="1321"/>
      <c r="Y14" s="1322"/>
      <c r="Z14" s="1323"/>
      <c r="AA14" s="1323"/>
      <c r="AB14" s="1324"/>
      <c r="AC14" s="1322"/>
      <c r="AD14" s="1323"/>
      <c r="AE14" s="1323"/>
      <c r="AF14" s="1324"/>
      <c r="AG14" s="1322"/>
      <c r="AH14" s="1323"/>
      <c r="AI14" s="1323"/>
      <c r="AJ14" s="1324"/>
      <c r="AK14" s="1322"/>
      <c r="AL14" s="1323"/>
      <c r="AM14" s="1323"/>
      <c r="AN14" s="1324"/>
      <c r="AO14" s="1322"/>
      <c r="AP14" s="1323"/>
      <c r="AQ14" s="1323"/>
      <c r="AR14" s="1324"/>
      <c r="AS14" s="1322"/>
      <c r="AT14" s="1323"/>
      <c r="AU14" s="1323"/>
      <c r="AV14" s="1324"/>
      <c r="AW14" s="1322">
        <v>8341</v>
      </c>
      <c r="AX14" s="1323"/>
      <c r="AY14" s="1323"/>
      <c r="AZ14" s="1324"/>
    </row>
    <row r="15" spans="1:52" ht="21.75" customHeight="1">
      <c r="A15" s="1312" t="s">
        <v>754</v>
      </c>
      <c r="B15" s="1313"/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4"/>
      <c r="O15" s="1315" t="s">
        <v>998</v>
      </c>
      <c r="P15" s="1316">
        <v>169</v>
      </c>
      <c r="Q15" s="1317"/>
      <c r="R15" s="1317"/>
      <c r="S15" s="1318"/>
      <c r="T15" s="1319"/>
      <c r="U15" s="1320"/>
      <c r="V15" s="1320"/>
      <c r="W15" s="1320"/>
      <c r="X15" s="1321"/>
      <c r="Y15" s="1322"/>
      <c r="Z15" s="1323"/>
      <c r="AA15" s="1323"/>
      <c r="AB15" s="1324"/>
      <c r="AC15" s="1322"/>
      <c r="AD15" s="1323"/>
      <c r="AE15" s="1323"/>
      <c r="AF15" s="1324"/>
      <c r="AG15" s="1322"/>
      <c r="AH15" s="1323"/>
      <c r="AI15" s="1323"/>
      <c r="AJ15" s="1324"/>
      <c r="AK15" s="1322"/>
      <c r="AL15" s="1323"/>
      <c r="AM15" s="1323"/>
      <c r="AN15" s="1324"/>
      <c r="AO15" s="1322"/>
      <c r="AP15" s="1323"/>
      <c r="AQ15" s="1323"/>
      <c r="AR15" s="1324"/>
      <c r="AS15" s="1322"/>
      <c r="AT15" s="1323"/>
      <c r="AU15" s="1323"/>
      <c r="AV15" s="1324"/>
      <c r="AW15" s="1322">
        <v>169</v>
      </c>
      <c r="AX15" s="1323"/>
      <c r="AY15" s="1323"/>
      <c r="AZ15" s="1324"/>
    </row>
    <row r="16" spans="1:52" ht="24.75" customHeight="1">
      <c r="A16" s="1312" t="s">
        <v>755</v>
      </c>
      <c r="B16" s="1313"/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4"/>
      <c r="O16" s="1315" t="s">
        <v>1000</v>
      </c>
      <c r="P16" s="1316"/>
      <c r="Q16" s="1317"/>
      <c r="R16" s="1317"/>
      <c r="S16" s="1318"/>
      <c r="T16" s="1319"/>
      <c r="U16" s="1320"/>
      <c r="V16" s="1320"/>
      <c r="W16" s="1320"/>
      <c r="X16" s="1321"/>
      <c r="Y16" s="1322"/>
      <c r="Z16" s="1323"/>
      <c r="AA16" s="1323"/>
      <c r="AB16" s="1324"/>
      <c r="AC16" s="1322"/>
      <c r="AD16" s="1323"/>
      <c r="AE16" s="1323"/>
      <c r="AF16" s="1324"/>
      <c r="AG16" s="1322"/>
      <c r="AH16" s="1323"/>
      <c r="AI16" s="1323"/>
      <c r="AJ16" s="1324"/>
      <c r="AK16" s="1322"/>
      <c r="AL16" s="1323"/>
      <c r="AM16" s="1323"/>
      <c r="AN16" s="1324"/>
      <c r="AO16" s="1322"/>
      <c r="AP16" s="1323"/>
      <c r="AQ16" s="1323"/>
      <c r="AR16" s="1324"/>
      <c r="AS16" s="1322"/>
      <c r="AT16" s="1323"/>
      <c r="AU16" s="1323"/>
      <c r="AV16" s="1324"/>
      <c r="AW16" s="1322"/>
      <c r="AX16" s="1323"/>
      <c r="AY16" s="1323"/>
      <c r="AZ16" s="1324"/>
    </row>
    <row r="17" spans="1:52" ht="27" customHeight="1">
      <c r="A17" s="1325" t="s">
        <v>756</v>
      </c>
      <c r="B17" s="1326"/>
      <c r="C17" s="1326"/>
      <c r="D17" s="1326"/>
      <c r="E17" s="1326"/>
      <c r="F17" s="1326"/>
      <c r="G17" s="1326"/>
      <c r="H17" s="1326"/>
      <c r="I17" s="1326"/>
      <c r="J17" s="1326"/>
      <c r="K17" s="1326"/>
      <c r="L17" s="1326"/>
      <c r="M17" s="1326"/>
      <c r="N17" s="1327"/>
      <c r="O17" s="1315" t="s">
        <v>1002</v>
      </c>
      <c r="P17" s="1316"/>
      <c r="Q17" s="1317"/>
      <c r="R17" s="1317"/>
      <c r="S17" s="1318"/>
      <c r="T17" s="1319"/>
      <c r="U17" s="1320"/>
      <c r="V17" s="1320"/>
      <c r="W17" s="1320"/>
      <c r="X17" s="1321"/>
      <c r="Y17" s="1322"/>
      <c r="Z17" s="1323"/>
      <c r="AA17" s="1323"/>
      <c r="AB17" s="1324"/>
      <c r="AC17" s="1322"/>
      <c r="AD17" s="1323"/>
      <c r="AE17" s="1323"/>
      <c r="AF17" s="1324"/>
      <c r="AG17" s="1322"/>
      <c r="AH17" s="1323"/>
      <c r="AI17" s="1323"/>
      <c r="AJ17" s="1324"/>
      <c r="AK17" s="1322"/>
      <c r="AL17" s="1323"/>
      <c r="AM17" s="1323"/>
      <c r="AN17" s="1324"/>
      <c r="AO17" s="1322"/>
      <c r="AP17" s="1323"/>
      <c r="AQ17" s="1323"/>
      <c r="AR17" s="1324"/>
      <c r="AS17" s="1322"/>
      <c r="AT17" s="1323"/>
      <c r="AU17" s="1323"/>
      <c r="AV17" s="1324"/>
      <c r="AW17" s="1322"/>
      <c r="AX17" s="1323"/>
      <c r="AY17" s="1323"/>
      <c r="AZ17" s="1324"/>
    </row>
    <row r="18" spans="1:52" ht="21.75" customHeight="1">
      <c r="A18" s="1312" t="s">
        <v>757</v>
      </c>
      <c r="B18" s="1313"/>
      <c r="C18" s="1313"/>
      <c r="D18" s="1313"/>
      <c r="E18" s="1313"/>
      <c r="F18" s="1313"/>
      <c r="G18" s="1313"/>
      <c r="H18" s="1313"/>
      <c r="I18" s="1313"/>
      <c r="J18" s="1313"/>
      <c r="K18" s="1313"/>
      <c r="L18" s="1313"/>
      <c r="M18" s="1313"/>
      <c r="N18" s="1314"/>
      <c r="O18" s="1315" t="s">
        <v>1004</v>
      </c>
      <c r="P18" s="1316">
        <v>1060</v>
      </c>
      <c r="Q18" s="1317"/>
      <c r="R18" s="1317"/>
      <c r="S18" s="1318"/>
      <c r="T18" s="1319"/>
      <c r="U18" s="1320"/>
      <c r="V18" s="1320"/>
      <c r="W18" s="1320"/>
      <c r="X18" s="1321"/>
      <c r="Y18" s="1322"/>
      <c r="Z18" s="1323"/>
      <c r="AA18" s="1323"/>
      <c r="AB18" s="1324"/>
      <c r="AC18" s="1322"/>
      <c r="AD18" s="1323"/>
      <c r="AE18" s="1323"/>
      <c r="AF18" s="1324"/>
      <c r="AG18" s="1322"/>
      <c r="AH18" s="1323"/>
      <c r="AI18" s="1323"/>
      <c r="AJ18" s="1324"/>
      <c r="AK18" s="1322"/>
      <c r="AL18" s="1323"/>
      <c r="AM18" s="1323"/>
      <c r="AN18" s="1324"/>
      <c r="AO18" s="1322"/>
      <c r="AP18" s="1323"/>
      <c r="AQ18" s="1323"/>
      <c r="AR18" s="1324"/>
      <c r="AS18" s="1322"/>
      <c r="AT18" s="1323"/>
      <c r="AU18" s="1323"/>
      <c r="AV18" s="1324"/>
      <c r="AW18" s="1322">
        <v>1060</v>
      </c>
      <c r="AX18" s="1323"/>
      <c r="AY18" s="1323"/>
      <c r="AZ18" s="1324"/>
    </row>
    <row r="19" spans="1:52" ht="27" customHeight="1">
      <c r="A19" s="1325" t="s">
        <v>758</v>
      </c>
      <c r="B19" s="1326"/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7"/>
      <c r="O19" s="1315" t="s">
        <v>1006</v>
      </c>
      <c r="P19" s="1316"/>
      <c r="Q19" s="1317"/>
      <c r="R19" s="1317"/>
      <c r="S19" s="1318"/>
      <c r="T19" s="1319"/>
      <c r="U19" s="1320"/>
      <c r="V19" s="1320"/>
      <c r="W19" s="1320"/>
      <c r="X19" s="1321"/>
      <c r="Y19" s="1322"/>
      <c r="Z19" s="1323"/>
      <c r="AA19" s="1323"/>
      <c r="AB19" s="1324"/>
      <c r="AC19" s="1322"/>
      <c r="AD19" s="1323"/>
      <c r="AE19" s="1323"/>
      <c r="AF19" s="1324"/>
      <c r="AG19" s="1322"/>
      <c r="AH19" s="1323"/>
      <c r="AI19" s="1323"/>
      <c r="AJ19" s="1324"/>
      <c r="AK19" s="1322"/>
      <c r="AL19" s="1323"/>
      <c r="AM19" s="1323"/>
      <c r="AN19" s="1324"/>
      <c r="AO19" s="1322"/>
      <c r="AP19" s="1323"/>
      <c r="AQ19" s="1323"/>
      <c r="AR19" s="1324"/>
      <c r="AS19" s="1322"/>
      <c r="AT19" s="1323"/>
      <c r="AU19" s="1323"/>
      <c r="AV19" s="1324"/>
      <c r="AW19" s="1322"/>
      <c r="AX19" s="1323"/>
      <c r="AY19" s="1323"/>
      <c r="AZ19" s="1324"/>
    </row>
    <row r="20" spans="1:52" ht="21.75" customHeight="1">
      <c r="A20" s="1312" t="s">
        <v>759</v>
      </c>
      <c r="B20" s="1328"/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9"/>
      <c r="O20" s="1315" t="s">
        <v>1008</v>
      </c>
      <c r="P20" s="1316"/>
      <c r="Q20" s="1317"/>
      <c r="R20" s="1317"/>
      <c r="S20" s="1318"/>
      <c r="T20" s="1319"/>
      <c r="U20" s="1320"/>
      <c r="V20" s="1320"/>
      <c r="W20" s="1320"/>
      <c r="X20" s="1321"/>
      <c r="Y20" s="1322"/>
      <c r="Z20" s="1323"/>
      <c r="AA20" s="1323"/>
      <c r="AB20" s="1324"/>
      <c r="AC20" s="1322"/>
      <c r="AD20" s="1323"/>
      <c r="AE20" s="1323"/>
      <c r="AF20" s="1324"/>
      <c r="AG20" s="1322"/>
      <c r="AH20" s="1323"/>
      <c r="AI20" s="1323"/>
      <c r="AJ20" s="1324"/>
      <c r="AK20" s="1322"/>
      <c r="AL20" s="1323"/>
      <c r="AM20" s="1323"/>
      <c r="AN20" s="1324"/>
      <c r="AO20" s="1322"/>
      <c r="AP20" s="1323"/>
      <c r="AQ20" s="1323"/>
      <c r="AR20" s="1324"/>
      <c r="AS20" s="1322"/>
      <c r="AT20" s="1323"/>
      <c r="AU20" s="1323"/>
      <c r="AV20" s="1324"/>
      <c r="AW20" s="1322"/>
      <c r="AX20" s="1323"/>
      <c r="AY20" s="1323"/>
      <c r="AZ20" s="1324"/>
    </row>
    <row r="21" spans="1:52" ht="21.75" customHeight="1">
      <c r="A21" s="1312" t="s">
        <v>760</v>
      </c>
      <c r="B21" s="1313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4"/>
      <c r="O21" s="1315" t="s">
        <v>1010</v>
      </c>
      <c r="P21" s="1316">
        <v>236</v>
      </c>
      <c r="Q21" s="1317"/>
      <c r="R21" s="1317"/>
      <c r="S21" s="1318"/>
      <c r="T21" s="1319"/>
      <c r="U21" s="1320"/>
      <c r="V21" s="1320"/>
      <c r="W21" s="1320"/>
      <c r="X21" s="1321"/>
      <c r="Y21" s="1322"/>
      <c r="Z21" s="1323"/>
      <c r="AA21" s="1323"/>
      <c r="AB21" s="1324"/>
      <c r="AC21" s="1322"/>
      <c r="AD21" s="1323"/>
      <c r="AE21" s="1323"/>
      <c r="AF21" s="1324"/>
      <c r="AG21" s="1322"/>
      <c r="AH21" s="1323"/>
      <c r="AI21" s="1323"/>
      <c r="AJ21" s="1324"/>
      <c r="AK21" s="1322"/>
      <c r="AL21" s="1323"/>
      <c r="AM21" s="1323"/>
      <c r="AN21" s="1324"/>
      <c r="AO21" s="1322"/>
      <c r="AP21" s="1323"/>
      <c r="AQ21" s="1323"/>
      <c r="AR21" s="1324"/>
      <c r="AS21" s="1322"/>
      <c r="AT21" s="1323"/>
      <c r="AU21" s="1323"/>
      <c r="AV21" s="1324"/>
      <c r="AW21" s="1322">
        <v>236</v>
      </c>
      <c r="AX21" s="1323"/>
      <c r="AY21" s="1323"/>
      <c r="AZ21" s="1324"/>
    </row>
    <row r="22" spans="1:52" ht="21.75" customHeight="1">
      <c r="A22" s="1312" t="s">
        <v>761</v>
      </c>
      <c r="B22" s="1313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4"/>
      <c r="O22" s="1315" t="s">
        <v>1012</v>
      </c>
      <c r="P22" s="1316"/>
      <c r="Q22" s="1317"/>
      <c r="R22" s="1317"/>
      <c r="S22" s="1318"/>
      <c r="T22" s="1319"/>
      <c r="U22" s="1320"/>
      <c r="V22" s="1320"/>
      <c r="W22" s="1320"/>
      <c r="X22" s="1321"/>
      <c r="Y22" s="1322"/>
      <c r="Z22" s="1323"/>
      <c r="AA22" s="1323"/>
      <c r="AB22" s="1324"/>
      <c r="AC22" s="1322"/>
      <c r="AD22" s="1323"/>
      <c r="AE22" s="1323"/>
      <c r="AF22" s="1324"/>
      <c r="AG22" s="1322"/>
      <c r="AH22" s="1323"/>
      <c r="AI22" s="1323"/>
      <c r="AJ22" s="1324"/>
      <c r="AK22" s="1322"/>
      <c r="AL22" s="1323"/>
      <c r="AM22" s="1323"/>
      <c r="AN22" s="1324"/>
      <c r="AO22" s="1322"/>
      <c r="AP22" s="1323"/>
      <c r="AQ22" s="1323"/>
      <c r="AR22" s="1324"/>
      <c r="AS22" s="1322"/>
      <c r="AT22" s="1323"/>
      <c r="AU22" s="1323"/>
      <c r="AV22" s="1324"/>
      <c r="AW22" s="1322"/>
      <c r="AX22" s="1323"/>
      <c r="AY22" s="1323"/>
      <c r="AZ22" s="1324"/>
    </row>
    <row r="23" spans="1:52" ht="21.75" customHeight="1">
      <c r="A23" s="1312" t="s">
        <v>762</v>
      </c>
      <c r="B23" s="1313"/>
      <c r="C23" s="1313"/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4"/>
      <c r="O23" s="1315" t="s">
        <v>1014</v>
      </c>
      <c r="P23" s="1316"/>
      <c r="Q23" s="1317"/>
      <c r="R23" s="1317"/>
      <c r="S23" s="1318"/>
      <c r="T23" s="1319"/>
      <c r="U23" s="1320"/>
      <c r="V23" s="1320"/>
      <c r="W23" s="1320"/>
      <c r="X23" s="1321"/>
      <c r="Y23" s="1322"/>
      <c r="Z23" s="1323"/>
      <c r="AA23" s="1323"/>
      <c r="AB23" s="1324"/>
      <c r="AC23" s="1322"/>
      <c r="AD23" s="1323"/>
      <c r="AE23" s="1323"/>
      <c r="AF23" s="1324"/>
      <c r="AG23" s="1322"/>
      <c r="AH23" s="1323"/>
      <c r="AI23" s="1323"/>
      <c r="AJ23" s="1324"/>
      <c r="AK23" s="1322"/>
      <c r="AL23" s="1323"/>
      <c r="AM23" s="1323"/>
      <c r="AN23" s="1324"/>
      <c r="AO23" s="1322"/>
      <c r="AP23" s="1323"/>
      <c r="AQ23" s="1323"/>
      <c r="AR23" s="1324"/>
      <c r="AS23" s="1322"/>
      <c r="AT23" s="1323"/>
      <c r="AU23" s="1323"/>
      <c r="AV23" s="1324"/>
      <c r="AW23" s="1322"/>
      <c r="AX23" s="1323"/>
      <c r="AY23" s="1323"/>
      <c r="AZ23" s="1324"/>
    </row>
    <row r="24" spans="1:52" ht="21.75" customHeight="1">
      <c r="A24" s="1312" t="s">
        <v>763</v>
      </c>
      <c r="B24" s="1313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4"/>
      <c r="O24" s="1315" t="s">
        <v>1016</v>
      </c>
      <c r="P24" s="1316"/>
      <c r="Q24" s="1317"/>
      <c r="R24" s="1317"/>
      <c r="S24" s="1318"/>
      <c r="T24" s="1319"/>
      <c r="U24" s="1320"/>
      <c r="V24" s="1320"/>
      <c r="W24" s="1320"/>
      <c r="X24" s="1321"/>
      <c r="Y24" s="1322"/>
      <c r="Z24" s="1323"/>
      <c r="AA24" s="1323"/>
      <c r="AB24" s="1324"/>
      <c r="AC24" s="1322"/>
      <c r="AD24" s="1323"/>
      <c r="AE24" s="1323"/>
      <c r="AF24" s="1324"/>
      <c r="AG24" s="1322"/>
      <c r="AH24" s="1323"/>
      <c r="AI24" s="1323"/>
      <c r="AJ24" s="1324"/>
      <c r="AK24" s="1322"/>
      <c r="AL24" s="1323"/>
      <c r="AM24" s="1323"/>
      <c r="AN24" s="1324"/>
      <c r="AO24" s="1322"/>
      <c r="AP24" s="1323"/>
      <c r="AQ24" s="1323"/>
      <c r="AR24" s="1324"/>
      <c r="AS24" s="1322"/>
      <c r="AT24" s="1323"/>
      <c r="AU24" s="1323"/>
      <c r="AV24" s="1324"/>
      <c r="AW24" s="1322"/>
      <c r="AX24" s="1323"/>
      <c r="AY24" s="1323"/>
      <c r="AZ24" s="1324"/>
    </row>
    <row r="25" spans="1:52" ht="21.75" customHeight="1">
      <c r="A25" s="1330" t="s">
        <v>749</v>
      </c>
      <c r="B25" s="1313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4"/>
      <c r="O25" s="1331">
        <v>14</v>
      </c>
      <c r="P25" s="1332">
        <v>26098</v>
      </c>
      <c r="Q25" s="1333"/>
      <c r="R25" s="1333"/>
      <c r="S25" s="1334"/>
      <c r="T25" s="1335"/>
      <c r="U25" s="1336"/>
      <c r="V25" s="1336"/>
      <c r="W25" s="1336"/>
      <c r="X25" s="1337"/>
      <c r="Y25" s="1338"/>
      <c r="Z25" s="1339"/>
      <c r="AA25" s="1339"/>
      <c r="AB25" s="1340"/>
      <c r="AC25" s="1338"/>
      <c r="AD25" s="1339"/>
      <c r="AE25" s="1339"/>
      <c r="AF25" s="1340"/>
      <c r="AG25" s="1338"/>
      <c r="AH25" s="1339"/>
      <c r="AI25" s="1339"/>
      <c r="AJ25" s="1340"/>
      <c r="AK25" s="1338"/>
      <c r="AL25" s="1339"/>
      <c r="AM25" s="1339"/>
      <c r="AN25" s="1340"/>
      <c r="AO25" s="1338"/>
      <c r="AP25" s="1339"/>
      <c r="AQ25" s="1339"/>
      <c r="AR25" s="1340"/>
      <c r="AS25" s="1338"/>
      <c r="AT25" s="1339"/>
      <c r="AU25" s="1339"/>
      <c r="AV25" s="1340"/>
      <c r="AW25" s="1338">
        <v>26098</v>
      </c>
      <c r="AX25" s="1339"/>
      <c r="AY25" s="1339"/>
      <c r="AZ25" s="1340"/>
    </row>
    <row r="26" spans="1:52" ht="21.75" customHeight="1">
      <c r="A26" s="1312" t="s">
        <v>764</v>
      </c>
      <c r="B26" s="1313"/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4"/>
      <c r="O26" s="1315" t="s">
        <v>1020</v>
      </c>
      <c r="P26" s="1316">
        <v>217</v>
      </c>
      <c r="Q26" s="1317"/>
      <c r="R26" s="1317"/>
      <c r="S26" s="1318"/>
      <c r="T26" s="1319"/>
      <c r="U26" s="1320"/>
      <c r="V26" s="1320"/>
      <c r="W26" s="1320"/>
      <c r="X26" s="1321"/>
      <c r="Y26" s="1322"/>
      <c r="Z26" s="1323"/>
      <c r="AA26" s="1323"/>
      <c r="AB26" s="1324"/>
      <c r="AC26" s="1322"/>
      <c r="AD26" s="1323"/>
      <c r="AE26" s="1323"/>
      <c r="AF26" s="1324"/>
      <c r="AG26" s="1322"/>
      <c r="AH26" s="1323"/>
      <c r="AI26" s="1323"/>
      <c r="AJ26" s="1324"/>
      <c r="AK26" s="1322"/>
      <c r="AL26" s="1323"/>
      <c r="AM26" s="1323"/>
      <c r="AN26" s="1324"/>
      <c r="AO26" s="1322"/>
      <c r="AP26" s="1323"/>
      <c r="AQ26" s="1323"/>
      <c r="AR26" s="1324"/>
      <c r="AS26" s="1322"/>
      <c r="AT26" s="1323"/>
      <c r="AU26" s="1323"/>
      <c r="AV26" s="1324"/>
      <c r="AW26" s="1322">
        <v>217</v>
      </c>
      <c r="AX26" s="1323"/>
      <c r="AY26" s="1323"/>
      <c r="AZ26" s="1324"/>
    </row>
    <row r="27" spans="1:52" ht="27" customHeight="1">
      <c r="A27" s="1325" t="s">
        <v>765</v>
      </c>
      <c r="B27" s="1326"/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7"/>
      <c r="O27" s="1315" t="s">
        <v>1022</v>
      </c>
      <c r="P27" s="1316"/>
      <c r="Q27" s="1317"/>
      <c r="R27" s="1317"/>
      <c r="S27" s="1318"/>
      <c r="T27" s="1319"/>
      <c r="U27" s="1320"/>
      <c r="V27" s="1320"/>
      <c r="W27" s="1320"/>
      <c r="X27" s="1321"/>
      <c r="Y27" s="1322"/>
      <c r="Z27" s="1323"/>
      <c r="AA27" s="1323"/>
      <c r="AB27" s="1324"/>
      <c r="AC27" s="1322"/>
      <c r="AD27" s="1323"/>
      <c r="AE27" s="1323"/>
      <c r="AF27" s="1324"/>
      <c r="AG27" s="1322"/>
      <c r="AH27" s="1323"/>
      <c r="AI27" s="1323"/>
      <c r="AJ27" s="1324"/>
      <c r="AK27" s="1322"/>
      <c r="AL27" s="1323"/>
      <c r="AM27" s="1323"/>
      <c r="AN27" s="1324"/>
      <c r="AO27" s="1322"/>
      <c r="AP27" s="1323"/>
      <c r="AQ27" s="1323"/>
      <c r="AR27" s="1324"/>
      <c r="AS27" s="1322"/>
      <c r="AT27" s="1323"/>
      <c r="AU27" s="1323"/>
      <c r="AV27" s="1324"/>
      <c r="AW27" s="1322"/>
      <c r="AX27" s="1323"/>
      <c r="AY27" s="1323"/>
      <c r="AZ27" s="1324"/>
    </row>
    <row r="28" spans="1:52" ht="21.75" customHeight="1">
      <c r="A28" s="1312" t="s">
        <v>766</v>
      </c>
      <c r="B28" s="1313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4"/>
      <c r="O28" s="1315" t="s">
        <v>1082</v>
      </c>
      <c r="P28" s="1316">
        <v>260</v>
      </c>
      <c r="Q28" s="1317"/>
      <c r="R28" s="1317"/>
      <c r="S28" s="1318"/>
      <c r="T28" s="1319"/>
      <c r="U28" s="1320"/>
      <c r="V28" s="1320"/>
      <c r="W28" s="1320"/>
      <c r="X28" s="1321"/>
      <c r="Y28" s="1322"/>
      <c r="Z28" s="1323"/>
      <c r="AA28" s="1323"/>
      <c r="AB28" s="1324"/>
      <c r="AC28" s="1322"/>
      <c r="AD28" s="1323"/>
      <c r="AE28" s="1323"/>
      <c r="AF28" s="1324"/>
      <c r="AG28" s="1322"/>
      <c r="AH28" s="1323"/>
      <c r="AI28" s="1323"/>
      <c r="AJ28" s="1324"/>
      <c r="AK28" s="1322"/>
      <c r="AL28" s="1323"/>
      <c r="AM28" s="1323"/>
      <c r="AN28" s="1324"/>
      <c r="AO28" s="1322"/>
      <c r="AP28" s="1323"/>
      <c r="AQ28" s="1323"/>
      <c r="AR28" s="1324"/>
      <c r="AS28" s="1322"/>
      <c r="AT28" s="1323"/>
      <c r="AU28" s="1323"/>
      <c r="AV28" s="1324"/>
      <c r="AW28" s="1322">
        <v>260</v>
      </c>
      <c r="AX28" s="1323"/>
      <c r="AY28" s="1323"/>
      <c r="AZ28" s="1324"/>
    </row>
    <row r="29" spans="1:52" ht="21.75" customHeight="1">
      <c r="A29" s="1312" t="s">
        <v>767</v>
      </c>
      <c r="B29" s="1313"/>
      <c r="C29" s="1313"/>
      <c r="D29" s="1313"/>
      <c r="E29" s="1313"/>
      <c r="F29" s="1313"/>
      <c r="G29" s="1313"/>
      <c r="H29" s="1313"/>
      <c r="I29" s="1313"/>
      <c r="J29" s="1313"/>
      <c r="K29" s="1313"/>
      <c r="L29" s="1313"/>
      <c r="M29" s="1313"/>
      <c r="N29" s="1314"/>
      <c r="O29" s="1315" t="s">
        <v>1084</v>
      </c>
      <c r="P29" s="1316"/>
      <c r="Q29" s="1317"/>
      <c r="R29" s="1317"/>
      <c r="S29" s="1318"/>
      <c r="T29" s="1319"/>
      <c r="U29" s="1320"/>
      <c r="V29" s="1320"/>
      <c r="W29" s="1320"/>
      <c r="X29" s="1321"/>
      <c r="Y29" s="1322"/>
      <c r="Z29" s="1323"/>
      <c r="AA29" s="1323"/>
      <c r="AB29" s="1324"/>
      <c r="AC29" s="1322"/>
      <c r="AD29" s="1323"/>
      <c r="AE29" s="1323"/>
      <c r="AF29" s="1324"/>
      <c r="AG29" s="1322"/>
      <c r="AH29" s="1323"/>
      <c r="AI29" s="1323"/>
      <c r="AJ29" s="1324"/>
      <c r="AK29" s="1322"/>
      <c r="AL29" s="1323"/>
      <c r="AM29" s="1323"/>
      <c r="AN29" s="1324"/>
      <c r="AO29" s="1322"/>
      <c r="AP29" s="1323"/>
      <c r="AQ29" s="1323"/>
      <c r="AR29" s="1324"/>
      <c r="AS29" s="1322"/>
      <c r="AT29" s="1323"/>
      <c r="AU29" s="1323"/>
      <c r="AV29" s="1324"/>
      <c r="AW29" s="1322"/>
      <c r="AX29" s="1323"/>
      <c r="AY29" s="1323"/>
      <c r="AZ29" s="1324"/>
    </row>
    <row r="30" spans="1:52" ht="27" customHeight="1">
      <c r="A30" s="1325" t="s">
        <v>768</v>
      </c>
      <c r="B30" s="1326"/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7"/>
      <c r="O30" s="1315">
        <v>19</v>
      </c>
      <c r="P30" s="1316"/>
      <c r="Q30" s="1317"/>
      <c r="R30" s="1317"/>
      <c r="S30" s="1318"/>
      <c r="T30" s="1319"/>
      <c r="U30" s="1320"/>
      <c r="V30" s="1320"/>
      <c r="W30" s="1320"/>
      <c r="X30" s="1321"/>
      <c r="Y30" s="1322"/>
      <c r="Z30" s="1323"/>
      <c r="AA30" s="1323"/>
      <c r="AB30" s="1324"/>
      <c r="AC30" s="1322"/>
      <c r="AD30" s="1323"/>
      <c r="AE30" s="1323"/>
      <c r="AF30" s="1324"/>
      <c r="AG30" s="1322"/>
      <c r="AH30" s="1323"/>
      <c r="AI30" s="1323"/>
      <c r="AJ30" s="1324"/>
      <c r="AK30" s="1322"/>
      <c r="AL30" s="1323"/>
      <c r="AM30" s="1323"/>
      <c r="AN30" s="1324"/>
      <c r="AO30" s="1322"/>
      <c r="AP30" s="1323"/>
      <c r="AQ30" s="1323"/>
      <c r="AR30" s="1324"/>
      <c r="AS30" s="1322"/>
      <c r="AT30" s="1323"/>
      <c r="AU30" s="1323"/>
      <c r="AV30" s="1324"/>
      <c r="AW30" s="1322"/>
      <c r="AX30" s="1323"/>
      <c r="AY30" s="1323"/>
      <c r="AZ30" s="1324"/>
    </row>
    <row r="31" spans="1:52" ht="27" customHeight="1">
      <c r="A31" s="1325" t="s">
        <v>769</v>
      </c>
      <c r="B31" s="1326"/>
      <c r="C31" s="1326"/>
      <c r="D31" s="1326"/>
      <c r="E31" s="1326"/>
      <c r="F31" s="1326"/>
      <c r="G31" s="1326"/>
      <c r="H31" s="1326"/>
      <c r="I31" s="1326"/>
      <c r="J31" s="1326"/>
      <c r="K31" s="1326"/>
      <c r="L31" s="1326"/>
      <c r="M31" s="1326"/>
      <c r="N31" s="1327"/>
      <c r="O31" s="1315">
        <v>20</v>
      </c>
      <c r="P31" s="1316">
        <v>50</v>
      </c>
      <c r="Q31" s="1317"/>
      <c r="R31" s="1317"/>
      <c r="S31" s="1318"/>
      <c r="T31" s="1319"/>
      <c r="U31" s="1320"/>
      <c r="V31" s="1320"/>
      <c r="W31" s="1320"/>
      <c r="X31" s="1321"/>
      <c r="Y31" s="1322"/>
      <c r="Z31" s="1323"/>
      <c r="AA31" s="1323"/>
      <c r="AB31" s="1324"/>
      <c r="AC31" s="1322"/>
      <c r="AD31" s="1323"/>
      <c r="AE31" s="1323"/>
      <c r="AF31" s="1324"/>
      <c r="AG31" s="1322"/>
      <c r="AH31" s="1323"/>
      <c r="AI31" s="1323"/>
      <c r="AJ31" s="1324"/>
      <c r="AK31" s="1322"/>
      <c r="AL31" s="1323"/>
      <c r="AM31" s="1323"/>
      <c r="AN31" s="1324"/>
      <c r="AO31" s="1322"/>
      <c r="AP31" s="1323"/>
      <c r="AQ31" s="1323"/>
      <c r="AR31" s="1324"/>
      <c r="AS31" s="1322"/>
      <c r="AT31" s="1323"/>
      <c r="AU31" s="1323"/>
      <c r="AV31" s="1324"/>
      <c r="AW31" s="1322">
        <v>50</v>
      </c>
      <c r="AX31" s="1323"/>
      <c r="AY31" s="1323"/>
      <c r="AZ31" s="1324"/>
    </row>
    <row r="32" spans="1:52" ht="27" customHeight="1">
      <c r="A32" s="1325" t="s">
        <v>770</v>
      </c>
      <c r="B32" s="1326"/>
      <c r="C32" s="1326"/>
      <c r="D32" s="1326"/>
      <c r="E32" s="1326"/>
      <c r="F32" s="1326"/>
      <c r="G32" s="1326"/>
      <c r="H32" s="1326"/>
      <c r="I32" s="1326"/>
      <c r="J32" s="1326"/>
      <c r="K32" s="1326"/>
      <c r="L32" s="1326"/>
      <c r="M32" s="1326"/>
      <c r="N32" s="1327"/>
      <c r="O32" s="1315">
        <v>21</v>
      </c>
      <c r="P32" s="1316"/>
      <c r="Q32" s="1317"/>
      <c r="R32" s="1317"/>
      <c r="S32" s="1318"/>
      <c r="T32" s="1319"/>
      <c r="U32" s="1320"/>
      <c r="V32" s="1320"/>
      <c r="W32" s="1320"/>
      <c r="X32" s="1321"/>
      <c r="Y32" s="1322"/>
      <c r="Z32" s="1323"/>
      <c r="AA32" s="1323"/>
      <c r="AB32" s="1324"/>
      <c r="AC32" s="1322"/>
      <c r="AD32" s="1323"/>
      <c r="AE32" s="1323"/>
      <c r="AF32" s="1324"/>
      <c r="AG32" s="1322"/>
      <c r="AH32" s="1323"/>
      <c r="AI32" s="1323"/>
      <c r="AJ32" s="1324"/>
      <c r="AK32" s="1322"/>
      <c r="AL32" s="1323"/>
      <c r="AM32" s="1323"/>
      <c r="AN32" s="1324"/>
      <c r="AO32" s="1322"/>
      <c r="AP32" s="1323"/>
      <c r="AQ32" s="1323"/>
      <c r="AR32" s="1324"/>
      <c r="AS32" s="1322"/>
      <c r="AT32" s="1323"/>
      <c r="AU32" s="1323"/>
      <c r="AV32" s="1324"/>
      <c r="AW32" s="1322"/>
      <c r="AX32" s="1323"/>
      <c r="AY32" s="1323"/>
      <c r="AZ32" s="1324"/>
    </row>
    <row r="33" spans="1:52" ht="21.75" customHeight="1">
      <c r="A33" s="1312" t="s">
        <v>771</v>
      </c>
      <c r="B33" s="1313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4"/>
      <c r="O33" s="1315" t="s">
        <v>1092</v>
      </c>
      <c r="P33" s="1316">
        <v>8</v>
      </c>
      <c r="Q33" s="1317"/>
      <c r="R33" s="1317"/>
      <c r="S33" s="1318"/>
      <c r="T33" s="1319"/>
      <c r="U33" s="1320"/>
      <c r="V33" s="1320"/>
      <c r="W33" s="1320"/>
      <c r="X33" s="1321"/>
      <c r="Y33" s="1322"/>
      <c r="Z33" s="1323"/>
      <c r="AA33" s="1323"/>
      <c r="AB33" s="1324"/>
      <c r="AC33" s="1322"/>
      <c r="AD33" s="1323"/>
      <c r="AE33" s="1323"/>
      <c r="AF33" s="1324"/>
      <c r="AG33" s="1322"/>
      <c r="AH33" s="1323"/>
      <c r="AI33" s="1323"/>
      <c r="AJ33" s="1324"/>
      <c r="AK33" s="1322"/>
      <c r="AL33" s="1323"/>
      <c r="AM33" s="1323"/>
      <c r="AN33" s="1324"/>
      <c r="AO33" s="1322"/>
      <c r="AP33" s="1323"/>
      <c r="AQ33" s="1323"/>
      <c r="AR33" s="1324"/>
      <c r="AS33" s="1322"/>
      <c r="AT33" s="1323"/>
      <c r="AU33" s="1323"/>
      <c r="AV33" s="1324"/>
      <c r="AW33" s="1322">
        <v>8</v>
      </c>
      <c r="AX33" s="1323"/>
      <c r="AY33" s="1323"/>
      <c r="AZ33" s="1324"/>
    </row>
    <row r="34" spans="1:52" ht="21.75" customHeight="1">
      <c r="A34" s="1312" t="s">
        <v>772</v>
      </c>
      <c r="B34" s="1313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4"/>
      <c r="O34" s="1315" t="s">
        <v>1095</v>
      </c>
      <c r="P34" s="1316"/>
      <c r="Q34" s="1317"/>
      <c r="R34" s="1317"/>
      <c r="S34" s="1318"/>
      <c r="T34" s="1319">
        <v>4167</v>
      </c>
      <c r="U34" s="1320"/>
      <c r="V34" s="1320"/>
      <c r="W34" s="1320"/>
      <c r="X34" s="1321"/>
      <c r="Y34" s="1322"/>
      <c r="Z34" s="1323"/>
      <c r="AA34" s="1323"/>
      <c r="AB34" s="1324"/>
      <c r="AC34" s="1322"/>
      <c r="AD34" s="1323"/>
      <c r="AE34" s="1323"/>
      <c r="AF34" s="1324"/>
      <c r="AG34" s="1322"/>
      <c r="AH34" s="1323"/>
      <c r="AI34" s="1323"/>
      <c r="AJ34" s="1324"/>
      <c r="AK34" s="1322"/>
      <c r="AL34" s="1323"/>
      <c r="AM34" s="1323"/>
      <c r="AN34" s="1324"/>
      <c r="AO34" s="1322"/>
      <c r="AP34" s="1323"/>
      <c r="AQ34" s="1323"/>
      <c r="AR34" s="1324"/>
      <c r="AS34" s="1322"/>
      <c r="AT34" s="1323"/>
      <c r="AU34" s="1323"/>
      <c r="AV34" s="1324"/>
      <c r="AW34" s="1322">
        <v>4167</v>
      </c>
      <c r="AX34" s="1323"/>
      <c r="AY34" s="1323"/>
      <c r="AZ34" s="1324"/>
    </row>
    <row r="35" spans="1:52" ht="21.75" customHeight="1">
      <c r="A35" s="1312" t="s">
        <v>773</v>
      </c>
      <c r="B35" s="1313"/>
      <c r="C35" s="1313"/>
      <c r="D35" s="1313"/>
      <c r="E35" s="1313"/>
      <c r="F35" s="1313"/>
      <c r="G35" s="1313"/>
      <c r="H35" s="1313"/>
      <c r="I35" s="1313"/>
      <c r="J35" s="1313"/>
      <c r="K35" s="1313"/>
      <c r="L35" s="1313"/>
      <c r="M35" s="1313"/>
      <c r="N35" s="1314"/>
      <c r="O35" s="1315" t="s">
        <v>1097</v>
      </c>
      <c r="P35" s="1316"/>
      <c r="Q35" s="1317"/>
      <c r="R35" s="1317"/>
      <c r="S35" s="1318"/>
      <c r="T35" s="1319"/>
      <c r="U35" s="1320"/>
      <c r="V35" s="1320"/>
      <c r="W35" s="1320"/>
      <c r="X35" s="1321"/>
      <c r="Y35" s="1322"/>
      <c r="Z35" s="1323"/>
      <c r="AA35" s="1323"/>
      <c r="AB35" s="1324"/>
      <c r="AC35" s="1322"/>
      <c r="AD35" s="1323"/>
      <c r="AE35" s="1323"/>
      <c r="AF35" s="1324"/>
      <c r="AG35" s="1322"/>
      <c r="AH35" s="1323"/>
      <c r="AI35" s="1323"/>
      <c r="AJ35" s="1324"/>
      <c r="AK35" s="1322"/>
      <c r="AL35" s="1323"/>
      <c r="AM35" s="1323"/>
      <c r="AN35" s="1324"/>
      <c r="AO35" s="1322"/>
      <c r="AP35" s="1323"/>
      <c r="AQ35" s="1323"/>
      <c r="AR35" s="1324"/>
      <c r="AS35" s="1322"/>
      <c r="AT35" s="1323"/>
      <c r="AU35" s="1323"/>
      <c r="AV35" s="1324"/>
      <c r="AW35" s="1322"/>
      <c r="AX35" s="1323"/>
      <c r="AY35" s="1323"/>
      <c r="AZ35" s="1324"/>
    </row>
    <row r="36" spans="1:52" ht="21.75" customHeight="1">
      <c r="A36" s="1312" t="s">
        <v>774</v>
      </c>
      <c r="B36" s="1313"/>
      <c r="C36" s="1313"/>
      <c r="D36" s="1313"/>
      <c r="E36" s="1313"/>
      <c r="F36" s="1313"/>
      <c r="G36" s="1313"/>
      <c r="H36" s="1313"/>
      <c r="I36" s="1313"/>
      <c r="J36" s="1313"/>
      <c r="K36" s="1313"/>
      <c r="L36" s="1313"/>
      <c r="M36" s="1313"/>
      <c r="N36" s="1314"/>
      <c r="O36" s="1315">
        <v>25</v>
      </c>
      <c r="P36" s="1316">
        <v>6733</v>
      </c>
      <c r="Q36" s="1317"/>
      <c r="R36" s="1317"/>
      <c r="S36" s="1318"/>
      <c r="T36" s="1319"/>
      <c r="U36" s="1320"/>
      <c r="V36" s="1320"/>
      <c r="W36" s="1320"/>
      <c r="X36" s="1321"/>
      <c r="Y36" s="1322"/>
      <c r="Z36" s="1323"/>
      <c r="AA36" s="1323"/>
      <c r="AB36" s="1324"/>
      <c r="AC36" s="1322"/>
      <c r="AD36" s="1323"/>
      <c r="AE36" s="1323"/>
      <c r="AF36" s="1324"/>
      <c r="AG36" s="1322"/>
      <c r="AH36" s="1323"/>
      <c r="AI36" s="1323"/>
      <c r="AJ36" s="1324"/>
      <c r="AK36" s="1322"/>
      <c r="AL36" s="1323"/>
      <c r="AM36" s="1323"/>
      <c r="AN36" s="1324"/>
      <c r="AO36" s="1322"/>
      <c r="AP36" s="1323"/>
      <c r="AQ36" s="1323"/>
      <c r="AR36" s="1324"/>
      <c r="AS36" s="1322"/>
      <c r="AT36" s="1323"/>
      <c r="AU36" s="1323"/>
      <c r="AV36" s="1324"/>
      <c r="AW36" s="1322">
        <v>6733</v>
      </c>
      <c r="AX36" s="1323"/>
      <c r="AY36" s="1323"/>
      <c r="AZ36" s="1324"/>
    </row>
    <row r="37" spans="1:52" ht="21.75" customHeight="1">
      <c r="A37" s="1312" t="s">
        <v>775</v>
      </c>
      <c r="B37" s="13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4"/>
      <c r="O37" s="1315">
        <v>26</v>
      </c>
      <c r="P37" s="1316"/>
      <c r="Q37" s="1317"/>
      <c r="R37" s="1317"/>
      <c r="S37" s="1318"/>
      <c r="T37" s="1319"/>
      <c r="U37" s="1320"/>
      <c r="V37" s="1320"/>
      <c r="W37" s="1320"/>
      <c r="X37" s="1321"/>
      <c r="Y37" s="1322"/>
      <c r="Z37" s="1323"/>
      <c r="AA37" s="1323"/>
      <c r="AB37" s="1324"/>
      <c r="AC37" s="1322"/>
      <c r="AD37" s="1323"/>
      <c r="AE37" s="1323"/>
      <c r="AF37" s="1324"/>
      <c r="AG37" s="1322"/>
      <c r="AH37" s="1323"/>
      <c r="AI37" s="1323"/>
      <c r="AJ37" s="1324"/>
      <c r="AK37" s="1322"/>
      <c r="AL37" s="1323"/>
      <c r="AM37" s="1323"/>
      <c r="AN37" s="1324"/>
      <c r="AO37" s="1322"/>
      <c r="AP37" s="1323"/>
      <c r="AQ37" s="1323"/>
      <c r="AR37" s="1324"/>
      <c r="AS37" s="1322"/>
      <c r="AT37" s="1323"/>
      <c r="AU37" s="1323"/>
      <c r="AV37" s="1324"/>
      <c r="AW37" s="1322"/>
      <c r="AX37" s="1323"/>
      <c r="AY37" s="1323"/>
      <c r="AZ37" s="1324"/>
    </row>
    <row r="38" spans="1:52" ht="21.75" customHeight="1">
      <c r="A38" s="1330" t="s">
        <v>750</v>
      </c>
      <c r="B38" s="1313"/>
      <c r="C38" s="1313"/>
      <c r="D38" s="1313"/>
      <c r="E38" s="1313"/>
      <c r="F38" s="1313"/>
      <c r="G38" s="1313"/>
      <c r="H38" s="1313"/>
      <c r="I38" s="1313"/>
      <c r="J38" s="1313"/>
      <c r="K38" s="1313"/>
      <c r="L38" s="1313"/>
      <c r="M38" s="1313"/>
      <c r="N38" s="1314"/>
      <c r="O38" s="1331">
        <v>27</v>
      </c>
      <c r="P38" s="1332">
        <v>7268</v>
      </c>
      <c r="Q38" s="1333"/>
      <c r="R38" s="1333"/>
      <c r="S38" s="1334"/>
      <c r="T38" s="1335">
        <v>4167</v>
      </c>
      <c r="U38" s="1336"/>
      <c r="V38" s="1336"/>
      <c r="W38" s="1336"/>
      <c r="X38" s="1337"/>
      <c r="Y38" s="1338"/>
      <c r="Z38" s="1339"/>
      <c r="AA38" s="1339"/>
      <c r="AB38" s="1340"/>
      <c r="AC38" s="1338"/>
      <c r="AD38" s="1339"/>
      <c r="AE38" s="1339"/>
      <c r="AF38" s="1340"/>
      <c r="AG38" s="1338"/>
      <c r="AH38" s="1339"/>
      <c r="AI38" s="1339"/>
      <c r="AJ38" s="1340"/>
      <c r="AK38" s="1338"/>
      <c r="AL38" s="1339"/>
      <c r="AM38" s="1339"/>
      <c r="AN38" s="1340"/>
      <c r="AO38" s="1338"/>
      <c r="AP38" s="1339"/>
      <c r="AQ38" s="1339"/>
      <c r="AR38" s="1340"/>
      <c r="AS38" s="1338"/>
      <c r="AT38" s="1339"/>
      <c r="AU38" s="1339"/>
      <c r="AV38" s="1340"/>
      <c r="AW38" s="1338">
        <v>11435</v>
      </c>
      <c r="AX38" s="1339"/>
      <c r="AY38" s="1339"/>
      <c r="AZ38" s="1340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341"/>
      <c r="B67" s="1341"/>
      <c r="C67" s="1341"/>
      <c r="D67" s="1341"/>
    </row>
    <row r="68" spans="1:4" ht="21.75" customHeight="1">
      <c r="A68" s="1341"/>
      <c r="B68" s="1341"/>
      <c r="C68" s="1341"/>
      <c r="D68" s="1341"/>
    </row>
    <row r="69" spans="1:4" ht="21.75" customHeight="1">
      <c r="A69" s="1341"/>
      <c r="B69" s="1341"/>
      <c r="C69" s="1341"/>
      <c r="D69" s="1341"/>
    </row>
    <row r="70" spans="1:4" ht="21.75" customHeight="1">
      <c r="A70" s="1341"/>
      <c r="B70" s="1341"/>
      <c r="C70" s="1341"/>
      <c r="D70" s="1341"/>
    </row>
    <row r="71" spans="1:4" ht="21.75" customHeight="1">
      <c r="A71" s="1341"/>
      <c r="B71" s="1341"/>
      <c r="C71" s="1341"/>
      <c r="D71" s="1341"/>
    </row>
    <row r="72" spans="1:4" ht="21.75" customHeight="1">
      <c r="A72" s="1341"/>
      <c r="B72" s="1341"/>
      <c r="C72" s="1341"/>
      <c r="D72" s="1341"/>
    </row>
    <row r="73" spans="1:4" ht="21.75" customHeight="1">
      <c r="A73" s="1341"/>
      <c r="B73" s="1341"/>
      <c r="C73" s="1341"/>
      <c r="D73" s="1341"/>
    </row>
    <row r="74" spans="1:4" ht="21.75" customHeight="1">
      <c r="A74" s="1341"/>
      <c r="B74" s="1341"/>
      <c r="C74" s="1341"/>
      <c r="D74" s="1341"/>
    </row>
    <row r="75" spans="1:4" ht="21.75" customHeight="1">
      <c r="A75" s="1341"/>
      <c r="B75" s="1341"/>
      <c r="C75" s="1341"/>
      <c r="D75" s="1341"/>
    </row>
    <row r="76" spans="1:4" ht="21.75" customHeight="1">
      <c r="A76" s="1341"/>
      <c r="B76" s="1341"/>
      <c r="C76" s="1341"/>
      <c r="D76" s="1341"/>
    </row>
    <row r="77" spans="1:4" ht="21.75" customHeight="1">
      <c r="A77" s="1341"/>
      <c r="B77" s="1341"/>
      <c r="C77" s="1341"/>
      <c r="D77" s="1341"/>
    </row>
    <row r="78" spans="1:4" ht="21.75" customHeight="1">
      <c r="A78" s="1341"/>
      <c r="B78" s="1341"/>
      <c r="C78" s="1341"/>
      <c r="D78" s="1341"/>
    </row>
    <row r="79" spans="1:4" ht="21.75" customHeight="1">
      <c r="A79" s="1341"/>
      <c r="B79" s="1341"/>
      <c r="C79" s="1341"/>
      <c r="D79" s="1341"/>
    </row>
    <row r="80" spans="1:4" ht="21.75" customHeight="1">
      <c r="A80" s="1341"/>
      <c r="B80" s="1341"/>
      <c r="C80" s="1341"/>
      <c r="D80" s="1341"/>
    </row>
    <row r="81" spans="1:4" ht="21.75" customHeight="1">
      <c r="A81" s="1341"/>
      <c r="B81" s="1341"/>
      <c r="C81" s="1341"/>
      <c r="D81" s="1341"/>
    </row>
    <row r="82" spans="1:4" ht="21.75" customHeight="1">
      <c r="A82" s="1341"/>
      <c r="B82" s="1341"/>
      <c r="C82" s="1341"/>
      <c r="D82" s="1341"/>
    </row>
    <row r="83" spans="1:4" ht="21.75" customHeight="1">
      <c r="A83" s="1341"/>
      <c r="B83" s="1341"/>
      <c r="C83" s="1341"/>
      <c r="D83" s="1341"/>
    </row>
    <row r="84" spans="1:4" ht="21.75" customHeight="1">
      <c r="A84" s="1341"/>
      <c r="B84" s="1341"/>
      <c r="C84" s="1341"/>
      <c r="D84" s="1341"/>
    </row>
    <row r="85" spans="1:4" ht="21.75" customHeight="1">
      <c r="A85" s="1341"/>
      <c r="B85" s="1341"/>
      <c r="C85" s="1341"/>
      <c r="D85" s="1341"/>
    </row>
    <row r="86" spans="1:4" ht="21.75" customHeight="1">
      <c r="A86" s="1341"/>
      <c r="B86" s="1341"/>
      <c r="C86" s="1341"/>
      <c r="D86" s="1341"/>
    </row>
    <row r="87" spans="1:4" ht="21.75" customHeight="1">
      <c r="A87" s="1341"/>
      <c r="B87" s="1341"/>
      <c r="C87" s="1341"/>
      <c r="D87" s="1341"/>
    </row>
    <row r="88" spans="1:4" ht="21.75" customHeight="1">
      <c r="A88" s="1341"/>
      <c r="B88" s="1341"/>
      <c r="C88" s="1341"/>
      <c r="D88" s="1341"/>
    </row>
    <row r="89" spans="1:4" ht="21.75" customHeight="1">
      <c r="A89" s="1341"/>
      <c r="B89" s="1341"/>
      <c r="C89" s="1341"/>
      <c r="D89" s="1341"/>
    </row>
    <row r="90" spans="1:4" ht="21.75" customHeight="1">
      <c r="A90" s="1341"/>
      <c r="B90" s="1341"/>
      <c r="C90" s="1341"/>
      <c r="D90" s="1341"/>
    </row>
    <row r="91" spans="1:4" ht="21.75" customHeight="1">
      <c r="A91" s="1341"/>
      <c r="B91" s="1341"/>
      <c r="C91" s="1341"/>
      <c r="D91" s="1341"/>
    </row>
    <row r="92" spans="1:4" ht="21.75" customHeight="1">
      <c r="A92" s="1341"/>
      <c r="B92" s="1341"/>
      <c r="C92" s="1341"/>
      <c r="D92" s="1341"/>
    </row>
    <row r="93" spans="1:4" ht="21.75" customHeight="1">
      <c r="A93" s="1341"/>
      <c r="B93" s="1341"/>
      <c r="C93" s="1341"/>
      <c r="D93" s="1341"/>
    </row>
    <row r="94" spans="1:4" ht="21.75" customHeight="1">
      <c r="A94" s="1341"/>
      <c r="B94" s="1341"/>
      <c r="C94" s="1341"/>
      <c r="D94" s="1341"/>
    </row>
    <row r="95" spans="1:4" ht="21.75" customHeight="1">
      <c r="A95" s="1341"/>
      <c r="B95" s="1341"/>
      <c r="C95" s="1341"/>
      <c r="D95" s="1341"/>
    </row>
    <row r="96" spans="1:4" ht="21.75" customHeight="1">
      <c r="A96" s="1341"/>
      <c r="B96" s="1341"/>
      <c r="C96" s="1341"/>
      <c r="D96" s="1341"/>
    </row>
    <row r="97" spans="1:4" ht="21.75" customHeight="1">
      <c r="A97" s="1341"/>
      <c r="B97" s="1341"/>
      <c r="C97" s="1341"/>
      <c r="D97" s="1341"/>
    </row>
    <row r="98" spans="1:4" ht="21.75" customHeight="1">
      <c r="A98" s="1341"/>
      <c r="B98" s="1341"/>
      <c r="C98" s="1341"/>
      <c r="D98" s="1341"/>
    </row>
    <row r="99" spans="1:4" ht="21.75" customHeight="1">
      <c r="A99" s="1341"/>
      <c r="B99" s="1341"/>
      <c r="C99" s="1341"/>
      <c r="D99" s="1341"/>
    </row>
    <row r="100" spans="1:4" ht="21.75" customHeight="1">
      <c r="A100" s="1341"/>
      <c r="B100" s="1341"/>
      <c r="C100" s="1341"/>
      <c r="D100" s="1341"/>
    </row>
    <row r="101" spans="1:4" ht="21.75" customHeight="1">
      <c r="A101" s="1341"/>
      <c r="B101" s="1341"/>
      <c r="C101" s="1341"/>
      <c r="D101" s="1341"/>
    </row>
    <row r="102" spans="1:4" ht="21.75" customHeight="1">
      <c r="A102" s="1341"/>
      <c r="B102" s="1341"/>
      <c r="C102" s="1341"/>
      <c r="D102" s="1341"/>
    </row>
    <row r="103" spans="1:4" ht="21.75" customHeight="1">
      <c r="A103" s="1341"/>
      <c r="B103" s="1341"/>
      <c r="C103" s="1341"/>
      <c r="D103" s="1341"/>
    </row>
    <row r="104" spans="1:4" ht="21.75" customHeight="1">
      <c r="A104" s="1341"/>
      <c r="B104" s="1341"/>
      <c r="C104" s="1341"/>
      <c r="D104" s="1341"/>
    </row>
    <row r="105" spans="1:4" ht="21.75" customHeight="1">
      <c r="A105" s="1341"/>
      <c r="B105" s="1341"/>
      <c r="C105" s="1341"/>
      <c r="D105" s="1341"/>
    </row>
    <row r="106" spans="1:4" ht="21.75" customHeight="1">
      <c r="A106" s="1341"/>
      <c r="B106" s="1341"/>
      <c r="C106" s="1341"/>
      <c r="D106" s="1341"/>
    </row>
    <row r="107" spans="1:4" ht="21.75" customHeight="1">
      <c r="A107" s="1341"/>
      <c r="B107" s="1341"/>
      <c r="C107" s="1341"/>
      <c r="D107" s="1341"/>
    </row>
    <row r="108" spans="1:4" ht="21.75" customHeight="1">
      <c r="A108" s="1341"/>
      <c r="B108" s="1341"/>
      <c r="C108" s="1341"/>
      <c r="D108" s="1341"/>
    </row>
    <row r="109" spans="1:4" ht="21.75" customHeight="1">
      <c r="A109" s="1341"/>
      <c r="B109" s="1341"/>
      <c r="C109" s="1341"/>
      <c r="D109" s="1341"/>
    </row>
    <row r="110" spans="1:4" ht="21.75" customHeight="1">
      <c r="A110" s="1341"/>
      <c r="B110" s="1341"/>
      <c r="C110" s="1341"/>
      <c r="D110" s="1341"/>
    </row>
    <row r="111" spans="1:4" ht="21.75" customHeight="1">
      <c r="A111" s="1341"/>
      <c r="B111" s="1341"/>
      <c r="C111" s="1341"/>
      <c r="D111" s="1341"/>
    </row>
    <row r="112" spans="1:4" ht="21.75" customHeight="1">
      <c r="A112" s="1341"/>
      <c r="B112" s="1341"/>
      <c r="C112" s="1341"/>
      <c r="D112" s="1341"/>
    </row>
    <row r="113" spans="1:4" ht="21.75" customHeight="1">
      <c r="A113" s="1341"/>
      <c r="B113" s="1341"/>
      <c r="C113" s="1341"/>
      <c r="D113" s="1341"/>
    </row>
    <row r="114" spans="1:4" ht="21.75" customHeight="1">
      <c r="A114" s="1341"/>
      <c r="B114" s="1341"/>
      <c r="C114" s="1341"/>
      <c r="D114" s="1341"/>
    </row>
    <row r="115" spans="1:4" ht="21.75" customHeight="1">
      <c r="A115" s="1341"/>
      <c r="B115" s="1341"/>
      <c r="C115" s="1341"/>
      <c r="D115" s="1341"/>
    </row>
    <row r="116" spans="1:4" ht="21.75" customHeight="1">
      <c r="A116" s="1341"/>
      <c r="B116" s="1341"/>
      <c r="C116" s="1341"/>
      <c r="D116" s="1341"/>
    </row>
    <row r="117" spans="1:4" ht="21.75" customHeight="1">
      <c r="A117" s="1341"/>
      <c r="B117" s="1341"/>
      <c r="C117" s="1341"/>
      <c r="D117" s="1341"/>
    </row>
    <row r="118" spans="1:4" ht="21.75" customHeight="1">
      <c r="A118" s="1341"/>
      <c r="B118" s="1341"/>
      <c r="C118" s="1341"/>
      <c r="D118" s="1341"/>
    </row>
    <row r="119" spans="1:4" ht="21.75" customHeight="1">
      <c r="A119" s="1341"/>
      <c r="B119" s="1341"/>
      <c r="C119" s="1341"/>
      <c r="D119" s="1341"/>
    </row>
    <row r="120" spans="1:4" ht="21.75" customHeight="1">
      <c r="A120" s="1341"/>
      <c r="B120" s="1341"/>
      <c r="C120" s="1341"/>
      <c r="D120" s="1341"/>
    </row>
    <row r="121" spans="1:4" ht="21.75" customHeight="1">
      <c r="A121" s="1341"/>
      <c r="B121" s="1341"/>
      <c r="C121" s="1341"/>
      <c r="D121" s="1341"/>
    </row>
    <row r="122" spans="1:4" ht="21.75" customHeight="1">
      <c r="A122" s="1341"/>
      <c r="B122" s="1341"/>
      <c r="C122" s="1341"/>
      <c r="D122" s="1341"/>
    </row>
    <row r="123" spans="1:4" ht="21.75" customHeight="1">
      <c r="A123" s="1341"/>
      <c r="B123" s="1341"/>
      <c r="C123" s="1341"/>
      <c r="D123" s="1341"/>
    </row>
    <row r="124" spans="1:4" ht="21.75" customHeight="1">
      <c r="A124" s="1341"/>
      <c r="B124" s="1341"/>
      <c r="C124" s="1341"/>
      <c r="D124" s="1341"/>
    </row>
    <row r="125" spans="1:4" ht="21.75" customHeight="1">
      <c r="A125" s="1341"/>
      <c r="B125" s="1341"/>
      <c r="C125" s="1341"/>
      <c r="D125" s="1341"/>
    </row>
    <row r="126" spans="1:4" ht="21.75" customHeight="1">
      <c r="A126" s="1341"/>
      <c r="B126" s="1341"/>
      <c r="C126" s="1341"/>
      <c r="D126" s="1341"/>
    </row>
    <row r="127" spans="1:4" ht="21.75" customHeight="1">
      <c r="A127" s="1341"/>
      <c r="B127" s="1341"/>
      <c r="C127" s="1341"/>
      <c r="D127" s="1341"/>
    </row>
    <row r="128" spans="1:4" ht="21.75" customHeight="1">
      <c r="A128" s="1341"/>
      <c r="B128" s="1341"/>
      <c r="C128" s="1341"/>
      <c r="D128" s="1341"/>
    </row>
    <row r="129" spans="1:4" ht="21.75" customHeight="1">
      <c r="A129" s="1341"/>
      <c r="B129" s="1341"/>
      <c r="C129" s="1341"/>
      <c r="D129" s="1341"/>
    </row>
    <row r="130" spans="1:4" ht="21.75" customHeight="1">
      <c r="A130" s="1341"/>
      <c r="B130" s="1341"/>
      <c r="C130" s="1341"/>
      <c r="D130" s="1341"/>
    </row>
    <row r="131" spans="1:4" ht="21.75" customHeight="1">
      <c r="A131" s="1341"/>
      <c r="B131" s="1341"/>
      <c r="C131" s="1341"/>
      <c r="D131" s="1341"/>
    </row>
    <row r="132" spans="1:4" ht="21.75" customHeight="1">
      <c r="A132" s="1341"/>
      <c r="B132" s="1341"/>
      <c r="C132" s="1341"/>
      <c r="D132" s="1341"/>
    </row>
    <row r="133" spans="1:4" ht="21.75" customHeight="1">
      <c r="A133" s="1341"/>
      <c r="B133" s="1341"/>
      <c r="C133" s="1341"/>
      <c r="D133" s="1341"/>
    </row>
    <row r="134" spans="1:4" ht="21.75" customHeight="1">
      <c r="A134" s="1341"/>
      <c r="B134" s="1341"/>
      <c r="C134" s="1341"/>
      <c r="D134" s="1341"/>
    </row>
    <row r="135" spans="1:4" ht="21.75" customHeight="1">
      <c r="A135" s="1341"/>
      <c r="B135" s="1341"/>
      <c r="C135" s="1341"/>
      <c r="D135" s="1341"/>
    </row>
    <row r="136" spans="1:4" ht="21.75" customHeight="1">
      <c r="A136" s="1341"/>
      <c r="B136" s="1341"/>
      <c r="C136" s="1341"/>
      <c r="D136" s="1341"/>
    </row>
    <row r="137" spans="1:4" ht="21.75" customHeight="1">
      <c r="A137" s="1341"/>
      <c r="B137" s="1341"/>
      <c r="C137" s="1341"/>
      <c r="D137" s="1341"/>
    </row>
    <row r="138" spans="1:4" ht="21.75" customHeight="1">
      <c r="A138" s="1341"/>
      <c r="B138" s="1341"/>
      <c r="C138" s="1341"/>
      <c r="D138" s="1341"/>
    </row>
    <row r="139" spans="1:4" ht="21.75" customHeight="1">
      <c r="A139" s="1341"/>
      <c r="B139" s="1341"/>
      <c r="C139" s="1341"/>
      <c r="D139" s="1341"/>
    </row>
    <row r="140" spans="1:4" ht="21.75" customHeight="1">
      <c r="A140" s="1341"/>
      <c r="B140" s="1341"/>
      <c r="C140" s="1341"/>
      <c r="D140" s="1341"/>
    </row>
    <row r="141" spans="1:4" ht="21.75" customHeight="1">
      <c r="A141" s="1341"/>
      <c r="B141" s="1341"/>
      <c r="C141" s="1341"/>
      <c r="D141" s="1341"/>
    </row>
    <row r="142" spans="1:4" ht="21.75" customHeight="1">
      <c r="A142" s="1341"/>
      <c r="B142" s="1341"/>
      <c r="C142" s="1341"/>
      <c r="D142" s="1341"/>
    </row>
    <row r="143" spans="1:4" ht="12.75">
      <c r="A143" s="1341"/>
      <c r="B143" s="1341"/>
      <c r="C143" s="1341"/>
      <c r="D143" s="1341"/>
    </row>
    <row r="144" spans="1:4" ht="12.75">
      <c r="A144" s="1341"/>
      <c r="B144" s="1341"/>
      <c r="C144" s="1341"/>
      <c r="D144" s="1341"/>
    </row>
    <row r="145" spans="1:4" ht="12.75">
      <c r="A145" s="1341"/>
      <c r="B145" s="1341"/>
      <c r="C145" s="1341"/>
      <c r="D145" s="1341"/>
    </row>
    <row r="146" spans="1:4" ht="12.75">
      <c r="A146" s="1341"/>
      <c r="B146" s="1341"/>
      <c r="C146" s="1341"/>
      <c r="D146" s="1341"/>
    </row>
    <row r="147" spans="1:4" ht="12.75">
      <c r="A147" s="1341"/>
      <c r="B147" s="1341"/>
      <c r="C147" s="1341"/>
      <c r="D147" s="1341"/>
    </row>
    <row r="148" spans="1:4" ht="12.75">
      <c r="A148" s="1341"/>
      <c r="B148" s="1341"/>
      <c r="C148" s="1341"/>
      <c r="D148" s="1341"/>
    </row>
    <row r="149" spans="1:4" ht="12.75">
      <c r="A149" s="1341"/>
      <c r="B149" s="1341"/>
      <c r="C149" s="1341"/>
      <c r="D149" s="1341"/>
    </row>
  </sheetData>
  <mergeCells count="273">
    <mergeCell ref="AM4:BB4"/>
    <mergeCell ref="A9:N10"/>
    <mergeCell ref="O9:O10"/>
    <mergeCell ref="A17:N17"/>
    <mergeCell ref="P12:S12"/>
    <mergeCell ref="P13:S13"/>
    <mergeCell ref="P14:S14"/>
    <mergeCell ref="P15:S15"/>
    <mergeCell ref="P16:S16"/>
    <mergeCell ref="P17:S17"/>
    <mergeCell ref="A30:N30"/>
    <mergeCell ref="A12:N12"/>
    <mergeCell ref="A13:N13"/>
    <mergeCell ref="A14:N14"/>
    <mergeCell ref="A15:N15"/>
    <mergeCell ref="A18:N18"/>
    <mergeCell ref="A20:N20"/>
    <mergeCell ref="A23:N23"/>
    <mergeCell ref="A24:N24"/>
    <mergeCell ref="A28:N28"/>
    <mergeCell ref="A29:N29"/>
    <mergeCell ref="A25:N25"/>
    <mergeCell ref="A26:N26"/>
    <mergeCell ref="A27:N27"/>
    <mergeCell ref="A21:N21"/>
    <mergeCell ref="A22:N22"/>
    <mergeCell ref="A16:N16"/>
    <mergeCell ref="A19:N19"/>
    <mergeCell ref="A31:N31"/>
    <mergeCell ref="A38:N38"/>
    <mergeCell ref="A32:N32"/>
    <mergeCell ref="A35:N35"/>
    <mergeCell ref="A36:N36"/>
    <mergeCell ref="A37:N37"/>
    <mergeCell ref="A33:N33"/>
    <mergeCell ref="A34:N34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T31:X31"/>
    <mergeCell ref="T32:X32"/>
    <mergeCell ref="T33:X33"/>
    <mergeCell ref="T34:X34"/>
    <mergeCell ref="T35:X35"/>
    <mergeCell ref="T36:X36"/>
    <mergeCell ref="T37:X37"/>
    <mergeCell ref="T38:X38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C38:AF38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K32:AN32"/>
    <mergeCell ref="AK33:AN33"/>
    <mergeCell ref="AK34:AN34"/>
    <mergeCell ref="AG35:AJ35"/>
    <mergeCell ref="AG36:AJ36"/>
    <mergeCell ref="AG37:AJ37"/>
    <mergeCell ref="AG38:AJ38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5:AN35"/>
    <mergeCell ref="AK36:AN36"/>
    <mergeCell ref="AK37:AN37"/>
    <mergeCell ref="AK38:AN38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W12:AZ12"/>
    <mergeCell ref="AW13:AZ13"/>
    <mergeCell ref="AW14:AZ14"/>
    <mergeCell ref="AW15:AZ15"/>
    <mergeCell ref="AW20:AZ20"/>
    <mergeCell ref="AW21:AZ21"/>
    <mergeCell ref="AW22:AZ22"/>
    <mergeCell ref="AW16:AZ16"/>
    <mergeCell ref="AW17:AZ17"/>
    <mergeCell ref="AW18:AZ18"/>
    <mergeCell ref="AW19:AZ19"/>
    <mergeCell ref="AW23:AZ23"/>
    <mergeCell ref="AW24:AZ24"/>
    <mergeCell ref="AW25:AZ25"/>
    <mergeCell ref="AW26:AZ26"/>
    <mergeCell ref="AW27:AZ27"/>
    <mergeCell ref="AW28:AZ28"/>
    <mergeCell ref="AW29:AZ29"/>
    <mergeCell ref="AW30:AZ30"/>
    <mergeCell ref="AW31:AZ31"/>
    <mergeCell ref="AW32:AZ32"/>
    <mergeCell ref="AW33:AZ33"/>
    <mergeCell ref="AW34:AZ34"/>
    <mergeCell ref="AW35:AZ35"/>
    <mergeCell ref="AW36:AZ36"/>
    <mergeCell ref="AW37:AZ37"/>
    <mergeCell ref="AW38:AZ3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103"/>
  <sheetViews>
    <sheetView workbookViewId="0" topLeftCell="A100">
      <selection activeCell="AH117" sqref="AH117"/>
    </sheetView>
  </sheetViews>
  <sheetFormatPr defaultColWidth="9.140625" defaultRowHeight="12.75"/>
  <cols>
    <col min="1" max="6" width="3.28125" style="1344" customWidth="1"/>
    <col min="7" max="7" width="2.7109375" style="1344" customWidth="1"/>
    <col min="8" max="11" width="3.28125" style="1344" customWidth="1"/>
    <col min="12" max="12" width="2.7109375" style="1344" customWidth="1"/>
    <col min="13" max="14" width="3.28125" style="1344" customWidth="1"/>
    <col min="15" max="15" width="2.7109375" style="1344" customWidth="1"/>
    <col min="16" max="19" width="3.28125" style="1344" customWidth="1"/>
    <col min="20" max="20" width="2.7109375" style="1344" customWidth="1"/>
    <col min="21" max="26" width="3.28125" style="1344" customWidth="1"/>
    <col min="27" max="27" width="2.7109375" style="1344" customWidth="1"/>
    <col min="28" max="29" width="3.28125" style="1344" customWidth="1"/>
    <col min="30" max="30" width="2.7109375" style="1344" customWidth="1"/>
    <col min="31" max="34" width="3.28125" style="1344" customWidth="1"/>
    <col min="35" max="35" width="2.7109375" style="1344" customWidth="1"/>
    <col min="36" max="36" width="3.28125" style="1344" customWidth="1"/>
    <col min="37" max="16384" width="2.7109375" style="1344" customWidth="1"/>
  </cols>
  <sheetData>
    <row r="1" spans="1:48" ht="71.25" customHeight="1">
      <c r="A1" s="1342" t="s">
        <v>105</v>
      </c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  <c r="V1" s="1342"/>
      <c r="W1" s="1342"/>
      <c r="X1" s="1342"/>
      <c r="Y1" s="1342"/>
      <c r="Z1" s="1342"/>
      <c r="AA1" s="1342"/>
      <c r="AB1" s="1342"/>
      <c r="AC1" s="1342"/>
      <c r="AD1" s="1342"/>
      <c r="AE1" s="1342"/>
      <c r="AF1" s="1342"/>
      <c r="AG1" s="1342"/>
      <c r="AH1" s="1342"/>
      <c r="AI1" s="1342"/>
      <c r="AJ1" s="1342"/>
      <c r="AK1" s="1342"/>
      <c r="AL1" s="1343"/>
      <c r="AM1" s="1343"/>
      <c r="AN1" s="1343"/>
      <c r="AO1" s="1343"/>
      <c r="AP1" s="1343"/>
      <c r="AQ1" s="1343"/>
      <c r="AR1" s="1343"/>
      <c r="AS1" s="1343"/>
      <c r="AT1" s="1343"/>
      <c r="AU1" s="1343"/>
      <c r="AV1" s="1343"/>
    </row>
    <row r="2" spans="1:35" ht="15" customHeight="1">
      <c r="A2" s="1345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345"/>
      <c r="Y2" s="1345"/>
      <c r="Z2" s="1345"/>
      <c r="AA2" s="1345"/>
      <c r="AB2" s="1345"/>
      <c r="AC2" s="1345"/>
      <c r="AD2" s="1345"/>
      <c r="AE2" s="1345"/>
      <c r="AF2" s="1346"/>
      <c r="AG2" s="1347"/>
      <c r="AH2" s="1347"/>
      <c r="AI2" s="1347"/>
    </row>
    <row r="3" spans="26:41" s="1348" customFormat="1" ht="15" customHeight="1">
      <c r="Z3" s="1349" t="s">
        <v>776</v>
      </c>
      <c r="AA3" s="1349"/>
      <c r="AB3" s="1349"/>
      <c r="AC3" s="1349"/>
      <c r="AD3" s="1349"/>
      <c r="AE3" s="1349"/>
      <c r="AF3" s="1349"/>
      <c r="AG3" s="1349"/>
      <c r="AH3" s="1349"/>
      <c r="AI3" s="1349"/>
      <c r="AJ3" s="1349"/>
      <c r="AK3" s="1349"/>
      <c r="AL3" s="1349"/>
      <c r="AM3" s="1349"/>
      <c r="AN3" s="1349"/>
      <c r="AO3" s="1349"/>
    </row>
    <row r="4" spans="28:36" s="1348" customFormat="1" ht="15" customHeight="1">
      <c r="AB4" s="1350" t="s">
        <v>978</v>
      </c>
      <c r="AC4" s="1350"/>
      <c r="AD4" s="1350"/>
      <c r="AE4" s="1350"/>
      <c r="AF4" s="1350"/>
      <c r="AG4" s="1350"/>
      <c r="AH4" s="1350"/>
      <c r="AI4" s="1350"/>
      <c r="AJ4" s="1350"/>
    </row>
    <row r="5" s="1351" customFormat="1" ht="9" customHeight="1" thickBot="1"/>
    <row r="6" spans="1:36" s="1348" customFormat="1" ht="15.75" customHeight="1" thickBot="1">
      <c r="A6" s="1352">
        <v>5</v>
      </c>
      <c r="B6" s="1353">
        <v>1</v>
      </c>
      <c r="C6" s="1353">
        <v>3</v>
      </c>
      <c r="D6" s="1353">
        <v>0</v>
      </c>
      <c r="E6" s="1353">
        <v>0</v>
      </c>
      <c r="F6" s="1354">
        <v>9</v>
      </c>
      <c r="H6" s="1352">
        <v>1</v>
      </c>
      <c r="I6" s="1353">
        <v>2</v>
      </c>
      <c r="J6" s="1353">
        <v>5</v>
      </c>
      <c r="K6" s="1354">
        <v>4</v>
      </c>
      <c r="M6" s="1352">
        <v>0</v>
      </c>
      <c r="N6" s="1354">
        <v>1</v>
      </c>
      <c r="O6" s="1355"/>
      <c r="P6" s="1352">
        <v>2</v>
      </c>
      <c r="Q6" s="1353">
        <v>8</v>
      </c>
      <c r="R6" s="1353">
        <v>0</v>
      </c>
      <c r="S6" s="1354">
        <v>0</v>
      </c>
      <c r="U6" s="1352">
        <v>8</v>
      </c>
      <c r="V6" s="1353">
        <v>4</v>
      </c>
      <c r="W6" s="1353">
        <v>1</v>
      </c>
      <c r="X6" s="1353">
        <v>1</v>
      </c>
      <c r="Y6" s="1353">
        <v>0</v>
      </c>
      <c r="Z6" s="1354">
        <v>5</v>
      </c>
      <c r="AB6" s="1356">
        <v>4</v>
      </c>
      <c r="AC6" s="1357">
        <v>5</v>
      </c>
      <c r="AE6" s="1358">
        <v>2</v>
      </c>
      <c r="AF6" s="1359">
        <v>0</v>
      </c>
      <c r="AG6" s="1359">
        <v>0</v>
      </c>
      <c r="AH6" s="1360">
        <v>8</v>
      </c>
      <c r="AJ6" s="1361">
        <v>1</v>
      </c>
    </row>
    <row r="7" spans="1:36" s="1348" customFormat="1" ht="25.5" customHeight="1">
      <c r="A7" s="1362" t="s">
        <v>954</v>
      </c>
      <c r="B7" s="1362"/>
      <c r="C7" s="1362"/>
      <c r="D7" s="1362"/>
      <c r="E7" s="1362"/>
      <c r="F7" s="1362"/>
      <c r="G7" s="1363"/>
      <c r="H7" s="1362" t="s">
        <v>955</v>
      </c>
      <c r="I7" s="1362"/>
      <c r="J7" s="1362"/>
      <c r="K7" s="1362"/>
      <c r="L7" s="1363"/>
      <c r="M7" s="1364" t="s">
        <v>979</v>
      </c>
      <c r="N7" s="1364"/>
      <c r="O7" s="1363"/>
      <c r="P7" s="1364" t="s">
        <v>607</v>
      </c>
      <c r="Q7" s="1364"/>
      <c r="R7" s="1364"/>
      <c r="S7" s="1364"/>
      <c r="T7" s="1363"/>
      <c r="U7" s="1362" t="s">
        <v>958</v>
      </c>
      <c r="V7" s="1362"/>
      <c r="W7" s="1362"/>
      <c r="X7" s="1362"/>
      <c r="Y7" s="1362"/>
      <c r="Z7" s="1362"/>
      <c r="AB7" s="1362" t="s">
        <v>981</v>
      </c>
      <c r="AC7" s="1362"/>
      <c r="AE7" s="1362" t="s">
        <v>982</v>
      </c>
      <c r="AF7" s="1362"/>
      <c r="AG7" s="1362"/>
      <c r="AH7" s="1362"/>
      <c r="AJ7" s="1362" t="s">
        <v>983</v>
      </c>
    </row>
    <row r="8" spans="2:48" ht="9" customHeight="1" thickBot="1">
      <c r="B8" s="1365"/>
      <c r="C8" s="1365"/>
      <c r="D8" s="1365"/>
      <c r="E8" s="1365"/>
      <c r="F8" s="1365"/>
      <c r="G8" s="1365"/>
      <c r="H8" s="1365"/>
      <c r="I8" s="1365"/>
      <c r="J8" s="1366"/>
      <c r="K8" s="1366"/>
      <c r="L8" s="1366"/>
      <c r="M8" s="1366"/>
      <c r="N8" s="1366"/>
      <c r="O8" s="1366"/>
      <c r="P8" s="1366"/>
      <c r="Q8" s="1366"/>
      <c r="R8" s="1366"/>
      <c r="S8" s="1366"/>
      <c r="T8" s="1366"/>
      <c r="U8" s="1366"/>
      <c r="V8" s="1366"/>
      <c r="W8" s="1366"/>
      <c r="X8" s="1366"/>
      <c r="Y8" s="1366"/>
      <c r="Z8" s="1366"/>
      <c r="AA8" s="1366"/>
      <c r="AB8" s="1366"/>
      <c r="AC8" s="1366"/>
      <c r="AD8" s="1366"/>
      <c r="AE8" s="1367"/>
      <c r="AF8" s="1367"/>
      <c r="AG8" s="1367"/>
      <c r="AH8" s="1367"/>
      <c r="AI8" s="1367"/>
      <c r="AL8" s="1368"/>
      <c r="AM8" s="1368"/>
      <c r="AN8" s="1366"/>
      <c r="AO8" s="1347"/>
      <c r="AP8" s="1347"/>
      <c r="AQ8" s="1347"/>
      <c r="AR8" s="1347"/>
      <c r="AS8" s="1347"/>
      <c r="AT8" s="1347"/>
      <c r="AU8" s="1347"/>
      <c r="AV8" s="1367"/>
    </row>
    <row r="9" spans="1:48" ht="108" customHeight="1" thickBot="1">
      <c r="A9" s="1369" t="s">
        <v>777</v>
      </c>
      <c r="B9" s="1370"/>
      <c r="C9" s="1371" t="s">
        <v>778</v>
      </c>
      <c r="D9" s="1371"/>
      <c r="E9" s="1371"/>
      <c r="F9" s="1371"/>
      <c r="G9" s="1371"/>
      <c r="H9" s="1371"/>
      <c r="I9" s="1371"/>
      <c r="J9" s="1371"/>
      <c r="K9" s="1371"/>
      <c r="L9" s="1371"/>
      <c r="M9" s="1371"/>
      <c r="N9" s="1371"/>
      <c r="O9" s="1371"/>
      <c r="P9" s="1371"/>
      <c r="Q9" s="1371"/>
      <c r="R9" s="1371"/>
      <c r="S9" s="1371"/>
      <c r="T9" s="1371"/>
      <c r="U9" s="1371"/>
      <c r="V9" s="1371"/>
      <c r="W9" s="1371"/>
      <c r="X9" s="1371"/>
      <c r="Y9" s="1371"/>
      <c r="Z9" s="1372" t="s">
        <v>779</v>
      </c>
      <c r="AA9" s="1373"/>
      <c r="AB9" s="1373"/>
      <c r="AC9" s="1373"/>
      <c r="AD9" s="1373"/>
      <c r="AE9" s="1373"/>
      <c r="AF9" s="1372" t="s">
        <v>780</v>
      </c>
      <c r="AG9" s="1373"/>
      <c r="AH9" s="1373"/>
      <c r="AI9" s="1373"/>
      <c r="AJ9" s="1373"/>
      <c r="AK9" s="1374"/>
      <c r="AL9" s="1366"/>
      <c r="AM9" s="1375"/>
      <c r="AN9" s="1366"/>
      <c r="AO9" s="1366"/>
      <c r="AP9" s="1366"/>
      <c r="AQ9" s="1366"/>
      <c r="AR9" s="1366"/>
      <c r="AS9" s="1366"/>
      <c r="AT9" s="1366"/>
      <c r="AU9" s="1366"/>
      <c r="AV9" s="1366"/>
    </row>
    <row r="10" spans="1:48" ht="21" customHeight="1">
      <c r="A10" s="1376" t="s">
        <v>781</v>
      </c>
      <c r="B10" s="1377"/>
      <c r="C10" s="1378" t="s">
        <v>782</v>
      </c>
      <c r="D10" s="1379"/>
      <c r="E10" s="1379"/>
      <c r="F10" s="1379"/>
      <c r="G10" s="1379"/>
      <c r="H10" s="1379"/>
      <c r="I10" s="1379"/>
      <c r="J10" s="1379"/>
      <c r="K10" s="1379"/>
      <c r="L10" s="1379"/>
      <c r="M10" s="1379"/>
      <c r="N10" s="1379"/>
      <c r="O10" s="1379"/>
      <c r="P10" s="1379"/>
      <c r="Q10" s="1379"/>
      <c r="R10" s="1379"/>
      <c r="S10" s="1379"/>
      <c r="T10" s="1379"/>
      <c r="U10" s="1379"/>
      <c r="V10" s="1380" t="s">
        <v>783</v>
      </c>
      <c r="W10" s="1381"/>
      <c r="X10" s="1381"/>
      <c r="Y10" s="1381"/>
      <c r="Z10" s="1382"/>
      <c r="AA10" s="1383"/>
      <c r="AB10" s="1383"/>
      <c r="AC10" s="1383"/>
      <c r="AD10" s="1383"/>
      <c r="AE10" s="1383"/>
      <c r="AF10" s="1382"/>
      <c r="AG10" s="1384"/>
      <c r="AH10" s="1384"/>
      <c r="AI10" s="1384"/>
      <c r="AJ10" s="1384"/>
      <c r="AK10" s="1385"/>
      <c r="AL10" s="1386"/>
      <c r="AM10" s="1366"/>
      <c r="AN10" s="1366"/>
      <c r="AO10" s="1366"/>
      <c r="AP10" s="1366"/>
      <c r="AQ10" s="1366"/>
      <c r="AR10" s="1366"/>
      <c r="AS10" s="1366"/>
      <c r="AT10" s="1366"/>
      <c r="AU10" s="1366"/>
      <c r="AV10" s="1366"/>
    </row>
    <row r="11" spans="1:48" ht="36" customHeight="1">
      <c r="A11" s="1387" t="s">
        <v>784</v>
      </c>
      <c r="B11" s="1388"/>
      <c r="C11" s="1389" t="s">
        <v>785</v>
      </c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1" t="s">
        <v>786</v>
      </c>
      <c r="W11" s="1392"/>
      <c r="X11" s="1392"/>
      <c r="Y11" s="1392"/>
      <c r="Z11" s="1393"/>
      <c r="AA11" s="1394"/>
      <c r="AB11" s="1394"/>
      <c r="AC11" s="1394"/>
      <c r="AD11" s="1394"/>
      <c r="AE11" s="1394"/>
      <c r="AF11" s="1393"/>
      <c r="AG11" s="1395"/>
      <c r="AH11" s="1395"/>
      <c r="AI11" s="1395"/>
      <c r="AJ11" s="1395"/>
      <c r="AK11" s="1396"/>
      <c r="AL11" s="1386"/>
      <c r="AM11" s="1366"/>
      <c r="AN11" s="1366"/>
      <c r="AO11" s="1366"/>
      <c r="AP11" s="1366"/>
      <c r="AQ11" s="1366"/>
      <c r="AR11" s="1366"/>
      <c r="AS11" s="1366"/>
      <c r="AT11" s="1366"/>
      <c r="AU11" s="1366"/>
      <c r="AV11" s="1366"/>
    </row>
    <row r="12" spans="1:48" ht="21" customHeight="1">
      <c r="A12" s="1387" t="s">
        <v>787</v>
      </c>
      <c r="B12" s="1388"/>
      <c r="C12" s="1389" t="s">
        <v>788</v>
      </c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1" t="s">
        <v>789</v>
      </c>
      <c r="W12" s="1392"/>
      <c r="X12" s="1392"/>
      <c r="Y12" s="1392"/>
      <c r="Z12" s="1393"/>
      <c r="AA12" s="1394"/>
      <c r="AB12" s="1394"/>
      <c r="AC12" s="1394"/>
      <c r="AD12" s="1394"/>
      <c r="AE12" s="1394"/>
      <c r="AF12" s="1393"/>
      <c r="AG12" s="1395"/>
      <c r="AH12" s="1395"/>
      <c r="AI12" s="1395"/>
      <c r="AJ12" s="1395"/>
      <c r="AK12" s="1396"/>
      <c r="AL12" s="1386"/>
      <c r="AM12" s="1366"/>
      <c r="AN12" s="1366"/>
      <c r="AO12" s="1366"/>
      <c r="AP12" s="1366"/>
      <c r="AQ12" s="1366"/>
      <c r="AR12" s="1366"/>
      <c r="AS12" s="1366"/>
      <c r="AT12" s="1366"/>
      <c r="AU12" s="1366"/>
      <c r="AV12" s="1366"/>
    </row>
    <row r="13" spans="1:48" ht="36" customHeight="1">
      <c r="A13" s="1387" t="s">
        <v>790</v>
      </c>
      <c r="B13" s="1388"/>
      <c r="C13" s="1389" t="s">
        <v>791</v>
      </c>
      <c r="D13" s="1390"/>
      <c r="E13" s="1390"/>
      <c r="F13" s="1390"/>
      <c r="G13" s="1390"/>
      <c r="H13" s="1390"/>
      <c r="I13" s="1390"/>
      <c r="J13" s="1390"/>
      <c r="K13" s="1390"/>
      <c r="L13" s="1390"/>
      <c r="M13" s="1390"/>
      <c r="N13" s="1390"/>
      <c r="O13" s="1390"/>
      <c r="P13" s="1390"/>
      <c r="Q13" s="1390"/>
      <c r="R13" s="1390"/>
      <c r="S13" s="1390"/>
      <c r="T13" s="1390"/>
      <c r="U13" s="1390"/>
      <c r="V13" s="1391" t="s">
        <v>792</v>
      </c>
      <c r="W13" s="1392"/>
      <c r="X13" s="1392"/>
      <c r="Y13" s="1392"/>
      <c r="Z13" s="1393"/>
      <c r="AA13" s="1394"/>
      <c r="AB13" s="1394"/>
      <c r="AC13" s="1394"/>
      <c r="AD13" s="1394"/>
      <c r="AE13" s="1394"/>
      <c r="AF13" s="1393"/>
      <c r="AG13" s="1395"/>
      <c r="AH13" s="1395"/>
      <c r="AI13" s="1395"/>
      <c r="AJ13" s="1395"/>
      <c r="AK13" s="1396"/>
      <c r="AL13" s="1386"/>
      <c r="AM13" s="1366"/>
      <c r="AN13" s="1366"/>
      <c r="AO13" s="1366"/>
      <c r="AP13" s="1366"/>
      <c r="AQ13" s="1366"/>
      <c r="AR13" s="1366"/>
      <c r="AS13" s="1366"/>
      <c r="AT13" s="1366"/>
      <c r="AU13" s="1366"/>
      <c r="AV13" s="1366"/>
    </row>
    <row r="14" spans="1:48" ht="21" customHeight="1">
      <c r="A14" s="1387" t="s">
        <v>793</v>
      </c>
      <c r="B14" s="1388"/>
      <c r="C14" s="1389" t="s">
        <v>794</v>
      </c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1" t="s">
        <v>795</v>
      </c>
      <c r="W14" s="1392"/>
      <c r="X14" s="1392"/>
      <c r="Y14" s="1392"/>
      <c r="Z14" s="1393"/>
      <c r="AA14" s="1394"/>
      <c r="AB14" s="1394"/>
      <c r="AC14" s="1394"/>
      <c r="AD14" s="1394"/>
      <c r="AE14" s="1394"/>
      <c r="AF14" s="1393"/>
      <c r="AG14" s="1395"/>
      <c r="AH14" s="1395"/>
      <c r="AI14" s="1395"/>
      <c r="AJ14" s="1395"/>
      <c r="AK14" s="1396"/>
      <c r="AL14" s="1386"/>
      <c r="AM14" s="1366"/>
      <c r="AN14" s="1366"/>
      <c r="AO14" s="1366"/>
      <c r="AP14" s="1366"/>
      <c r="AQ14" s="1366"/>
      <c r="AR14" s="1366"/>
      <c r="AS14" s="1366"/>
      <c r="AT14" s="1366"/>
      <c r="AU14" s="1366"/>
      <c r="AV14" s="1366"/>
    </row>
    <row r="15" spans="1:48" ht="21" customHeight="1">
      <c r="A15" s="1387" t="s">
        <v>796</v>
      </c>
      <c r="B15" s="1388"/>
      <c r="C15" s="1389" t="s">
        <v>797</v>
      </c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1" t="s">
        <v>798</v>
      </c>
      <c r="W15" s="1392"/>
      <c r="X15" s="1392"/>
      <c r="Y15" s="1392"/>
      <c r="Z15" s="1393">
        <v>5096</v>
      </c>
      <c r="AA15" s="1397"/>
      <c r="AB15" s="1397"/>
      <c r="AC15" s="1397"/>
      <c r="AD15" s="1397"/>
      <c r="AE15" s="1397"/>
      <c r="AF15" s="1393">
        <v>48</v>
      </c>
      <c r="AG15" s="1395"/>
      <c r="AH15" s="1395"/>
      <c r="AI15" s="1395"/>
      <c r="AJ15" s="1395"/>
      <c r="AK15" s="1396"/>
      <c r="AL15" s="1386"/>
      <c r="AM15" s="1366"/>
      <c r="AN15" s="1366"/>
      <c r="AO15" s="1366"/>
      <c r="AP15" s="1366"/>
      <c r="AQ15" s="1366"/>
      <c r="AR15" s="1366"/>
      <c r="AS15" s="1366"/>
      <c r="AT15" s="1366"/>
      <c r="AU15" s="1366"/>
      <c r="AV15" s="1366"/>
    </row>
    <row r="16" spans="1:48" ht="21" customHeight="1">
      <c r="A16" s="1387" t="s">
        <v>799</v>
      </c>
      <c r="B16" s="1388"/>
      <c r="C16" s="1389" t="s">
        <v>800</v>
      </c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1" t="s">
        <v>801</v>
      </c>
      <c r="W16" s="1392"/>
      <c r="X16" s="1392"/>
      <c r="Y16" s="1392"/>
      <c r="Z16" s="1393"/>
      <c r="AA16" s="1397"/>
      <c r="AB16" s="1397"/>
      <c r="AC16" s="1397"/>
      <c r="AD16" s="1397"/>
      <c r="AE16" s="1397"/>
      <c r="AF16" s="1393"/>
      <c r="AG16" s="1395"/>
      <c r="AH16" s="1395"/>
      <c r="AI16" s="1395"/>
      <c r="AJ16" s="1395"/>
      <c r="AK16" s="1396"/>
      <c r="AL16" s="1386"/>
      <c r="AM16" s="1366"/>
      <c r="AN16" s="1366"/>
      <c r="AO16" s="1366"/>
      <c r="AP16" s="1366"/>
      <c r="AQ16" s="1366"/>
      <c r="AR16" s="1366"/>
      <c r="AS16" s="1366"/>
      <c r="AT16" s="1366"/>
      <c r="AU16" s="1366"/>
      <c r="AV16" s="1366"/>
    </row>
    <row r="17" spans="1:48" ht="36" customHeight="1">
      <c r="A17" s="1387" t="s">
        <v>802</v>
      </c>
      <c r="B17" s="1388"/>
      <c r="C17" s="1378" t="s">
        <v>803</v>
      </c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80" t="s">
        <v>804</v>
      </c>
      <c r="W17" s="1381"/>
      <c r="X17" s="1381"/>
      <c r="Y17" s="1381"/>
      <c r="Z17" s="1393"/>
      <c r="AA17" s="1397"/>
      <c r="AB17" s="1397"/>
      <c r="AC17" s="1397"/>
      <c r="AD17" s="1397"/>
      <c r="AE17" s="1397"/>
      <c r="AF17" s="1393"/>
      <c r="AG17" s="1395"/>
      <c r="AH17" s="1395"/>
      <c r="AI17" s="1395"/>
      <c r="AJ17" s="1395"/>
      <c r="AK17" s="1396"/>
      <c r="AL17" s="1386"/>
      <c r="AM17" s="1366"/>
      <c r="AN17" s="1366"/>
      <c r="AO17" s="1366"/>
      <c r="AP17" s="1366"/>
      <c r="AQ17" s="1366"/>
      <c r="AR17" s="1366"/>
      <c r="AS17" s="1366"/>
      <c r="AT17" s="1366"/>
      <c r="AU17" s="1366"/>
      <c r="AV17" s="1366"/>
    </row>
    <row r="18" spans="1:48" ht="36" customHeight="1">
      <c r="A18" s="1387" t="s">
        <v>805</v>
      </c>
      <c r="B18" s="1388"/>
      <c r="C18" s="1389" t="s">
        <v>806</v>
      </c>
      <c r="D18" s="1390"/>
      <c r="E18" s="1390"/>
      <c r="F18" s="1390"/>
      <c r="G18" s="1390"/>
      <c r="H18" s="1390"/>
      <c r="I18" s="1390"/>
      <c r="J18" s="1390"/>
      <c r="K18" s="1390"/>
      <c r="L18" s="1390"/>
      <c r="M18" s="1390"/>
      <c r="N18" s="1390"/>
      <c r="O18" s="1390"/>
      <c r="P18" s="1390"/>
      <c r="Q18" s="1390"/>
      <c r="R18" s="1390"/>
      <c r="S18" s="1390"/>
      <c r="T18" s="1390"/>
      <c r="U18" s="1390"/>
      <c r="V18" s="1391" t="s">
        <v>807</v>
      </c>
      <c r="W18" s="1392"/>
      <c r="X18" s="1392"/>
      <c r="Y18" s="1392"/>
      <c r="Z18" s="1393"/>
      <c r="AA18" s="1397"/>
      <c r="AB18" s="1397"/>
      <c r="AC18" s="1397"/>
      <c r="AD18" s="1397"/>
      <c r="AE18" s="1397"/>
      <c r="AF18" s="1393"/>
      <c r="AG18" s="1395"/>
      <c r="AH18" s="1395"/>
      <c r="AI18" s="1395"/>
      <c r="AJ18" s="1395"/>
      <c r="AK18" s="1396"/>
      <c r="AL18" s="1386"/>
      <c r="AM18" s="1366"/>
      <c r="AN18" s="1366"/>
      <c r="AO18" s="1366"/>
      <c r="AP18" s="1366"/>
      <c r="AQ18" s="1366"/>
      <c r="AR18" s="1366"/>
      <c r="AS18" s="1366"/>
      <c r="AT18" s="1366"/>
      <c r="AU18" s="1366"/>
      <c r="AV18" s="1366"/>
    </row>
    <row r="19" spans="1:48" ht="21" customHeight="1">
      <c r="A19" s="1387" t="s">
        <v>808</v>
      </c>
      <c r="B19" s="1388"/>
      <c r="C19" s="1389" t="s">
        <v>809</v>
      </c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  <c r="U19" s="1390"/>
      <c r="V19" s="1391" t="s">
        <v>810</v>
      </c>
      <c r="W19" s="1392"/>
      <c r="X19" s="1392"/>
      <c r="Y19" s="1392"/>
      <c r="Z19" s="1393">
        <v>38900</v>
      </c>
      <c r="AA19" s="1397"/>
      <c r="AB19" s="1397"/>
      <c r="AC19" s="1397"/>
      <c r="AD19" s="1397"/>
      <c r="AE19" s="1397"/>
      <c r="AF19" s="1393">
        <v>369</v>
      </c>
      <c r="AG19" s="1395"/>
      <c r="AH19" s="1395"/>
      <c r="AI19" s="1395"/>
      <c r="AJ19" s="1395"/>
      <c r="AK19" s="1396"/>
      <c r="AL19" s="1386"/>
      <c r="AM19" s="1366"/>
      <c r="AN19" s="1366"/>
      <c r="AO19" s="1366"/>
      <c r="AP19" s="1366"/>
      <c r="AQ19" s="1366"/>
      <c r="AR19" s="1366"/>
      <c r="AS19" s="1366"/>
      <c r="AT19" s="1366"/>
      <c r="AU19" s="1366"/>
      <c r="AV19" s="1366"/>
    </row>
    <row r="20" spans="1:48" ht="21" customHeight="1">
      <c r="A20" s="1387" t="s">
        <v>811</v>
      </c>
      <c r="B20" s="1388"/>
      <c r="C20" s="1398" t="s">
        <v>812</v>
      </c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400" t="s">
        <v>813</v>
      </c>
      <c r="W20" s="1401"/>
      <c r="X20" s="1401"/>
      <c r="Y20" s="1401"/>
      <c r="Z20" s="1393">
        <v>550</v>
      </c>
      <c r="AA20" s="1397"/>
      <c r="AB20" s="1397"/>
      <c r="AC20" s="1397"/>
      <c r="AD20" s="1397"/>
      <c r="AE20" s="1397"/>
      <c r="AF20" s="1393">
        <v>5</v>
      </c>
      <c r="AG20" s="1395"/>
      <c r="AH20" s="1395"/>
      <c r="AI20" s="1395"/>
      <c r="AJ20" s="1395"/>
      <c r="AK20" s="1396"/>
      <c r="AL20" s="1386"/>
      <c r="AM20" s="1366"/>
      <c r="AN20" s="1366"/>
      <c r="AO20" s="1366"/>
      <c r="AP20" s="1366"/>
      <c r="AQ20" s="1366"/>
      <c r="AR20" s="1366"/>
      <c r="AS20" s="1366"/>
      <c r="AT20" s="1366"/>
      <c r="AU20" s="1366"/>
      <c r="AV20" s="1366"/>
    </row>
    <row r="21" spans="1:48" ht="21" customHeight="1">
      <c r="A21" s="1387" t="s">
        <v>814</v>
      </c>
      <c r="B21" s="1388"/>
      <c r="C21" s="1398" t="s">
        <v>815</v>
      </c>
      <c r="D21" s="1399"/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1" t="s">
        <v>816</v>
      </c>
      <c r="W21" s="1392"/>
      <c r="X21" s="1392"/>
      <c r="Y21" s="1392"/>
      <c r="Z21" s="1393">
        <v>67825</v>
      </c>
      <c r="AA21" s="1397"/>
      <c r="AB21" s="1397"/>
      <c r="AC21" s="1397"/>
      <c r="AD21" s="1397"/>
      <c r="AE21" s="1397"/>
      <c r="AF21" s="1393">
        <v>601</v>
      </c>
      <c r="AG21" s="1395"/>
      <c r="AH21" s="1395"/>
      <c r="AI21" s="1395"/>
      <c r="AJ21" s="1395"/>
      <c r="AK21" s="1396"/>
      <c r="AL21" s="1386"/>
      <c r="AM21" s="1366"/>
      <c r="AN21" s="1366"/>
      <c r="AO21" s="1366"/>
      <c r="AP21" s="1366"/>
      <c r="AQ21" s="1366"/>
      <c r="AR21" s="1366"/>
      <c r="AS21" s="1366"/>
      <c r="AT21" s="1366"/>
      <c r="AU21" s="1366"/>
      <c r="AV21" s="1366"/>
    </row>
    <row r="22" spans="1:48" ht="36" customHeight="1">
      <c r="A22" s="1387" t="s">
        <v>817</v>
      </c>
      <c r="B22" s="1388"/>
      <c r="C22" s="1398" t="s">
        <v>818</v>
      </c>
      <c r="D22" s="1399"/>
      <c r="E22" s="1399"/>
      <c r="F22" s="1399"/>
      <c r="G22" s="1399"/>
      <c r="H22" s="1399"/>
      <c r="I22" s="1399"/>
      <c r="J22" s="1399"/>
      <c r="K22" s="1399"/>
      <c r="L22" s="1399"/>
      <c r="M22" s="1399"/>
      <c r="N22" s="1399"/>
      <c r="O22" s="1399"/>
      <c r="P22" s="1399"/>
      <c r="Q22" s="1399"/>
      <c r="R22" s="1399"/>
      <c r="S22" s="1399"/>
      <c r="T22" s="1399"/>
      <c r="U22" s="1399"/>
      <c r="V22" s="1400" t="s">
        <v>819</v>
      </c>
      <c r="W22" s="1401"/>
      <c r="X22" s="1401"/>
      <c r="Y22" s="1401"/>
      <c r="Z22" s="1393">
        <v>4266</v>
      </c>
      <c r="AA22" s="1397"/>
      <c r="AB22" s="1397"/>
      <c r="AC22" s="1397"/>
      <c r="AD22" s="1397"/>
      <c r="AE22" s="1397"/>
      <c r="AF22" s="1393">
        <v>39</v>
      </c>
      <c r="AG22" s="1395"/>
      <c r="AH22" s="1395"/>
      <c r="AI22" s="1395"/>
      <c r="AJ22" s="1395"/>
      <c r="AK22" s="1396"/>
      <c r="AL22" s="1386"/>
      <c r="AM22" s="1366"/>
      <c r="AN22" s="1366"/>
      <c r="AO22" s="1366"/>
      <c r="AP22" s="1366"/>
      <c r="AQ22" s="1366"/>
      <c r="AR22" s="1366"/>
      <c r="AS22" s="1366"/>
      <c r="AT22" s="1366"/>
      <c r="AU22" s="1366"/>
      <c r="AV22" s="1366"/>
    </row>
    <row r="23" spans="1:48" ht="21" customHeight="1">
      <c r="A23" s="1387" t="s">
        <v>820</v>
      </c>
      <c r="B23" s="1388"/>
      <c r="C23" s="1398" t="s">
        <v>821</v>
      </c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1" t="s">
        <v>822</v>
      </c>
      <c r="W23" s="1392"/>
      <c r="X23" s="1392"/>
      <c r="Y23" s="1392"/>
      <c r="Z23" s="1393"/>
      <c r="AA23" s="1397"/>
      <c r="AB23" s="1397"/>
      <c r="AC23" s="1397"/>
      <c r="AD23" s="1397"/>
      <c r="AE23" s="1397"/>
      <c r="AF23" s="1393"/>
      <c r="AG23" s="1395"/>
      <c r="AH23" s="1395"/>
      <c r="AI23" s="1395"/>
      <c r="AJ23" s="1395"/>
      <c r="AK23" s="1396"/>
      <c r="AL23" s="1386"/>
      <c r="AM23" s="1366"/>
      <c r="AN23" s="1366"/>
      <c r="AO23" s="1366"/>
      <c r="AP23" s="1366"/>
      <c r="AQ23" s="1366"/>
      <c r="AR23" s="1366"/>
      <c r="AS23" s="1366"/>
      <c r="AT23" s="1366"/>
      <c r="AU23" s="1366"/>
      <c r="AV23" s="1366"/>
    </row>
    <row r="24" spans="1:48" ht="21" customHeight="1">
      <c r="A24" s="1387" t="s">
        <v>823</v>
      </c>
      <c r="B24" s="1388"/>
      <c r="C24" s="1398" t="s">
        <v>824</v>
      </c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400" t="s">
        <v>825</v>
      </c>
      <c r="W24" s="1401"/>
      <c r="X24" s="1401"/>
      <c r="Y24" s="1401"/>
      <c r="Z24" s="1393">
        <v>6302</v>
      </c>
      <c r="AA24" s="1397"/>
      <c r="AB24" s="1397"/>
      <c r="AC24" s="1397"/>
      <c r="AD24" s="1397"/>
      <c r="AE24" s="1397"/>
      <c r="AF24" s="1393">
        <v>52</v>
      </c>
      <c r="AG24" s="1395"/>
      <c r="AH24" s="1395"/>
      <c r="AI24" s="1395"/>
      <c r="AJ24" s="1395"/>
      <c r="AK24" s="1396"/>
      <c r="AL24" s="1386"/>
      <c r="AM24" s="1366"/>
      <c r="AN24" s="1366"/>
      <c r="AO24" s="1366"/>
      <c r="AP24" s="1366"/>
      <c r="AQ24" s="1366"/>
      <c r="AR24" s="1366"/>
      <c r="AS24" s="1366"/>
      <c r="AT24" s="1366"/>
      <c r="AU24" s="1366"/>
      <c r="AV24" s="1366"/>
    </row>
    <row r="25" spans="1:48" ht="21" customHeight="1">
      <c r="A25" s="1387" t="s">
        <v>826</v>
      </c>
      <c r="B25" s="1388"/>
      <c r="C25" s="1398" t="s">
        <v>827</v>
      </c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1" t="s">
        <v>828</v>
      </c>
      <c r="W25" s="1392"/>
      <c r="X25" s="1392"/>
      <c r="Y25" s="1392"/>
      <c r="Z25" s="1393">
        <v>21780</v>
      </c>
      <c r="AA25" s="1397"/>
      <c r="AB25" s="1397"/>
      <c r="AC25" s="1397"/>
      <c r="AD25" s="1397"/>
      <c r="AE25" s="1397"/>
      <c r="AF25" s="1393">
        <v>156</v>
      </c>
      <c r="AG25" s="1395"/>
      <c r="AH25" s="1395"/>
      <c r="AI25" s="1395"/>
      <c r="AJ25" s="1395"/>
      <c r="AK25" s="1396"/>
      <c r="AL25" s="1386"/>
      <c r="AM25" s="1366"/>
      <c r="AN25" s="1366"/>
      <c r="AO25" s="1366"/>
      <c r="AP25" s="1366"/>
      <c r="AQ25" s="1366"/>
      <c r="AR25" s="1366"/>
      <c r="AS25" s="1366"/>
      <c r="AT25" s="1366"/>
      <c r="AU25" s="1366"/>
      <c r="AV25" s="1366"/>
    </row>
    <row r="26" spans="1:48" ht="36" customHeight="1">
      <c r="A26" s="1387" t="s">
        <v>829</v>
      </c>
      <c r="B26" s="1388"/>
      <c r="C26" s="1398" t="s">
        <v>830</v>
      </c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  <c r="Q26" s="1399"/>
      <c r="R26" s="1399"/>
      <c r="S26" s="1399"/>
      <c r="T26" s="1399"/>
      <c r="U26" s="1399"/>
      <c r="V26" s="1400" t="s">
        <v>831</v>
      </c>
      <c r="W26" s="1401"/>
      <c r="X26" s="1401"/>
      <c r="Y26" s="1401"/>
      <c r="Z26" s="1393"/>
      <c r="AA26" s="1397"/>
      <c r="AB26" s="1397"/>
      <c r="AC26" s="1397"/>
      <c r="AD26" s="1397"/>
      <c r="AE26" s="1397"/>
      <c r="AF26" s="1393"/>
      <c r="AG26" s="1395"/>
      <c r="AH26" s="1395"/>
      <c r="AI26" s="1395"/>
      <c r="AJ26" s="1395"/>
      <c r="AK26" s="1396"/>
      <c r="AL26" s="1386"/>
      <c r="AM26" s="1366"/>
      <c r="AN26" s="1366"/>
      <c r="AO26" s="1366"/>
      <c r="AP26" s="1366"/>
      <c r="AQ26" s="1366"/>
      <c r="AR26" s="1366"/>
      <c r="AS26" s="1366"/>
      <c r="AT26" s="1366"/>
      <c r="AU26" s="1366"/>
      <c r="AV26" s="1366"/>
    </row>
    <row r="27" spans="1:48" ht="21" customHeight="1">
      <c r="A27" s="1387" t="s">
        <v>832</v>
      </c>
      <c r="B27" s="1388"/>
      <c r="C27" s="1398" t="s">
        <v>833</v>
      </c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400" t="s">
        <v>834</v>
      </c>
      <c r="W27" s="1401"/>
      <c r="X27" s="1401"/>
      <c r="Y27" s="1401"/>
      <c r="Z27" s="1393"/>
      <c r="AA27" s="1397"/>
      <c r="AB27" s="1397"/>
      <c r="AC27" s="1397"/>
      <c r="AD27" s="1397"/>
      <c r="AE27" s="1397"/>
      <c r="AF27" s="1393"/>
      <c r="AG27" s="1395"/>
      <c r="AH27" s="1395"/>
      <c r="AI27" s="1395"/>
      <c r="AJ27" s="1395"/>
      <c r="AK27" s="1396"/>
      <c r="AL27" s="1386"/>
      <c r="AM27" s="1366"/>
      <c r="AN27" s="1366"/>
      <c r="AO27" s="1366"/>
      <c r="AP27" s="1366"/>
      <c r="AQ27" s="1366"/>
      <c r="AR27" s="1366"/>
      <c r="AS27" s="1366"/>
      <c r="AT27" s="1366"/>
      <c r="AU27" s="1366"/>
      <c r="AV27" s="1366"/>
    </row>
    <row r="28" spans="1:48" ht="21" customHeight="1">
      <c r="A28" s="1387" t="s">
        <v>835</v>
      </c>
      <c r="B28" s="1388"/>
      <c r="C28" s="1398" t="s">
        <v>836</v>
      </c>
      <c r="D28" s="1399"/>
      <c r="E28" s="1399"/>
      <c r="F28" s="1399"/>
      <c r="G28" s="1399"/>
      <c r="H28" s="1399"/>
      <c r="I28" s="1399"/>
      <c r="J28" s="1399"/>
      <c r="K28" s="1399"/>
      <c r="L28" s="1399"/>
      <c r="M28" s="1399"/>
      <c r="N28" s="1399"/>
      <c r="O28" s="1399"/>
      <c r="P28" s="1399"/>
      <c r="Q28" s="1399"/>
      <c r="R28" s="1399"/>
      <c r="S28" s="1399"/>
      <c r="T28" s="1399"/>
      <c r="U28" s="1399"/>
      <c r="V28" s="1400" t="s">
        <v>837</v>
      </c>
      <c r="W28" s="1401"/>
      <c r="X28" s="1401"/>
      <c r="Y28" s="1401"/>
      <c r="Z28" s="1393"/>
      <c r="AA28" s="1397"/>
      <c r="AB28" s="1397"/>
      <c r="AC28" s="1397"/>
      <c r="AD28" s="1397"/>
      <c r="AE28" s="1397"/>
      <c r="AF28" s="1393"/>
      <c r="AG28" s="1395"/>
      <c r="AH28" s="1395"/>
      <c r="AI28" s="1395"/>
      <c r="AJ28" s="1395"/>
      <c r="AK28" s="1396"/>
      <c r="AL28" s="1386"/>
      <c r="AM28" s="1366"/>
      <c r="AN28" s="1366"/>
      <c r="AO28" s="1366"/>
      <c r="AP28" s="1366"/>
      <c r="AQ28" s="1366"/>
      <c r="AR28" s="1366"/>
      <c r="AS28" s="1366"/>
      <c r="AT28" s="1366"/>
      <c r="AU28" s="1366"/>
      <c r="AV28" s="1366"/>
    </row>
    <row r="29" spans="1:48" ht="36" customHeight="1">
      <c r="A29" s="1387" t="s">
        <v>838</v>
      </c>
      <c r="B29" s="1388"/>
      <c r="C29" s="1398" t="s">
        <v>839</v>
      </c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400" t="s">
        <v>840</v>
      </c>
      <c r="W29" s="1401"/>
      <c r="X29" s="1401"/>
      <c r="Y29" s="1401"/>
      <c r="Z29" s="1393"/>
      <c r="AA29" s="1397"/>
      <c r="AB29" s="1397"/>
      <c r="AC29" s="1397"/>
      <c r="AD29" s="1397"/>
      <c r="AE29" s="1397"/>
      <c r="AF29" s="1393"/>
      <c r="AG29" s="1395"/>
      <c r="AH29" s="1395"/>
      <c r="AI29" s="1395"/>
      <c r="AJ29" s="1395"/>
      <c r="AK29" s="1396"/>
      <c r="AL29" s="1386"/>
      <c r="AM29" s="1366"/>
      <c r="AN29" s="1366"/>
      <c r="AO29" s="1366"/>
      <c r="AP29" s="1366"/>
      <c r="AQ29" s="1366"/>
      <c r="AR29" s="1366"/>
      <c r="AS29" s="1366"/>
      <c r="AT29" s="1366"/>
      <c r="AU29" s="1366"/>
      <c r="AV29" s="1366"/>
    </row>
    <row r="30" spans="1:48" ht="21" customHeight="1">
      <c r="A30" s="1387" t="s">
        <v>841</v>
      </c>
      <c r="B30" s="1388"/>
      <c r="C30" s="1398" t="s">
        <v>842</v>
      </c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400" t="s">
        <v>843</v>
      </c>
      <c r="W30" s="1401"/>
      <c r="X30" s="1401"/>
      <c r="Y30" s="1401"/>
      <c r="Z30" s="1393"/>
      <c r="AA30" s="1397"/>
      <c r="AB30" s="1397"/>
      <c r="AC30" s="1397"/>
      <c r="AD30" s="1397"/>
      <c r="AE30" s="1397"/>
      <c r="AF30" s="1393"/>
      <c r="AG30" s="1395"/>
      <c r="AH30" s="1395"/>
      <c r="AI30" s="1395"/>
      <c r="AJ30" s="1395"/>
      <c r="AK30" s="1396"/>
      <c r="AL30" s="1386"/>
      <c r="AM30" s="1366"/>
      <c r="AN30" s="1366"/>
      <c r="AO30" s="1366"/>
      <c r="AP30" s="1366"/>
      <c r="AQ30" s="1366"/>
      <c r="AR30" s="1366"/>
      <c r="AS30" s="1366"/>
      <c r="AT30" s="1366"/>
      <c r="AU30" s="1366"/>
      <c r="AV30" s="1366"/>
    </row>
    <row r="31" spans="1:48" ht="21" customHeight="1">
      <c r="A31" s="1387" t="s">
        <v>844</v>
      </c>
      <c r="B31" s="1388"/>
      <c r="C31" s="1398" t="s">
        <v>845</v>
      </c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400" t="s">
        <v>846</v>
      </c>
      <c r="W31" s="1401"/>
      <c r="X31" s="1401"/>
      <c r="Y31" s="1401"/>
      <c r="Z31" s="1393"/>
      <c r="AA31" s="1397"/>
      <c r="AB31" s="1397"/>
      <c r="AC31" s="1397"/>
      <c r="AD31" s="1397"/>
      <c r="AE31" s="1397"/>
      <c r="AF31" s="1393"/>
      <c r="AG31" s="1395"/>
      <c r="AH31" s="1395"/>
      <c r="AI31" s="1395"/>
      <c r="AJ31" s="1395"/>
      <c r="AK31" s="1396"/>
      <c r="AL31" s="1386"/>
      <c r="AM31" s="1366"/>
      <c r="AN31" s="1366"/>
      <c r="AO31" s="1366"/>
      <c r="AP31" s="1366"/>
      <c r="AQ31" s="1366"/>
      <c r="AR31" s="1366"/>
      <c r="AS31" s="1366"/>
      <c r="AT31" s="1366"/>
      <c r="AU31" s="1366"/>
      <c r="AV31" s="1366"/>
    </row>
    <row r="32" spans="1:48" ht="36" customHeight="1">
      <c r="A32" s="1387" t="s">
        <v>847</v>
      </c>
      <c r="B32" s="1388"/>
      <c r="C32" s="1398" t="s">
        <v>848</v>
      </c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400" t="s">
        <v>849</v>
      </c>
      <c r="W32" s="1401"/>
      <c r="X32" s="1401"/>
      <c r="Y32" s="1401"/>
      <c r="Z32" s="1393"/>
      <c r="AA32" s="1397"/>
      <c r="AB32" s="1397"/>
      <c r="AC32" s="1397"/>
      <c r="AD32" s="1397"/>
      <c r="AE32" s="1397"/>
      <c r="AF32" s="1393"/>
      <c r="AG32" s="1395"/>
      <c r="AH32" s="1395"/>
      <c r="AI32" s="1395"/>
      <c r="AJ32" s="1395"/>
      <c r="AK32" s="1396"/>
      <c r="AL32" s="1386"/>
      <c r="AM32" s="1366"/>
      <c r="AN32" s="1366"/>
      <c r="AO32" s="1366"/>
      <c r="AP32" s="1366"/>
      <c r="AQ32" s="1366"/>
      <c r="AR32" s="1366"/>
      <c r="AS32" s="1366"/>
      <c r="AT32" s="1366"/>
      <c r="AU32" s="1366"/>
      <c r="AV32" s="1366"/>
    </row>
    <row r="33" spans="1:48" ht="21" customHeight="1">
      <c r="A33" s="1387" t="s">
        <v>850</v>
      </c>
      <c r="B33" s="1388"/>
      <c r="C33" s="1398" t="s">
        <v>851</v>
      </c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400" t="s">
        <v>852</v>
      </c>
      <c r="W33" s="1401"/>
      <c r="X33" s="1401"/>
      <c r="Y33" s="1401"/>
      <c r="Z33" s="1393"/>
      <c r="AA33" s="1397"/>
      <c r="AB33" s="1397"/>
      <c r="AC33" s="1397"/>
      <c r="AD33" s="1397"/>
      <c r="AE33" s="1397"/>
      <c r="AF33" s="1393"/>
      <c r="AG33" s="1395"/>
      <c r="AH33" s="1395"/>
      <c r="AI33" s="1395"/>
      <c r="AJ33" s="1395"/>
      <c r="AK33" s="1396"/>
      <c r="AL33" s="1386"/>
      <c r="AM33" s="1366"/>
      <c r="AN33" s="1366"/>
      <c r="AO33" s="1366"/>
      <c r="AP33" s="1366"/>
      <c r="AQ33" s="1366"/>
      <c r="AR33" s="1366"/>
      <c r="AS33" s="1366"/>
      <c r="AT33" s="1366"/>
      <c r="AU33" s="1366"/>
      <c r="AV33" s="1366"/>
    </row>
    <row r="34" spans="1:48" ht="36" customHeight="1">
      <c r="A34" s="1387" t="s">
        <v>853</v>
      </c>
      <c r="B34" s="1388"/>
      <c r="C34" s="1398" t="s">
        <v>854</v>
      </c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400" t="s">
        <v>855</v>
      </c>
      <c r="W34" s="1401"/>
      <c r="X34" s="1401"/>
      <c r="Y34" s="1401"/>
      <c r="Z34" s="1393"/>
      <c r="AA34" s="1397"/>
      <c r="AB34" s="1397"/>
      <c r="AC34" s="1397"/>
      <c r="AD34" s="1397"/>
      <c r="AE34" s="1397"/>
      <c r="AF34" s="1393"/>
      <c r="AG34" s="1395"/>
      <c r="AH34" s="1395"/>
      <c r="AI34" s="1395"/>
      <c r="AJ34" s="1395"/>
      <c r="AK34" s="1396"/>
      <c r="AL34" s="1386"/>
      <c r="AM34" s="1366"/>
      <c r="AN34" s="1366"/>
      <c r="AO34" s="1366"/>
      <c r="AP34" s="1366"/>
      <c r="AQ34" s="1366"/>
      <c r="AR34" s="1366"/>
      <c r="AS34" s="1366"/>
      <c r="AT34" s="1366"/>
      <c r="AU34" s="1366"/>
      <c r="AV34" s="1366"/>
    </row>
    <row r="35" spans="1:48" ht="36" customHeight="1">
      <c r="A35" s="1387" t="s">
        <v>856</v>
      </c>
      <c r="B35" s="1388"/>
      <c r="C35" s="1398" t="s">
        <v>857</v>
      </c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400" t="s">
        <v>858</v>
      </c>
      <c r="W35" s="1401"/>
      <c r="X35" s="1401"/>
      <c r="Y35" s="1401"/>
      <c r="Z35" s="1393"/>
      <c r="AA35" s="1397"/>
      <c r="AB35" s="1397"/>
      <c r="AC35" s="1397"/>
      <c r="AD35" s="1397"/>
      <c r="AE35" s="1397"/>
      <c r="AF35" s="1393"/>
      <c r="AG35" s="1395"/>
      <c r="AH35" s="1395"/>
      <c r="AI35" s="1395"/>
      <c r="AJ35" s="1395"/>
      <c r="AK35" s="1396"/>
      <c r="AL35" s="1386"/>
      <c r="AM35" s="1366"/>
      <c r="AN35" s="1366"/>
      <c r="AO35" s="1366"/>
      <c r="AP35" s="1366"/>
      <c r="AQ35" s="1366"/>
      <c r="AR35" s="1366"/>
      <c r="AS35" s="1366"/>
      <c r="AT35" s="1366"/>
      <c r="AU35" s="1366"/>
      <c r="AV35" s="1366"/>
    </row>
    <row r="36" spans="1:48" ht="36" customHeight="1">
      <c r="A36" s="1387" t="s">
        <v>859</v>
      </c>
      <c r="B36" s="1388"/>
      <c r="C36" s="1398" t="s">
        <v>860</v>
      </c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400" t="s">
        <v>861</v>
      </c>
      <c r="W36" s="1401"/>
      <c r="X36" s="1401"/>
      <c r="Y36" s="1401"/>
      <c r="Z36" s="1393"/>
      <c r="AA36" s="1397"/>
      <c r="AB36" s="1397"/>
      <c r="AC36" s="1397"/>
      <c r="AD36" s="1397"/>
      <c r="AE36" s="1397"/>
      <c r="AF36" s="1393"/>
      <c r="AG36" s="1395"/>
      <c r="AH36" s="1395"/>
      <c r="AI36" s="1395"/>
      <c r="AJ36" s="1395"/>
      <c r="AK36" s="1396"/>
      <c r="AL36" s="1386"/>
      <c r="AM36" s="1366"/>
      <c r="AN36" s="1366"/>
      <c r="AO36" s="1366"/>
      <c r="AP36" s="1366"/>
      <c r="AQ36" s="1366"/>
      <c r="AR36" s="1366"/>
      <c r="AS36" s="1366"/>
      <c r="AT36" s="1366"/>
      <c r="AU36" s="1366"/>
      <c r="AV36" s="1366"/>
    </row>
    <row r="37" spans="1:48" ht="21" customHeight="1">
      <c r="A37" s="1387" t="s">
        <v>862</v>
      </c>
      <c r="B37" s="1388"/>
      <c r="C37" s="1398" t="s">
        <v>863</v>
      </c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400" t="s">
        <v>864</v>
      </c>
      <c r="W37" s="1401"/>
      <c r="X37" s="1401"/>
      <c r="Y37" s="1401"/>
      <c r="Z37" s="1393"/>
      <c r="AA37" s="1397"/>
      <c r="AB37" s="1397"/>
      <c r="AC37" s="1397"/>
      <c r="AD37" s="1397"/>
      <c r="AE37" s="1397"/>
      <c r="AF37" s="1393"/>
      <c r="AG37" s="1395"/>
      <c r="AH37" s="1395"/>
      <c r="AI37" s="1395"/>
      <c r="AJ37" s="1395"/>
      <c r="AK37" s="1396"/>
      <c r="AL37" s="1386"/>
      <c r="AM37" s="1366"/>
      <c r="AN37" s="1366"/>
      <c r="AO37" s="1366"/>
      <c r="AP37" s="1366"/>
      <c r="AQ37" s="1366"/>
      <c r="AR37" s="1366"/>
      <c r="AS37" s="1366"/>
      <c r="AT37" s="1366"/>
      <c r="AU37" s="1366"/>
      <c r="AV37" s="1366"/>
    </row>
    <row r="38" spans="1:48" ht="21" customHeight="1">
      <c r="A38" s="1387" t="s">
        <v>865</v>
      </c>
      <c r="B38" s="1388"/>
      <c r="C38" s="1398" t="s">
        <v>866</v>
      </c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400" t="s">
        <v>867</v>
      </c>
      <c r="W38" s="1401"/>
      <c r="X38" s="1401"/>
      <c r="Y38" s="1401"/>
      <c r="Z38" s="1393"/>
      <c r="AA38" s="1397"/>
      <c r="AB38" s="1397"/>
      <c r="AC38" s="1397"/>
      <c r="AD38" s="1397"/>
      <c r="AE38" s="1397"/>
      <c r="AF38" s="1393"/>
      <c r="AG38" s="1395"/>
      <c r="AH38" s="1395"/>
      <c r="AI38" s="1395"/>
      <c r="AJ38" s="1395"/>
      <c r="AK38" s="1396"/>
      <c r="AL38" s="1386"/>
      <c r="AM38" s="1366"/>
      <c r="AN38" s="1366"/>
      <c r="AO38" s="1366"/>
      <c r="AP38" s="1366"/>
      <c r="AQ38" s="1366"/>
      <c r="AR38" s="1366"/>
      <c r="AS38" s="1366"/>
      <c r="AT38" s="1366"/>
      <c r="AU38" s="1366"/>
      <c r="AV38" s="1366"/>
    </row>
    <row r="39" spans="1:48" ht="21" customHeight="1">
      <c r="A39" s="1387" t="s">
        <v>868</v>
      </c>
      <c r="B39" s="1388"/>
      <c r="C39" s="1398" t="s">
        <v>869</v>
      </c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400" t="s">
        <v>870</v>
      </c>
      <c r="W39" s="1401"/>
      <c r="X39" s="1401"/>
      <c r="Y39" s="1401"/>
      <c r="Z39" s="1393"/>
      <c r="AA39" s="1397"/>
      <c r="AB39" s="1397"/>
      <c r="AC39" s="1397"/>
      <c r="AD39" s="1397"/>
      <c r="AE39" s="1397"/>
      <c r="AF39" s="1393"/>
      <c r="AG39" s="1395"/>
      <c r="AH39" s="1395"/>
      <c r="AI39" s="1395"/>
      <c r="AJ39" s="1395"/>
      <c r="AK39" s="1396"/>
      <c r="AL39" s="1386"/>
      <c r="AM39" s="1366"/>
      <c r="AN39" s="1366"/>
      <c r="AO39" s="1366"/>
      <c r="AP39" s="1366"/>
      <c r="AQ39" s="1366"/>
      <c r="AR39" s="1366"/>
      <c r="AS39" s="1366"/>
      <c r="AT39" s="1366"/>
      <c r="AU39" s="1366"/>
      <c r="AV39" s="1366"/>
    </row>
    <row r="40" spans="1:48" ht="21" customHeight="1">
      <c r="A40" s="1387" t="s">
        <v>871</v>
      </c>
      <c r="B40" s="1388"/>
      <c r="C40" s="1398" t="s">
        <v>872</v>
      </c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400" t="s">
        <v>873</v>
      </c>
      <c r="W40" s="1401"/>
      <c r="X40" s="1401"/>
      <c r="Y40" s="1401"/>
      <c r="Z40" s="1393"/>
      <c r="AA40" s="1397"/>
      <c r="AB40" s="1397"/>
      <c r="AC40" s="1397"/>
      <c r="AD40" s="1397"/>
      <c r="AE40" s="1397"/>
      <c r="AF40" s="1393"/>
      <c r="AG40" s="1395"/>
      <c r="AH40" s="1395"/>
      <c r="AI40" s="1395"/>
      <c r="AJ40" s="1395"/>
      <c r="AK40" s="1396"/>
      <c r="AL40" s="1386"/>
      <c r="AM40" s="1366"/>
      <c r="AN40" s="1366"/>
      <c r="AO40" s="1366"/>
      <c r="AP40" s="1366"/>
      <c r="AQ40" s="1366"/>
      <c r="AR40" s="1366"/>
      <c r="AS40" s="1366"/>
      <c r="AT40" s="1366"/>
      <c r="AU40" s="1366"/>
      <c r="AV40" s="1366"/>
    </row>
    <row r="41" spans="1:48" ht="21" customHeight="1">
      <c r="A41" s="1387" t="s">
        <v>874</v>
      </c>
      <c r="B41" s="1388"/>
      <c r="C41" s="1398" t="s">
        <v>875</v>
      </c>
      <c r="D41" s="1399"/>
      <c r="E41" s="1399"/>
      <c r="F41" s="1399"/>
      <c r="G41" s="1399"/>
      <c r="H41" s="1399"/>
      <c r="I41" s="1399"/>
      <c r="J41" s="1399"/>
      <c r="K41" s="1399"/>
      <c r="L41" s="1399"/>
      <c r="M41" s="1399"/>
      <c r="N41" s="1399"/>
      <c r="O41" s="1399"/>
      <c r="P41" s="1399"/>
      <c r="Q41" s="1399"/>
      <c r="R41" s="1399"/>
      <c r="S41" s="1399"/>
      <c r="T41" s="1399"/>
      <c r="U41" s="1399"/>
      <c r="V41" s="1400" t="s">
        <v>876</v>
      </c>
      <c r="W41" s="1401"/>
      <c r="X41" s="1401"/>
      <c r="Y41" s="1401"/>
      <c r="Z41" s="1393"/>
      <c r="AA41" s="1397"/>
      <c r="AB41" s="1397"/>
      <c r="AC41" s="1397"/>
      <c r="AD41" s="1397"/>
      <c r="AE41" s="1397"/>
      <c r="AF41" s="1393"/>
      <c r="AG41" s="1395"/>
      <c r="AH41" s="1395"/>
      <c r="AI41" s="1395"/>
      <c r="AJ41" s="1395"/>
      <c r="AK41" s="1396"/>
      <c r="AL41" s="1386"/>
      <c r="AM41" s="1366"/>
      <c r="AN41" s="1366"/>
      <c r="AO41" s="1366"/>
      <c r="AP41" s="1366"/>
      <c r="AQ41" s="1366"/>
      <c r="AR41" s="1366"/>
      <c r="AS41" s="1366"/>
      <c r="AT41" s="1366"/>
      <c r="AU41" s="1366"/>
      <c r="AV41" s="1366"/>
    </row>
    <row r="42" spans="1:48" ht="21" customHeight="1">
      <c r="A42" s="1387" t="s">
        <v>877</v>
      </c>
      <c r="B42" s="1388"/>
      <c r="C42" s="1398" t="s">
        <v>878</v>
      </c>
      <c r="D42" s="1399"/>
      <c r="E42" s="1399"/>
      <c r="F42" s="1399"/>
      <c r="G42" s="1399"/>
      <c r="H42" s="1399"/>
      <c r="I42" s="1399"/>
      <c r="J42" s="1399"/>
      <c r="K42" s="1399"/>
      <c r="L42" s="1399"/>
      <c r="M42" s="1399"/>
      <c r="N42" s="1399"/>
      <c r="O42" s="1399"/>
      <c r="P42" s="1399"/>
      <c r="Q42" s="1399"/>
      <c r="R42" s="1399"/>
      <c r="S42" s="1399"/>
      <c r="T42" s="1399"/>
      <c r="U42" s="1399"/>
      <c r="V42" s="1400" t="s">
        <v>879</v>
      </c>
      <c r="W42" s="1401"/>
      <c r="X42" s="1401"/>
      <c r="Y42" s="1401"/>
      <c r="Z42" s="1393"/>
      <c r="AA42" s="1397"/>
      <c r="AB42" s="1397"/>
      <c r="AC42" s="1397"/>
      <c r="AD42" s="1397"/>
      <c r="AE42" s="1397"/>
      <c r="AF42" s="1393"/>
      <c r="AG42" s="1395"/>
      <c r="AH42" s="1395"/>
      <c r="AI42" s="1395"/>
      <c r="AJ42" s="1395"/>
      <c r="AK42" s="1396"/>
      <c r="AL42" s="1386"/>
      <c r="AM42" s="1366"/>
      <c r="AN42" s="1366"/>
      <c r="AO42" s="1366"/>
      <c r="AP42" s="1366"/>
      <c r="AQ42" s="1366"/>
      <c r="AR42" s="1366"/>
      <c r="AS42" s="1366"/>
      <c r="AT42" s="1366"/>
      <c r="AU42" s="1366"/>
      <c r="AV42" s="1366"/>
    </row>
    <row r="43" spans="1:48" ht="21" customHeight="1">
      <c r="A43" s="1387" t="s">
        <v>880</v>
      </c>
      <c r="B43" s="1388"/>
      <c r="C43" s="1398" t="s">
        <v>881</v>
      </c>
      <c r="D43" s="1399"/>
      <c r="E43" s="1399"/>
      <c r="F43" s="1399"/>
      <c r="G43" s="1399"/>
      <c r="H43" s="1399"/>
      <c r="I43" s="1399"/>
      <c r="J43" s="1399"/>
      <c r="K43" s="1399"/>
      <c r="L43" s="1399"/>
      <c r="M43" s="1399"/>
      <c r="N43" s="1399"/>
      <c r="O43" s="1399"/>
      <c r="P43" s="1399"/>
      <c r="Q43" s="1399"/>
      <c r="R43" s="1399"/>
      <c r="S43" s="1399"/>
      <c r="T43" s="1399"/>
      <c r="U43" s="1399"/>
      <c r="V43" s="1400" t="s">
        <v>882</v>
      </c>
      <c r="W43" s="1401"/>
      <c r="X43" s="1401"/>
      <c r="Y43" s="1401"/>
      <c r="Z43" s="1393"/>
      <c r="AA43" s="1397"/>
      <c r="AB43" s="1397"/>
      <c r="AC43" s="1397"/>
      <c r="AD43" s="1397"/>
      <c r="AE43" s="1397"/>
      <c r="AF43" s="1393"/>
      <c r="AG43" s="1395"/>
      <c r="AH43" s="1395"/>
      <c r="AI43" s="1395"/>
      <c r="AJ43" s="1395"/>
      <c r="AK43" s="1396"/>
      <c r="AL43" s="1386"/>
      <c r="AM43" s="1366"/>
      <c r="AN43" s="1366"/>
      <c r="AO43" s="1366"/>
      <c r="AP43" s="1366"/>
      <c r="AQ43" s="1366"/>
      <c r="AR43" s="1366"/>
      <c r="AS43" s="1366"/>
      <c r="AT43" s="1366"/>
      <c r="AU43" s="1366"/>
      <c r="AV43" s="1366"/>
    </row>
    <row r="44" spans="1:48" ht="36" customHeight="1">
      <c r="A44" s="1387" t="s">
        <v>883</v>
      </c>
      <c r="B44" s="1388"/>
      <c r="C44" s="1398" t="s">
        <v>884</v>
      </c>
      <c r="D44" s="1399"/>
      <c r="E44" s="1399"/>
      <c r="F44" s="1399"/>
      <c r="G44" s="1399"/>
      <c r="H44" s="1399"/>
      <c r="I44" s="1399"/>
      <c r="J44" s="1399"/>
      <c r="K44" s="1399"/>
      <c r="L44" s="1399"/>
      <c r="M44" s="1399"/>
      <c r="N44" s="1399"/>
      <c r="O44" s="1399"/>
      <c r="P44" s="1399"/>
      <c r="Q44" s="1399"/>
      <c r="R44" s="1399"/>
      <c r="S44" s="1399"/>
      <c r="T44" s="1399"/>
      <c r="U44" s="1399"/>
      <c r="V44" s="1400" t="s">
        <v>885</v>
      </c>
      <c r="W44" s="1401"/>
      <c r="X44" s="1401"/>
      <c r="Y44" s="1401"/>
      <c r="Z44" s="1393">
        <v>7350</v>
      </c>
      <c r="AA44" s="1397"/>
      <c r="AB44" s="1397"/>
      <c r="AC44" s="1397"/>
      <c r="AD44" s="1397"/>
      <c r="AE44" s="1397"/>
      <c r="AF44" s="1393">
        <v>72</v>
      </c>
      <c r="AG44" s="1395"/>
      <c r="AH44" s="1395"/>
      <c r="AI44" s="1395"/>
      <c r="AJ44" s="1395"/>
      <c r="AK44" s="1396"/>
      <c r="AL44" s="1386"/>
      <c r="AM44" s="1366"/>
      <c r="AN44" s="1366"/>
      <c r="AO44" s="1366"/>
      <c r="AP44" s="1366"/>
      <c r="AQ44" s="1366"/>
      <c r="AR44" s="1366"/>
      <c r="AS44" s="1366"/>
      <c r="AT44" s="1366"/>
      <c r="AU44" s="1366"/>
      <c r="AV44" s="1366"/>
    </row>
    <row r="45" spans="1:48" ht="21" customHeight="1">
      <c r="A45" s="1387" t="s">
        <v>886</v>
      </c>
      <c r="B45" s="1388"/>
      <c r="C45" s="1398" t="s">
        <v>887</v>
      </c>
      <c r="D45" s="1399"/>
      <c r="E45" s="1399"/>
      <c r="F45" s="1399"/>
      <c r="G45" s="1399"/>
      <c r="H45" s="1399"/>
      <c r="I45" s="1399"/>
      <c r="J45" s="1399"/>
      <c r="K45" s="1399"/>
      <c r="L45" s="1399"/>
      <c r="M45" s="1399"/>
      <c r="N45" s="1399"/>
      <c r="O45" s="1399"/>
      <c r="P45" s="1399"/>
      <c r="Q45" s="1399"/>
      <c r="R45" s="1399"/>
      <c r="S45" s="1399"/>
      <c r="T45" s="1399"/>
      <c r="U45" s="1399"/>
      <c r="V45" s="1400" t="s">
        <v>888</v>
      </c>
      <c r="W45" s="1401"/>
      <c r="X45" s="1401"/>
      <c r="Y45" s="1401"/>
      <c r="Z45" s="1393">
        <v>4994</v>
      </c>
      <c r="AA45" s="1397"/>
      <c r="AB45" s="1397"/>
      <c r="AC45" s="1397"/>
      <c r="AD45" s="1397"/>
      <c r="AE45" s="1397"/>
      <c r="AF45" s="1393">
        <v>37</v>
      </c>
      <c r="AG45" s="1395"/>
      <c r="AH45" s="1395"/>
      <c r="AI45" s="1395"/>
      <c r="AJ45" s="1395"/>
      <c r="AK45" s="1396"/>
      <c r="AL45" s="1386"/>
      <c r="AM45" s="1366"/>
      <c r="AN45" s="1366"/>
      <c r="AO45" s="1366"/>
      <c r="AP45" s="1366"/>
      <c r="AQ45" s="1366"/>
      <c r="AR45" s="1366"/>
      <c r="AS45" s="1366"/>
      <c r="AT45" s="1366"/>
      <c r="AU45" s="1366"/>
      <c r="AV45" s="1366"/>
    </row>
    <row r="46" spans="1:48" ht="21" customHeight="1">
      <c r="A46" s="1387" t="s">
        <v>889</v>
      </c>
      <c r="B46" s="1388"/>
      <c r="C46" s="1398" t="s">
        <v>890</v>
      </c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1399"/>
      <c r="S46" s="1399"/>
      <c r="T46" s="1399"/>
      <c r="U46" s="1399"/>
      <c r="V46" s="1400" t="s">
        <v>891</v>
      </c>
      <c r="W46" s="1401"/>
      <c r="X46" s="1401"/>
      <c r="Y46" s="1401"/>
      <c r="Z46" s="1393">
        <v>3477</v>
      </c>
      <c r="AA46" s="1397"/>
      <c r="AB46" s="1397"/>
      <c r="AC46" s="1397"/>
      <c r="AD46" s="1397"/>
      <c r="AE46" s="1397"/>
      <c r="AF46" s="1393">
        <v>19</v>
      </c>
      <c r="AG46" s="1395"/>
      <c r="AH46" s="1395"/>
      <c r="AI46" s="1395"/>
      <c r="AJ46" s="1395"/>
      <c r="AK46" s="1396"/>
      <c r="AL46" s="1386"/>
      <c r="AM46" s="1366"/>
      <c r="AN46" s="1366"/>
      <c r="AO46" s="1366"/>
      <c r="AP46" s="1366"/>
      <c r="AQ46" s="1366"/>
      <c r="AR46" s="1366"/>
      <c r="AS46" s="1366"/>
      <c r="AT46" s="1366"/>
      <c r="AU46" s="1366"/>
      <c r="AV46" s="1366"/>
    </row>
    <row r="47" spans="1:48" ht="21" customHeight="1" thickBot="1">
      <c r="A47" s="1402" t="s">
        <v>892</v>
      </c>
      <c r="B47" s="1403"/>
      <c r="C47" s="1378" t="s">
        <v>893</v>
      </c>
      <c r="D47" s="1379"/>
      <c r="E47" s="1379"/>
      <c r="F47" s="1379"/>
      <c r="G47" s="1379"/>
      <c r="H47" s="1379"/>
      <c r="I47" s="1379"/>
      <c r="J47" s="1379"/>
      <c r="K47" s="1379"/>
      <c r="L47" s="1379"/>
      <c r="M47" s="1379"/>
      <c r="N47" s="1379"/>
      <c r="O47" s="1379"/>
      <c r="P47" s="1379"/>
      <c r="Q47" s="1379"/>
      <c r="R47" s="1379"/>
      <c r="S47" s="1379"/>
      <c r="T47" s="1379"/>
      <c r="U47" s="1379"/>
      <c r="V47" s="1380" t="s">
        <v>894</v>
      </c>
      <c r="W47" s="1381"/>
      <c r="X47" s="1381"/>
      <c r="Y47" s="1381"/>
      <c r="Z47" s="1404"/>
      <c r="AA47" s="1405"/>
      <c r="AB47" s="1405"/>
      <c r="AC47" s="1405"/>
      <c r="AD47" s="1405"/>
      <c r="AE47" s="1405"/>
      <c r="AF47" s="1404"/>
      <c r="AG47" s="1406"/>
      <c r="AH47" s="1406"/>
      <c r="AI47" s="1406"/>
      <c r="AJ47" s="1406"/>
      <c r="AK47" s="1407"/>
      <c r="AL47" s="1386"/>
      <c r="AM47" s="1366"/>
      <c r="AN47" s="1366"/>
      <c r="AO47" s="1366"/>
      <c r="AP47" s="1366"/>
      <c r="AQ47" s="1366"/>
      <c r="AR47" s="1366"/>
      <c r="AS47" s="1366"/>
      <c r="AT47" s="1366"/>
      <c r="AU47" s="1366"/>
      <c r="AV47" s="1366"/>
    </row>
    <row r="48" spans="1:48" s="1418" customFormat="1" ht="27" customHeight="1" thickBot="1">
      <c r="A48" s="1408" t="s">
        <v>895</v>
      </c>
      <c r="B48" s="1409"/>
      <c r="C48" s="1410" t="s">
        <v>896</v>
      </c>
      <c r="D48" s="1411"/>
      <c r="E48" s="1411"/>
      <c r="F48" s="1411"/>
      <c r="G48" s="1411"/>
      <c r="H48" s="1411"/>
      <c r="I48" s="1411"/>
      <c r="J48" s="1411"/>
      <c r="K48" s="1411"/>
      <c r="L48" s="1411"/>
      <c r="M48" s="1411"/>
      <c r="N48" s="1411"/>
      <c r="O48" s="1411"/>
      <c r="P48" s="1411"/>
      <c r="Q48" s="1411"/>
      <c r="R48" s="1411"/>
      <c r="S48" s="1411"/>
      <c r="T48" s="1411"/>
      <c r="U48" s="1411"/>
      <c r="V48" s="1411"/>
      <c r="W48" s="1411"/>
      <c r="X48" s="1411"/>
      <c r="Y48" s="1411"/>
      <c r="Z48" s="1412">
        <v>160540</v>
      </c>
      <c r="AA48" s="1413"/>
      <c r="AB48" s="1413"/>
      <c r="AC48" s="1413"/>
      <c r="AD48" s="1413"/>
      <c r="AE48" s="1413"/>
      <c r="AF48" s="1412">
        <v>1398</v>
      </c>
      <c r="AG48" s="1414"/>
      <c r="AH48" s="1414"/>
      <c r="AI48" s="1414"/>
      <c r="AJ48" s="1414"/>
      <c r="AK48" s="1415"/>
      <c r="AL48" s="1416"/>
      <c r="AM48" s="1417"/>
      <c r="AN48" s="1417"/>
      <c r="AO48" s="1417"/>
      <c r="AP48" s="1417"/>
      <c r="AQ48" s="1417"/>
      <c r="AR48" s="1417"/>
      <c r="AS48" s="1417"/>
      <c r="AT48" s="1417"/>
      <c r="AU48" s="1417"/>
      <c r="AV48" s="1417"/>
    </row>
    <row r="49" spans="1:48" ht="21" customHeight="1">
      <c r="A49" s="1419" t="s">
        <v>897</v>
      </c>
      <c r="B49" s="1420"/>
      <c r="C49" s="1398" t="s">
        <v>898</v>
      </c>
      <c r="D49" s="1399"/>
      <c r="E49" s="1399"/>
      <c r="F49" s="1399"/>
      <c r="G49" s="1399"/>
      <c r="H49" s="1399"/>
      <c r="I49" s="1399"/>
      <c r="J49" s="1399"/>
      <c r="K49" s="1399"/>
      <c r="L49" s="1399"/>
      <c r="M49" s="1399"/>
      <c r="N49" s="1399"/>
      <c r="O49" s="1399"/>
      <c r="P49" s="1399"/>
      <c r="Q49" s="1399"/>
      <c r="R49" s="1399"/>
      <c r="S49" s="1399"/>
      <c r="T49" s="1399"/>
      <c r="U49" s="1399"/>
      <c r="V49" s="1400" t="s">
        <v>899</v>
      </c>
      <c r="W49" s="1401"/>
      <c r="X49" s="1401"/>
      <c r="Y49" s="1401"/>
      <c r="Z49" s="1382"/>
      <c r="AA49" s="1421"/>
      <c r="AB49" s="1421"/>
      <c r="AC49" s="1421"/>
      <c r="AD49" s="1421"/>
      <c r="AE49" s="1421"/>
      <c r="AF49" s="1382"/>
      <c r="AG49" s="1384"/>
      <c r="AH49" s="1384"/>
      <c r="AI49" s="1384"/>
      <c r="AJ49" s="1384"/>
      <c r="AK49" s="1385"/>
      <c r="AL49" s="1386"/>
      <c r="AM49" s="1366"/>
      <c r="AN49" s="1366"/>
      <c r="AO49" s="1366"/>
      <c r="AP49" s="1366"/>
      <c r="AQ49" s="1366"/>
      <c r="AR49" s="1366"/>
      <c r="AS49" s="1366"/>
      <c r="AT49" s="1366"/>
      <c r="AU49" s="1366"/>
      <c r="AV49" s="1366"/>
    </row>
    <row r="50" spans="1:48" ht="21" customHeight="1">
      <c r="A50" s="1387" t="s">
        <v>900</v>
      </c>
      <c r="B50" s="1388"/>
      <c r="C50" s="1398" t="s">
        <v>901</v>
      </c>
      <c r="D50" s="1399"/>
      <c r="E50" s="1399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399"/>
      <c r="Q50" s="1399"/>
      <c r="R50" s="1399"/>
      <c r="S50" s="1399"/>
      <c r="T50" s="1399"/>
      <c r="U50" s="1399"/>
      <c r="V50" s="1391" t="s">
        <v>902</v>
      </c>
      <c r="W50" s="1392"/>
      <c r="X50" s="1392"/>
      <c r="Y50" s="1392"/>
      <c r="Z50" s="1393"/>
      <c r="AA50" s="1397"/>
      <c r="AB50" s="1397"/>
      <c r="AC50" s="1397"/>
      <c r="AD50" s="1397"/>
      <c r="AE50" s="1397"/>
      <c r="AF50" s="1393"/>
      <c r="AG50" s="1395"/>
      <c r="AH50" s="1395"/>
      <c r="AI50" s="1395"/>
      <c r="AJ50" s="1395"/>
      <c r="AK50" s="1396"/>
      <c r="AL50" s="1386"/>
      <c r="AM50" s="1366"/>
      <c r="AN50" s="1366"/>
      <c r="AO50" s="1366"/>
      <c r="AP50" s="1366"/>
      <c r="AQ50" s="1366"/>
      <c r="AR50" s="1366"/>
      <c r="AS50" s="1366"/>
      <c r="AT50" s="1366"/>
      <c r="AU50" s="1366"/>
      <c r="AV50" s="1366"/>
    </row>
    <row r="51" spans="1:48" ht="21" customHeight="1">
      <c r="A51" s="1387" t="s">
        <v>903</v>
      </c>
      <c r="B51" s="1388"/>
      <c r="C51" s="1398" t="s">
        <v>904</v>
      </c>
      <c r="D51" s="1399"/>
      <c r="E51" s="1399"/>
      <c r="F51" s="1399"/>
      <c r="G51" s="1399"/>
      <c r="H51" s="1399"/>
      <c r="I51" s="1399"/>
      <c r="J51" s="1399"/>
      <c r="K51" s="1399"/>
      <c r="L51" s="1399"/>
      <c r="M51" s="1399"/>
      <c r="N51" s="1399"/>
      <c r="O51" s="1399"/>
      <c r="P51" s="1399"/>
      <c r="Q51" s="1399"/>
      <c r="R51" s="1399"/>
      <c r="S51" s="1399"/>
      <c r="T51" s="1399"/>
      <c r="U51" s="1399"/>
      <c r="V51" s="1391" t="s">
        <v>905</v>
      </c>
      <c r="W51" s="1392"/>
      <c r="X51" s="1392"/>
      <c r="Y51" s="1392"/>
      <c r="Z51" s="1393"/>
      <c r="AA51" s="1397"/>
      <c r="AB51" s="1397"/>
      <c r="AC51" s="1397"/>
      <c r="AD51" s="1397"/>
      <c r="AE51" s="1397"/>
      <c r="AF51" s="1393"/>
      <c r="AG51" s="1395"/>
      <c r="AH51" s="1395"/>
      <c r="AI51" s="1395"/>
      <c r="AJ51" s="1395"/>
      <c r="AK51" s="1396"/>
      <c r="AL51" s="1386"/>
      <c r="AM51" s="1366"/>
      <c r="AN51" s="1366"/>
      <c r="AO51" s="1366"/>
      <c r="AP51" s="1366"/>
      <c r="AQ51" s="1366"/>
      <c r="AR51" s="1366"/>
      <c r="AS51" s="1366"/>
      <c r="AT51" s="1366"/>
      <c r="AU51" s="1366"/>
      <c r="AV51" s="1366"/>
    </row>
    <row r="52" spans="1:48" ht="21" customHeight="1">
      <c r="A52" s="1387" t="s">
        <v>906</v>
      </c>
      <c r="B52" s="1388"/>
      <c r="C52" s="1398" t="s">
        <v>907</v>
      </c>
      <c r="D52" s="1399"/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1" t="s">
        <v>908</v>
      </c>
      <c r="W52" s="1392"/>
      <c r="X52" s="1392"/>
      <c r="Y52" s="1392"/>
      <c r="Z52" s="1393"/>
      <c r="AA52" s="1397"/>
      <c r="AB52" s="1397"/>
      <c r="AC52" s="1397"/>
      <c r="AD52" s="1397"/>
      <c r="AE52" s="1397"/>
      <c r="AF52" s="1393"/>
      <c r="AG52" s="1395"/>
      <c r="AH52" s="1395"/>
      <c r="AI52" s="1395"/>
      <c r="AJ52" s="1395"/>
      <c r="AK52" s="1396"/>
      <c r="AL52" s="1386"/>
      <c r="AM52" s="1366"/>
      <c r="AN52" s="1366"/>
      <c r="AO52" s="1366"/>
      <c r="AP52" s="1366"/>
      <c r="AQ52" s="1366"/>
      <c r="AR52" s="1366"/>
      <c r="AS52" s="1366"/>
      <c r="AT52" s="1366"/>
      <c r="AU52" s="1366"/>
      <c r="AV52" s="1366"/>
    </row>
    <row r="53" spans="1:48" ht="21" customHeight="1">
      <c r="A53" s="1387" t="s">
        <v>909</v>
      </c>
      <c r="B53" s="1388"/>
      <c r="C53" s="1398" t="s">
        <v>910</v>
      </c>
      <c r="D53" s="1399"/>
      <c r="E53" s="1399"/>
      <c r="F53" s="1399"/>
      <c r="G53" s="1399"/>
      <c r="H53" s="1399"/>
      <c r="I53" s="1399"/>
      <c r="J53" s="1399"/>
      <c r="K53" s="1399"/>
      <c r="L53" s="1399"/>
      <c r="M53" s="1399"/>
      <c r="N53" s="1399"/>
      <c r="O53" s="1399"/>
      <c r="P53" s="1399"/>
      <c r="Q53" s="1399"/>
      <c r="R53" s="1399"/>
      <c r="S53" s="1399"/>
      <c r="T53" s="1399"/>
      <c r="U53" s="1399"/>
      <c r="V53" s="1391" t="s">
        <v>911</v>
      </c>
      <c r="W53" s="1392"/>
      <c r="X53" s="1392"/>
      <c r="Y53" s="1392"/>
      <c r="Z53" s="1393"/>
      <c r="AA53" s="1397"/>
      <c r="AB53" s="1397"/>
      <c r="AC53" s="1397"/>
      <c r="AD53" s="1397"/>
      <c r="AE53" s="1397"/>
      <c r="AF53" s="1393"/>
      <c r="AG53" s="1395"/>
      <c r="AH53" s="1395"/>
      <c r="AI53" s="1395"/>
      <c r="AJ53" s="1395"/>
      <c r="AK53" s="1396"/>
      <c r="AL53" s="1386"/>
      <c r="AM53" s="1366"/>
      <c r="AN53" s="1366"/>
      <c r="AO53" s="1366"/>
      <c r="AP53" s="1366"/>
      <c r="AQ53" s="1366"/>
      <c r="AR53" s="1366"/>
      <c r="AS53" s="1366"/>
      <c r="AT53" s="1366"/>
      <c r="AU53" s="1366"/>
      <c r="AV53" s="1366"/>
    </row>
    <row r="54" spans="1:48" ht="21" customHeight="1">
      <c r="A54" s="1387" t="s">
        <v>912</v>
      </c>
      <c r="B54" s="1388"/>
      <c r="C54" s="1398" t="s">
        <v>913</v>
      </c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1" t="s">
        <v>914</v>
      </c>
      <c r="W54" s="1392"/>
      <c r="X54" s="1392"/>
      <c r="Y54" s="1392"/>
      <c r="Z54" s="1393"/>
      <c r="AA54" s="1397"/>
      <c r="AB54" s="1397"/>
      <c r="AC54" s="1397"/>
      <c r="AD54" s="1397"/>
      <c r="AE54" s="1397"/>
      <c r="AF54" s="1393"/>
      <c r="AG54" s="1395"/>
      <c r="AH54" s="1395"/>
      <c r="AI54" s="1395"/>
      <c r="AJ54" s="1395"/>
      <c r="AK54" s="1396"/>
      <c r="AL54" s="1386"/>
      <c r="AM54" s="1366"/>
      <c r="AN54" s="1366"/>
      <c r="AO54" s="1366"/>
      <c r="AP54" s="1366"/>
      <c r="AQ54" s="1366"/>
      <c r="AR54" s="1366"/>
      <c r="AS54" s="1366"/>
      <c r="AT54" s="1366"/>
      <c r="AU54" s="1366"/>
      <c r="AV54" s="1366"/>
    </row>
    <row r="55" spans="1:48" ht="21" customHeight="1">
      <c r="A55" s="1387" t="s">
        <v>915</v>
      </c>
      <c r="B55" s="1388"/>
      <c r="C55" s="1398" t="s">
        <v>916</v>
      </c>
      <c r="D55" s="1399"/>
      <c r="E55" s="1399"/>
      <c r="F55" s="1399"/>
      <c r="G55" s="1399"/>
      <c r="H55" s="1399"/>
      <c r="I55" s="1399"/>
      <c r="J55" s="1399"/>
      <c r="K55" s="1399"/>
      <c r="L55" s="1399"/>
      <c r="M55" s="1399"/>
      <c r="N55" s="1399"/>
      <c r="O55" s="1399"/>
      <c r="P55" s="1399"/>
      <c r="Q55" s="1399"/>
      <c r="R55" s="1399"/>
      <c r="S55" s="1399"/>
      <c r="T55" s="1399"/>
      <c r="U55" s="1399"/>
      <c r="V55" s="1391" t="s">
        <v>917</v>
      </c>
      <c r="W55" s="1392"/>
      <c r="X55" s="1392"/>
      <c r="Y55" s="1392"/>
      <c r="Z55" s="1393"/>
      <c r="AA55" s="1397"/>
      <c r="AB55" s="1397"/>
      <c r="AC55" s="1397"/>
      <c r="AD55" s="1397"/>
      <c r="AE55" s="1397"/>
      <c r="AF55" s="1393"/>
      <c r="AG55" s="1395"/>
      <c r="AH55" s="1395"/>
      <c r="AI55" s="1395"/>
      <c r="AJ55" s="1395"/>
      <c r="AK55" s="1396"/>
      <c r="AL55" s="1386"/>
      <c r="AM55" s="1366"/>
      <c r="AN55" s="1366"/>
      <c r="AO55" s="1366"/>
      <c r="AP55" s="1366"/>
      <c r="AQ55" s="1366"/>
      <c r="AR55" s="1366"/>
      <c r="AS55" s="1366"/>
      <c r="AT55" s="1366"/>
      <c r="AU55" s="1366"/>
      <c r="AV55" s="1366"/>
    </row>
    <row r="56" spans="1:48" ht="21" customHeight="1">
      <c r="A56" s="1387" t="s">
        <v>918</v>
      </c>
      <c r="B56" s="1388"/>
      <c r="C56" s="1398" t="s">
        <v>919</v>
      </c>
      <c r="D56" s="1399"/>
      <c r="E56" s="1399"/>
      <c r="F56" s="1399"/>
      <c r="G56" s="1399"/>
      <c r="H56" s="1399"/>
      <c r="I56" s="1399"/>
      <c r="J56" s="1399"/>
      <c r="K56" s="1399"/>
      <c r="L56" s="1399"/>
      <c r="M56" s="1399"/>
      <c r="N56" s="1399"/>
      <c r="O56" s="1399"/>
      <c r="P56" s="1399"/>
      <c r="Q56" s="1399"/>
      <c r="R56" s="1399"/>
      <c r="S56" s="1399"/>
      <c r="T56" s="1399"/>
      <c r="U56" s="1399"/>
      <c r="V56" s="1391" t="s">
        <v>920</v>
      </c>
      <c r="W56" s="1392"/>
      <c r="X56" s="1392"/>
      <c r="Y56" s="1392"/>
      <c r="Z56" s="1393"/>
      <c r="AA56" s="1397"/>
      <c r="AB56" s="1397"/>
      <c r="AC56" s="1397"/>
      <c r="AD56" s="1397"/>
      <c r="AE56" s="1397"/>
      <c r="AF56" s="1393"/>
      <c r="AG56" s="1395"/>
      <c r="AH56" s="1395"/>
      <c r="AI56" s="1395"/>
      <c r="AJ56" s="1395"/>
      <c r="AK56" s="1396"/>
      <c r="AL56" s="1386"/>
      <c r="AM56" s="1366"/>
      <c r="AN56" s="1366"/>
      <c r="AO56" s="1366"/>
      <c r="AP56" s="1366"/>
      <c r="AQ56" s="1366"/>
      <c r="AR56" s="1366"/>
      <c r="AS56" s="1366"/>
      <c r="AT56" s="1366"/>
      <c r="AU56" s="1366"/>
      <c r="AV56" s="1366"/>
    </row>
    <row r="57" spans="1:48" ht="21" customHeight="1">
      <c r="A57" s="1387" t="s">
        <v>921</v>
      </c>
      <c r="B57" s="1388"/>
      <c r="C57" s="1398" t="s">
        <v>922</v>
      </c>
      <c r="D57" s="1399"/>
      <c r="E57" s="1399"/>
      <c r="F57" s="1399"/>
      <c r="G57" s="1399"/>
      <c r="H57" s="1399"/>
      <c r="I57" s="1399"/>
      <c r="J57" s="1399"/>
      <c r="K57" s="1399"/>
      <c r="L57" s="1399"/>
      <c r="M57" s="1399"/>
      <c r="N57" s="1399"/>
      <c r="O57" s="1399"/>
      <c r="P57" s="1399"/>
      <c r="Q57" s="1399"/>
      <c r="R57" s="1399"/>
      <c r="S57" s="1399"/>
      <c r="T57" s="1399"/>
      <c r="U57" s="1399"/>
      <c r="V57" s="1391" t="s">
        <v>923</v>
      </c>
      <c r="W57" s="1392"/>
      <c r="X57" s="1392"/>
      <c r="Y57" s="1392"/>
      <c r="Z57" s="1393"/>
      <c r="AA57" s="1397"/>
      <c r="AB57" s="1397"/>
      <c r="AC57" s="1397"/>
      <c r="AD57" s="1397"/>
      <c r="AE57" s="1397"/>
      <c r="AF57" s="1393"/>
      <c r="AG57" s="1395"/>
      <c r="AH57" s="1395"/>
      <c r="AI57" s="1395"/>
      <c r="AJ57" s="1395"/>
      <c r="AK57" s="1396"/>
      <c r="AL57" s="1386"/>
      <c r="AM57" s="1366"/>
      <c r="AN57" s="1366"/>
      <c r="AO57" s="1366"/>
      <c r="AP57" s="1366"/>
      <c r="AQ57" s="1366"/>
      <c r="AR57" s="1366"/>
      <c r="AS57" s="1366"/>
      <c r="AT57" s="1366"/>
      <c r="AU57" s="1366"/>
      <c r="AV57" s="1366"/>
    </row>
    <row r="58" spans="1:48" ht="21" customHeight="1">
      <c r="A58" s="1387" t="s">
        <v>924</v>
      </c>
      <c r="B58" s="1388"/>
      <c r="C58" s="1398" t="s">
        <v>925</v>
      </c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1" t="s">
        <v>926</v>
      </c>
      <c r="W58" s="1392"/>
      <c r="X58" s="1392"/>
      <c r="Y58" s="1392"/>
      <c r="Z58" s="1393"/>
      <c r="AA58" s="1397"/>
      <c r="AB58" s="1397"/>
      <c r="AC58" s="1397"/>
      <c r="AD58" s="1397"/>
      <c r="AE58" s="1397"/>
      <c r="AF58" s="1393"/>
      <c r="AG58" s="1395"/>
      <c r="AH58" s="1395"/>
      <c r="AI58" s="1395"/>
      <c r="AJ58" s="1395"/>
      <c r="AK58" s="1396"/>
      <c r="AL58" s="1386"/>
      <c r="AM58" s="1366"/>
      <c r="AN58" s="1366"/>
      <c r="AO58" s="1366"/>
      <c r="AP58" s="1366"/>
      <c r="AQ58" s="1366"/>
      <c r="AR58" s="1366"/>
      <c r="AS58" s="1366"/>
      <c r="AT58" s="1366"/>
      <c r="AU58" s="1366"/>
      <c r="AV58" s="1366"/>
    </row>
    <row r="59" spans="1:48" ht="21" customHeight="1">
      <c r="A59" s="1387" t="s">
        <v>927</v>
      </c>
      <c r="B59" s="1388"/>
      <c r="C59" s="1398" t="s">
        <v>928</v>
      </c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1" t="s">
        <v>929</v>
      </c>
      <c r="W59" s="1392"/>
      <c r="X59" s="1392"/>
      <c r="Y59" s="1392"/>
      <c r="Z59" s="1393"/>
      <c r="AA59" s="1397"/>
      <c r="AB59" s="1397"/>
      <c r="AC59" s="1397"/>
      <c r="AD59" s="1397"/>
      <c r="AE59" s="1397"/>
      <c r="AF59" s="1393"/>
      <c r="AG59" s="1395"/>
      <c r="AH59" s="1395"/>
      <c r="AI59" s="1395"/>
      <c r="AJ59" s="1395"/>
      <c r="AK59" s="1396"/>
      <c r="AL59" s="1386"/>
      <c r="AM59" s="1366"/>
      <c r="AN59" s="1366"/>
      <c r="AO59" s="1366"/>
      <c r="AP59" s="1366"/>
      <c r="AQ59" s="1366"/>
      <c r="AR59" s="1366"/>
      <c r="AS59" s="1366"/>
      <c r="AT59" s="1366"/>
      <c r="AU59" s="1366"/>
      <c r="AV59" s="1366"/>
    </row>
    <row r="60" spans="1:48" ht="21" customHeight="1">
      <c r="A60" s="1387" t="s">
        <v>930</v>
      </c>
      <c r="B60" s="1388"/>
      <c r="C60" s="1398" t="s">
        <v>931</v>
      </c>
      <c r="D60" s="1399"/>
      <c r="E60" s="1399"/>
      <c r="F60" s="1399"/>
      <c r="G60" s="1399"/>
      <c r="H60" s="1399"/>
      <c r="I60" s="1399"/>
      <c r="J60" s="1399"/>
      <c r="K60" s="1399"/>
      <c r="L60" s="1399"/>
      <c r="M60" s="1399"/>
      <c r="N60" s="1399"/>
      <c r="O60" s="1399"/>
      <c r="P60" s="1399"/>
      <c r="Q60" s="1399"/>
      <c r="R60" s="1399"/>
      <c r="S60" s="1399"/>
      <c r="T60" s="1399"/>
      <c r="U60" s="1399"/>
      <c r="V60" s="1391" t="s">
        <v>932</v>
      </c>
      <c r="W60" s="1392"/>
      <c r="X60" s="1392"/>
      <c r="Y60" s="1392"/>
      <c r="Z60" s="1393"/>
      <c r="AA60" s="1397"/>
      <c r="AB60" s="1397"/>
      <c r="AC60" s="1397"/>
      <c r="AD60" s="1397"/>
      <c r="AE60" s="1397"/>
      <c r="AF60" s="1393"/>
      <c r="AG60" s="1395"/>
      <c r="AH60" s="1395"/>
      <c r="AI60" s="1395"/>
      <c r="AJ60" s="1395"/>
      <c r="AK60" s="1396"/>
      <c r="AL60" s="1386"/>
      <c r="AM60" s="1366"/>
      <c r="AN60" s="1366"/>
      <c r="AO60" s="1366"/>
      <c r="AP60" s="1366"/>
      <c r="AQ60" s="1366"/>
      <c r="AR60" s="1366"/>
      <c r="AS60" s="1366"/>
      <c r="AT60" s="1366"/>
      <c r="AU60" s="1366"/>
      <c r="AV60" s="1366"/>
    </row>
    <row r="61" spans="1:48" ht="21" customHeight="1">
      <c r="A61" s="1387" t="s">
        <v>933</v>
      </c>
      <c r="B61" s="1388"/>
      <c r="C61" s="1398" t="s">
        <v>934</v>
      </c>
      <c r="D61" s="1399"/>
      <c r="E61" s="1399"/>
      <c r="F61" s="1399"/>
      <c r="G61" s="1399"/>
      <c r="H61" s="1399"/>
      <c r="I61" s="1399"/>
      <c r="J61" s="1399"/>
      <c r="K61" s="1399"/>
      <c r="L61" s="1399"/>
      <c r="M61" s="1399"/>
      <c r="N61" s="1399"/>
      <c r="O61" s="1399"/>
      <c r="P61" s="1399"/>
      <c r="Q61" s="1399"/>
      <c r="R61" s="1399"/>
      <c r="S61" s="1399"/>
      <c r="T61" s="1399"/>
      <c r="U61" s="1399"/>
      <c r="V61" s="1391" t="s">
        <v>935</v>
      </c>
      <c r="W61" s="1392"/>
      <c r="X61" s="1392"/>
      <c r="Y61" s="1392"/>
      <c r="Z61" s="1393"/>
      <c r="AA61" s="1397"/>
      <c r="AB61" s="1397"/>
      <c r="AC61" s="1397"/>
      <c r="AD61" s="1397"/>
      <c r="AE61" s="1397"/>
      <c r="AF61" s="1393"/>
      <c r="AG61" s="1395"/>
      <c r="AH61" s="1395"/>
      <c r="AI61" s="1395"/>
      <c r="AJ61" s="1395"/>
      <c r="AK61" s="1396"/>
      <c r="AL61" s="1386"/>
      <c r="AM61" s="1366"/>
      <c r="AN61" s="1366"/>
      <c r="AO61" s="1366"/>
      <c r="AP61" s="1366"/>
      <c r="AQ61" s="1366"/>
      <c r="AR61" s="1366"/>
      <c r="AS61" s="1366"/>
      <c r="AT61" s="1366"/>
      <c r="AU61" s="1366"/>
      <c r="AV61" s="1366"/>
    </row>
    <row r="62" spans="1:48" ht="21" customHeight="1">
      <c r="A62" s="1387" t="s">
        <v>936</v>
      </c>
      <c r="B62" s="1388"/>
      <c r="C62" s="1398" t="s">
        <v>937</v>
      </c>
      <c r="D62" s="1399"/>
      <c r="E62" s="1399"/>
      <c r="F62" s="1399"/>
      <c r="G62" s="1399"/>
      <c r="H62" s="1399"/>
      <c r="I62" s="1399"/>
      <c r="J62" s="1399"/>
      <c r="K62" s="1399"/>
      <c r="L62" s="1399"/>
      <c r="M62" s="1399"/>
      <c r="N62" s="1399"/>
      <c r="O62" s="1399"/>
      <c r="P62" s="1399"/>
      <c r="Q62" s="1399"/>
      <c r="R62" s="1399"/>
      <c r="S62" s="1399"/>
      <c r="T62" s="1399"/>
      <c r="U62" s="1399"/>
      <c r="V62" s="1391" t="s">
        <v>938</v>
      </c>
      <c r="W62" s="1392"/>
      <c r="X62" s="1392"/>
      <c r="Y62" s="1392"/>
      <c r="Z62" s="1393"/>
      <c r="AA62" s="1397"/>
      <c r="AB62" s="1397"/>
      <c r="AC62" s="1397"/>
      <c r="AD62" s="1397"/>
      <c r="AE62" s="1397"/>
      <c r="AF62" s="1393"/>
      <c r="AG62" s="1395"/>
      <c r="AH62" s="1395"/>
      <c r="AI62" s="1395"/>
      <c r="AJ62" s="1395"/>
      <c r="AK62" s="1396"/>
      <c r="AL62" s="1386"/>
      <c r="AM62" s="1366"/>
      <c r="AN62" s="1366"/>
      <c r="AO62" s="1366"/>
      <c r="AP62" s="1366"/>
      <c r="AQ62" s="1366"/>
      <c r="AR62" s="1366"/>
      <c r="AS62" s="1366"/>
      <c r="AT62" s="1366"/>
      <c r="AU62" s="1366"/>
      <c r="AV62" s="1366"/>
    </row>
    <row r="63" spans="1:48" ht="21" customHeight="1">
      <c r="A63" s="1387" t="s">
        <v>939</v>
      </c>
      <c r="B63" s="1388"/>
      <c r="C63" s="1398" t="s">
        <v>940</v>
      </c>
      <c r="D63" s="1399"/>
      <c r="E63" s="1399"/>
      <c r="F63" s="1399"/>
      <c r="G63" s="1399"/>
      <c r="H63" s="1399"/>
      <c r="I63" s="1399"/>
      <c r="J63" s="1399"/>
      <c r="K63" s="1399"/>
      <c r="L63" s="1399"/>
      <c r="M63" s="1399"/>
      <c r="N63" s="1399"/>
      <c r="O63" s="1399"/>
      <c r="P63" s="1399"/>
      <c r="Q63" s="1399"/>
      <c r="R63" s="1399"/>
      <c r="S63" s="1399"/>
      <c r="T63" s="1399"/>
      <c r="U63" s="1399"/>
      <c r="V63" s="1391" t="s">
        <v>941</v>
      </c>
      <c r="W63" s="1392"/>
      <c r="X63" s="1392"/>
      <c r="Y63" s="1392"/>
      <c r="Z63" s="1393"/>
      <c r="AA63" s="1397"/>
      <c r="AB63" s="1397"/>
      <c r="AC63" s="1397"/>
      <c r="AD63" s="1397"/>
      <c r="AE63" s="1397"/>
      <c r="AF63" s="1393"/>
      <c r="AG63" s="1395"/>
      <c r="AH63" s="1395"/>
      <c r="AI63" s="1395"/>
      <c r="AJ63" s="1395"/>
      <c r="AK63" s="1396"/>
      <c r="AL63" s="1386"/>
      <c r="AM63" s="1366"/>
      <c r="AN63" s="1366"/>
      <c r="AO63" s="1366"/>
      <c r="AP63" s="1366"/>
      <c r="AQ63" s="1366"/>
      <c r="AR63" s="1366"/>
      <c r="AS63" s="1366"/>
      <c r="AT63" s="1366"/>
      <c r="AU63" s="1366"/>
      <c r="AV63" s="1366"/>
    </row>
    <row r="64" spans="1:48" ht="21" customHeight="1">
      <c r="A64" s="1387" t="s">
        <v>942</v>
      </c>
      <c r="B64" s="1388"/>
      <c r="C64" s="1398" t="s">
        <v>943</v>
      </c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1" t="s">
        <v>944</v>
      </c>
      <c r="W64" s="1392"/>
      <c r="X64" s="1392"/>
      <c r="Y64" s="1392"/>
      <c r="Z64" s="1393"/>
      <c r="AA64" s="1397"/>
      <c r="AB64" s="1397"/>
      <c r="AC64" s="1397"/>
      <c r="AD64" s="1397"/>
      <c r="AE64" s="1397"/>
      <c r="AF64" s="1393"/>
      <c r="AG64" s="1395"/>
      <c r="AH64" s="1395"/>
      <c r="AI64" s="1395"/>
      <c r="AJ64" s="1395"/>
      <c r="AK64" s="1396"/>
      <c r="AL64" s="1386"/>
      <c r="AM64" s="1366"/>
      <c r="AN64" s="1366"/>
      <c r="AO64" s="1366"/>
      <c r="AP64" s="1366"/>
      <c r="AQ64" s="1366"/>
      <c r="AR64" s="1366"/>
      <c r="AS64" s="1366"/>
      <c r="AT64" s="1366"/>
      <c r="AU64" s="1366"/>
      <c r="AV64" s="1366"/>
    </row>
    <row r="65" spans="1:48" ht="21" customHeight="1">
      <c r="A65" s="1387" t="s">
        <v>945</v>
      </c>
      <c r="B65" s="1388"/>
      <c r="C65" s="1398" t="s">
        <v>946</v>
      </c>
      <c r="D65" s="1399"/>
      <c r="E65" s="1399"/>
      <c r="F65" s="1399"/>
      <c r="G65" s="1399"/>
      <c r="H65" s="1399"/>
      <c r="I65" s="1399"/>
      <c r="J65" s="1399"/>
      <c r="K65" s="1399"/>
      <c r="L65" s="1399"/>
      <c r="M65" s="1399"/>
      <c r="N65" s="1399"/>
      <c r="O65" s="1399"/>
      <c r="P65" s="1399"/>
      <c r="Q65" s="1399"/>
      <c r="R65" s="1399"/>
      <c r="S65" s="1399"/>
      <c r="T65" s="1399"/>
      <c r="U65" s="1399"/>
      <c r="V65" s="1391" t="s">
        <v>947</v>
      </c>
      <c r="W65" s="1392"/>
      <c r="X65" s="1392"/>
      <c r="Y65" s="1392"/>
      <c r="Z65" s="1393"/>
      <c r="AA65" s="1397"/>
      <c r="AB65" s="1397"/>
      <c r="AC65" s="1397"/>
      <c r="AD65" s="1397"/>
      <c r="AE65" s="1397"/>
      <c r="AF65" s="1393"/>
      <c r="AG65" s="1395"/>
      <c r="AH65" s="1395"/>
      <c r="AI65" s="1395"/>
      <c r="AJ65" s="1395"/>
      <c r="AK65" s="1396"/>
      <c r="AL65" s="1386"/>
      <c r="AM65" s="1366"/>
      <c r="AN65" s="1366"/>
      <c r="AO65" s="1366"/>
      <c r="AP65" s="1366"/>
      <c r="AQ65" s="1366"/>
      <c r="AR65" s="1366"/>
      <c r="AS65" s="1366"/>
      <c r="AT65" s="1366"/>
      <c r="AU65" s="1366"/>
      <c r="AV65" s="1366"/>
    </row>
    <row r="66" spans="1:48" ht="21" customHeight="1">
      <c r="A66" s="1387" t="s">
        <v>948</v>
      </c>
      <c r="B66" s="1388"/>
      <c r="C66" s="1398" t="s">
        <v>949</v>
      </c>
      <c r="D66" s="1399"/>
      <c r="E66" s="1399"/>
      <c r="F66" s="1399"/>
      <c r="G66" s="1399"/>
      <c r="H66" s="1399"/>
      <c r="I66" s="1399"/>
      <c r="J66" s="1399"/>
      <c r="K66" s="1399"/>
      <c r="L66" s="1399"/>
      <c r="M66" s="1399"/>
      <c r="N66" s="1399"/>
      <c r="O66" s="1399"/>
      <c r="P66" s="1399"/>
      <c r="Q66" s="1399"/>
      <c r="R66" s="1399"/>
      <c r="S66" s="1399"/>
      <c r="T66" s="1399"/>
      <c r="U66" s="1399"/>
      <c r="V66" s="1391" t="s">
        <v>0</v>
      </c>
      <c r="W66" s="1392"/>
      <c r="X66" s="1392"/>
      <c r="Y66" s="1392"/>
      <c r="Z66" s="1393"/>
      <c r="AA66" s="1397"/>
      <c r="AB66" s="1397"/>
      <c r="AC66" s="1397"/>
      <c r="AD66" s="1397"/>
      <c r="AE66" s="1397"/>
      <c r="AF66" s="1393"/>
      <c r="AG66" s="1395"/>
      <c r="AH66" s="1395"/>
      <c r="AI66" s="1395"/>
      <c r="AJ66" s="1395"/>
      <c r="AK66" s="1396"/>
      <c r="AL66" s="1386"/>
      <c r="AM66" s="1366"/>
      <c r="AN66" s="1366"/>
      <c r="AO66" s="1366"/>
      <c r="AP66" s="1366"/>
      <c r="AQ66" s="1366"/>
      <c r="AR66" s="1366"/>
      <c r="AS66" s="1366"/>
      <c r="AT66" s="1366"/>
      <c r="AU66" s="1366"/>
      <c r="AV66" s="1366"/>
    </row>
    <row r="67" spans="1:48" ht="21" customHeight="1">
      <c r="A67" s="1387" t="s">
        <v>1</v>
      </c>
      <c r="B67" s="1388"/>
      <c r="C67" s="1398" t="s">
        <v>2</v>
      </c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399"/>
      <c r="O67" s="1399"/>
      <c r="P67" s="1399"/>
      <c r="Q67" s="1399"/>
      <c r="R67" s="1399"/>
      <c r="S67" s="1399"/>
      <c r="T67" s="1399"/>
      <c r="U67" s="1399"/>
      <c r="V67" s="1391" t="s">
        <v>3</v>
      </c>
      <c r="W67" s="1392"/>
      <c r="X67" s="1392"/>
      <c r="Y67" s="1392"/>
      <c r="Z67" s="1393"/>
      <c r="AA67" s="1397"/>
      <c r="AB67" s="1397"/>
      <c r="AC67" s="1397"/>
      <c r="AD67" s="1397"/>
      <c r="AE67" s="1397"/>
      <c r="AF67" s="1393"/>
      <c r="AG67" s="1395"/>
      <c r="AH67" s="1395"/>
      <c r="AI67" s="1395"/>
      <c r="AJ67" s="1395"/>
      <c r="AK67" s="1396"/>
      <c r="AL67" s="1386"/>
      <c r="AM67" s="1366"/>
      <c r="AN67" s="1366"/>
      <c r="AO67" s="1366"/>
      <c r="AP67" s="1366"/>
      <c r="AQ67" s="1366"/>
      <c r="AR67" s="1366"/>
      <c r="AS67" s="1366"/>
      <c r="AT67" s="1366"/>
      <c r="AU67" s="1366"/>
      <c r="AV67" s="1366"/>
    </row>
    <row r="68" spans="1:48" ht="21" customHeight="1">
      <c r="A68" s="1387" t="s">
        <v>4</v>
      </c>
      <c r="B68" s="1388"/>
      <c r="C68" s="1398" t="s">
        <v>5</v>
      </c>
      <c r="D68" s="1399"/>
      <c r="E68" s="1399"/>
      <c r="F68" s="1399"/>
      <c r="G68" s="1399"/>
      <c r="H68" s="1399"/>
      <c r="I68" s="1399"/>
      <c r="J68" s="1399"/>
      <c r="K68" s="1399"/>
      <c r="L68" s="1399"/>
      <c r="M68" s="1399"/>
      <c r="N68" s="1399"/>
      <c r="O68" s="1399"/>
      <c r="P68" s="1399"/>
      <c r="Q68" s="1399"/>
      <c r="R68" s="1399"/>
      <c r="S68" s="1399"/>
      <c r="T68" s="1399"/>
      <c r="U68" s="1399"/>
      <c r="V68" s="1391" t="s">
        <v>6</v>
      </c>
      <c r="W68" s="1392"/>
      <c r="X68" s="1392"/>
      <c r="Y68" s="1392"/>
      <c r="Z68" s="1393"/>
      <c r="AA68" s="1397"/>
      <c r="AB68" s="1397"/>
      <c r="AC68" s="1397"/>
      <c r="AD68" s="1397"/>
      <c r="AE68" s="1397"/>
      <c r="AF68" s="1393"/>
      <c r="AG68" s="1395"/>
      <c r="AH68" s="1395"/>
      <c r="AI68" s="1395"/>
      <c r="AJ68" s="1395"/>
      <c r="AK68" s="1396"/>
      <c r="AL68" s="1386"/>
      <c r="AM68" s="1366"/>
      <c r="AN68" s="1366"/>
      <c r="AO68" s="1366"/>
      <c r="AP68" s="1366"/>
      <c r="AQ68" s="1366"/>
      <c r="AR68" s="1366"/>
      <c r="AS68" s="1366"/>
      <c r="AT68" s="1366"/>
      <c r="AU68" s="1366"/>
      <c r="AV68" s="1366"/>
    </row>
    <row r="69" spans="1:48" ht="21" customHeight="1">
      <c r="A69" s="1387" t="s">
        <v>7</v>
      </c>
      <c r="B69" s="1388"/>
      <c r="C69" s="1398" t="s">
        <v>8</v>
      </c>
      <c r="D69" s="1399"/>
      <c r="E69" s="1399"/>
      <c r="F69" s="1399"/>
      <c r="G69" s="1399"/>
      <c r="H69" s="1399"/>
      <c r="I69" s="1399"/>
      <c r="J69" s="1399"/>
      <c r="K69" s="1399"/>
      <c r="L69" s="1399"/>
      <c r="M69" s="1399"/>
      <c r="N69" s="1399"/>
      <c r="O69" s="1399"/>
      <c r="P69" s="1399"/>
      <c r="Q69" s="1399"/>
      <c r="R69" s="1399"/>
      <c r="S69" s="1399"/>
      <c r="T69" s="1399"/>
      <c r="U69" s="1399"/>
      <c r="V69" s="1391" t="s">
        <v>9</v>
      </c>
      <c r="W69" s="1392"/>
      <c r="X69" s="1392"/>
      <c r="Y69" s="1392"/>
      <c r="Z69" s="1393"/>
      <c r="AA69" s="1397"/>
      <c r="AB69" s="1397"/>
      <c r="AC69" s="1397"/>
      <c r="AD69" s="1397"/>
      <c r="AE69" s="1397"/>
      <c r="AF69" s="1393"/>
      <c r="AG69" s="1395"/>
      <c r="AH69" s="1395"/>
      <c r="AI69" s="1395"/>
      <c r="AJ69" s="1395"/>
      <c r="AK69" s="1396"/>
      <c r="AL69" s="1386"/>
      <c r="AM69" s="1366"/>
      <c r="AN69" s="1366"/>
      <c r="AO69" s="1366"/>
      <c r="AP69" s="1366"/>
      <c r="AQ69" s="1366"/>
      <c r="AR69" s="1366"/>
      <c r="AS69" s="1366"/>
      <c r="AT69" s="1366"/>
      <c r="AU69" s="1366"/>
      <c r="AV69" s="1366"/>
    </row>
    <row r="70" spans="1:48" ht="21" customHeight="1">
      <c r="A70" s="1387" t="s">
        <v>10</v>
      </c>
      <c r="B70" s="1388"/>
      <c r="C70" s="1398" t="s">
        <v>11</v>
      </c>
      <c r="D70" s="1399"/>
      <c r="E70" s="1399"/>
      <c r="F70" s="1399"/>
      <c r="G70" s="1399"/>
      <c r="H70" s="1399"/>
      <c r="I70" s="1399"/>
      <c r="J70" s="1399"/>
      <c r="K70" s="1399"/>
      <c r="L70" s="1399"/>
      <c r="M70" s="1399"/>
      <c r="N70" s="1399"/>
      <c r="O70" s="1399"/>
      <c r="P70" s="1399"/>
      <c r="Q70" s="1399"/>
      <c r="R70" s="1399"/>
      <c r="S70" s="1399"/>
      <c r="T70" s="1399"/>
      <c r="U70" s="1399"/>
      <c r="V70" s="1391" t="s">
        <v>12</v>
      </c>
      <c r="W70" s="1392"/>
      <c r="X70" s="1392"/>
      <c r="Y70" s="1392"/>
      <c r="Z70" s="1393"/>
      <c r="AA70" s="1397"/>
      <c r="AB70" s="1397"/>
      <c r="AC70" s="1397"/>
      <c r="AD70" s="1397"/>
      <c r="AE70" s="1397"/>
      <c r="AF70" s="1393"/>
      <c r="AG70" s="1395"/>
      <c r="AH70" s="1395"/>
      <c r="AI70" s="1395"/>
      <c r="AJ70" s="1395"/>
      <c r="AK70" s="1396"/>
      <c r="AL70" s="1386"/>
      <c r="AM70" s="1366"/>
      <c r="AN70" s="1366"/>
      <c r="AO70" s="1366"/>
      <c r="AP70" s="1366"/>
      <c r="AQ70" s="1366"/>
      <c r="AR70" s="1366"/>
      <c r="AS70" s="1366"/>
      <c r="AT70" s="1366"/>
      <c r="AU70" s="1366"/>
      <c r="AV70" s="1366"/>
    </row>
    <row r="71" spans="1:48" ht="21" customHeight="1" thickBot="1">
      <c r="A71" s="1402" t="s">
        <v>13</v>
      </c>
      <c r="B71" s="1403"/>
      <c r="C71" s="1378" t="s">
        <v>14</v>
      </c>
      <c r="D71" s="1379"/>
      <c r="E71" s="1379"/>
      <c r="F71" s="1379"/>
      <c r="G71" s="1379"/>
      <c r="H71" s="1379"/>
      <c r="I71" s="1379"/>
      <c r="J71" s="1379"/>
      <c r="K71" s="1379"/>
      <c r="L71" s="1379"/>
      <c r="M71" s="1379"/>
      <c r="N71" s="1379"/>
      <c r="O71" s="1379"/>
      <c r="P71" s="1379"/>
      <c r="Q71" s="1379"/>
      <c r="R71" s="1379"/>
      <c r="S71" s="1379"/>
      <c r="T71" s="1379"/>
      <c r="U71" s="1379"/>
      <c r="V71" s="1422" t="s">
        <v>15</v>
      </c>
      <c r="W71" s="1423"/>
      <c r="X71" s="1423"/>
      <c r="Y71" s="1423"/>
      <c r="Z71" s="1404"/>
      <c r="AA71" s="1405"/>
      <c r="AB71" s="1405"/>
      <c r="AC71" s="1405"/>
      <c r="AD71" s="1405"/>
      <c r="AE71" s="1405"/>
      <c r="AF71" s="1404"/>
      <c r="AG71" s="1406"/>
      <c r="AH71" s="1406"/>
      <c r="AI71" s="1406"/>
      <c r="AJ71" s="1406"/>
      <c r="AK71" s="1407"/>
      <c r="AL71" s="1386"/>
      <c r="AM71" s="1366"/>
      <c r="AN71" s="1366"/>
      <c r="AO71" s="1366"/>
      <c r="AP71" s="1366"/>
      <c r="AQ71" s="1366"/>
      <c r="AR71" s="1366"/>
      <c r="AS71" s="1366"/>
      <c r="AT71" s="1366"/>
      <c r="AU71" s="1366"/>
      <c r="AV71" s="1366"/>
    </row>
    <row r="72" spans="1:48" s="1418" customFormat="1" ht="39" customHeight="1" thickBot="1">
      <c r="A72" s="1408" t="s">
        <v>16</v>
      </c>
      <c r="B72" s="1409"/>
      <c r="C72" s="1410" t="s">
        <v>17</v>
      </c>
      <c r="D72" s="1411"/>
      <c r="E72" s="1411"/>
      <c r="F72" s="1411"/>
      <c r="G72" s="1411"/>
      <c r="H72" s="1411"/>
      <c r="I72" s="1411"/>
      <c r="J72" s="1411"/>
      <c r="K72" s="1411"/>
      <c r="L72" s="1411"/>
      <c r="M72" s="1411"/>
      <c r="N72" s="1411"/>
      <c r="O72" s="1411"/>
      <c r="P72" s="1411"/>
      <c r="Q72" s="1411"/>
      <c r="R72" s="1411"/>
      <c r="S72" s="1411"/>
      <c r="T72" s="1411"/>
      <c r="U72" s="1411"/>
      <c r="V72" s="1411"/>
      <c r="W72" s="1411"/>
      <c r="X72" s="1411"/>
      <c r="Y72" s="1411"/>
      <c r="Z72" s="1412"/>
      <c r="AA72" s="1413"/>
      <c r="AB72" s="1413"/>
      <c r="AC72" s="1413"/>
      <c r="AD72" s="1413"/>
      <c r="AE72" s="1413"/>
      <c r="AF72" s="1412"/>
      <c r="AG72" s="1414"/>
      <c r="AH72" s="1414"/>
      <c r="AI72" s="1414"/>
      <c r="AJ72" s="1414"/>
      <c r="AK72" s="1415"/>
      <c r="AL72" s="1416"/>
      <c r="AM72" s="1417"/>
      <c r="AN72" s="1417"/>
      <c r="AO72" s="1417"/>
      <c r="AP72" s="1417"/>
      <c r="AQ72" s="1417"/>
      <c r="AR72" s="1417"/>
      <c r="AS72" s="1417"/>
      <c r="AT72" s="1417"/>
      <c r="AU72" s="1417"/>
      <c r="AV72" s="1417"/>
    </row>
    <row r="73" spans="1:48" ht="36" customHeight="1">
      <c r="A73" s="1419" t="s">
        <v>18</v>
      </c>
      <c r="B73" s="1420"/>
      <c r="C73" s="1398" t="s">
        <v>19</v>
      </c>
      <c r="D73" s="1399"/>
      <c r="E73" s="1399"/>
      <c r="F73" s="1399"/>
      <c r="G73" s="1399"/>
      <c r="H73" s="1399"/>
      <c r="I73" s="1399"/>
      <c r="J73" s="1399"/>
      <c r="K73" s="1399"/>
      <c r="L73" s="1399"/>
      <c r="M73" s="1399"/>
      <c r="N73" s="1399"/>
      <c r="O73" s="1399"/>
      <c r="P73" s="1399"/>
      <c r="Q73" s="1399"/>
      <c r="R73" s="1399"/>
      <c r="S73" s="1399"/>
      <c r="T73" s="1399"/>
      <c r="U73" s="1399"/>
      <c r="V73" s="1400" t="s">
        <v>20</v>
      </c>
      <c r="W73" s="1401"/>
      <c r="X73" s="1401"/>
      <c r="Y73" s="1401"/>
      <c r="Z73" s="1382"/>
      <c r="AA73" s="1421"/>
      <c r="AB73" s="1421"/>
      <c r="AC73" s="1421"/>
      <c r="AD73" s="1421"/>
      <c r="AE73" s="1421"/>
      <c r="AF73" s="1382"/>
      <c r="AG73" s="1384"/>
      <c r="AH73" s="1384"/>
      <c r="AI73" s="1384"/>
      <c r="AJ73" s="1384"/>
      <c r="AK73" s="1385"/>
      <c r="AL73" s="1386"/>
      <c r="AM73" s="1366"/>
      <c r="AN73" s="1366"/>
      <c r="AO73" s="1366"/>
      <c r="AP73" s="1366"/>
      <c r="AQ73" s="1366"/>
      <c r="AR73" s="1366"/>
      <c r="AS73" s="1366"/>
      <c r="AT73" s="1366"/>
      <c r="AU73" s="1366"/>
      <c r="AV73" s="1366"/>
    </row>
    <row r="74" spans="1:48" ht="36" customHeight="1">
      <c r="A74" s="1387" t="s">
        <v>21</v>
      </c>
      <c r="B74" s="1388"/>
      <c r="C74" s="1398" t="s">
        <v>22</v>
      </c>
      <c r="D74" s="1399"/>
      <c r="E74" s="1399"/>
      <c r="F74" s="1399"/>
      <c r="G74" s="1399"/>
      <c r="H74" s="1399"/>
      <c r="I74" s="1399"/>
      <c r="J74" s="1399"/>
      <c r="K74" s="1399"/>
      <c r="L74" s="1399"/>
      <c r="M74" s="1399"/>
      <c r="N74" s="1399"/>
      <c r="O74" s="1399"/>
      <c r="P74" s="1399"/>
      <c r="Q74" s="1399"/>
      <c r="R74" s="1399"/>
      <c r="S74" s="1399"/>
      <c r="T74" s="1399"/>
      <c r="U74" s="1399"/>
      <c r="V74" s="1391" t="s">
        <v>23</v>
      </c>
      <c r="W74" s="1392"/>
      <c r="X74" s="1392"/>
      <c r="Y74" s="1392"/>
      <c r="Z74" s="1393"/>
      <c r="AA74" s="1397"/>
      <c r="AB74" s="1397"/>
      <c r="AC74" s="1397"/>
      <c r="AD74" s="1397"/>
      <c r="AE74" s="1397"/>
      <c r="AF74" s="1393"/>
      <c r="AG74" s="1395"/>
      <c r="AH74" s="1395"/>
      <c r="AI74" s="1395"/>
      <c r="AJ74" s="1395"/>
      <c r="AK74" s="1396"/>
      <c r="AL74" s="1386"/>
      <c r="AM74" s="1366"/>
      <c r="AN74" s="1366"/>
      <c r="AO74" s="1366"/>
      <c r="AP74" s="1366"/>
      <c r="AQ74" s="1366"/>
      <c r="AR74" s="1366"/>
      <c r="AS74" s="1366"/>
      <c r="AT74" s="1366"/>
      <c r="AU74" s="1366"/>
      <c r="AV74" s="1366"/>
    </row>
    <row r="75" spans="1:48" ht="21" customHeight="1">
      <c r="A75" s="1387" t="s">
        <v>24</v>
      </c>
      <c r="B75" s="1388"/>
      <c r="C75" s="1398" t="s">
        <v>25</v>
      </c>
      <c r="D75" s="1399"/>
      <c r="E75" s="1399"/>
      <c r="F75" s="1399"/>
      <c r="G75" s="1399"/>
      <c r="H75" s="1399"/>
      <c r="I75" s="1399"/>
      <c r="J75" s="1399"/>
      <c r="K75" s="1399"/>
      <c r="L75" s="1399"/>
      <c r="M75" s="1399"/>
      <c r="N75" s="1399"/>
      <c r="O75" s="1399"/>
      <c r="P75" s="1399"/>
      <c r="Q75" s="1399"/>
      <c r="R75" s="1399"/>
      <c r="S75" s="1399"/>
      <c r="T75" s="1399"/>
      <c r="U75" s="1399"/>
      <c r="V75" s="1391" t="s">
        <v>26</v>
      </c>
      <c r="W75" s="1392"/>
      <c r="X75" s="1392"/>
      <c r="Y75" s="1392"/>
      <c r="Z75" s="1393"/>
      <c r="AA75" s="1397"/>
      <c r="AB75" s="1397"/>
      <c r="AC75" s="1397"/>
      <c r="AD75" s="1397"/>
      <c r="AE75" s="1397"/>
      <c r="AF75" s="1393"/>
      <c r="AG75" s="1395"/>
      <c r="AH75" s="1395"/>
      <c r="AI75" s="1395"/>
      <c r="AJ75" s="1395"/>
      <c r="AK75" s="1396"/>
      <c r="AL75" s="1386"/>
      <c r="AM75" s="1366"/>
      <c r="AN75" s="1366"/>
      <c r="AO75" s="1366"/>
      <c r="AP75" s="1366"/>
      <c r="AQ75" s="1366"/>
      <c r="AR75" s="1366"/>
      <c r="AS75" s="1366"/>
      <c r="AT75" s="1366"/>
      <c r="AU75" s="1366"/>
      <c r="AV75" s="1366"/>
    </row>
    <row r="76" spans="1:48" ht="21" customHeight="1">
      <c r="A76" s="1387" t="s">
        <v>27</v>
      </c>
      <c r="B76" s="1388"/>
      <c r="C76" s="1398" t="s">
        <v>28</v>
      </c>
      <c r="D76" s="1399"/>
      <c r="E76" s="1399"/>
      <c r="F76" s="1399"/>
      <c r="G76" s="1399"/>
      <c r="H76" s="1399"/>
      <c r="I76" s="1399"/>
      <c r="J76" s="1399"/>
      <c r="K76" s="1399"/>
      <c r="L76" s="1399"/>
      <c r="M76" s="1399"/>
      <c r="N76" s="1399"/>
      <c r="O76" s="1399"/>
      <c r="P76" s="1399"/>
      <c r="Q76" s="1399"/>
      <c r="R76" s="1399"/>
      <c r="S76" s="1399"/>
      <c r="T76" s="1399"/>
      <c r="U76" s="1399"/>
      <c r="V76" s="1391" t="s">
        <v>29</v>
      </c>
      <c r="W76" s="1392"/>
      <c r="X76" s="1392"/>
      <c r="Y76" s="1392"/>
      <c r="Z76" s="1393"/>
      <c r="AA76" s="1397"/>
      <c r="AB76" s="1397"/>
      <c r="AC76" s="1397"/>
      <c r="AD76" s="1397"/>
      <c r="AE76" s="1397"/>
      <c r="AF76" s="1393"/>
      <c r="AG76" s="1395"/>
      <c r="AH76" s="1395"/>
      <c r="AI76" s="1395"/>
      <c r="AJ76" s="1395"/>
      <c r="AK76" s="1396"/>
      <c r="AL76" s="1386"/>
      <c r="AM76" s="1366"/>
      <c r="AN76" s="1366"/>
      <c r="AO76" s="1366"/>
      <c r="AP76" s="1366"/>
      <c r="AQ76" s="1366"/>
      <c r="AR76" s="1366"/>
      <c r="AS76" s="1366"/>
      <c r="AT76" s="1366"/>
      <c r="AU76" s="1366"/>
      <c r="AV76" s="1366"/>
    </row>
    <row r="77" spans="1:48" ht="21" customHeight="1">
      <c r="A77" s="1387" t="s">
        <v>30</v>
      </c>
      <c r="B77" s="1388"/>
      <c r="C77" s="1398" t="s">
        <v>31</v>
      </c>
      <c r="D77" s="1399"/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1" t="s">
        <v>32</v>
      </c>
      <c r="W77" s="1392"/>
      <c r="X77" s="1392"/>
      <c r="Y77" s="1392"/>
      <c r="Z77" s="1393"/>
      <c r="AA77" s="1397"/>
      <c r="AB77" s="1397"/>
      <c r="AC77" s="1397"/>
      <c r="AD77" s="1397"/>
      <c r="AE77" s="1397"/>
      <c r="AF77" s="1393"/>
      <c r="AG77" s="1395"/>
      <c r="AH77" s="1395"/>
      <c r="AI77" s="1395"/>
      <c r="AJ77" s="1395"/>
      <c r="AK77" s="1396"/>
      <c r="AL77" s="1386"/>
      <c r="AM77" s="1366"/>
      <c r="AN77" s="1366"/>
      <c r="AO77" s="1366"/>
      <c r="AP77" s="1366"/>
      <c r="AQ77" s="1366"/>
      <c r="AR77" s="1366"/>
      <c r="AS77" s="1366"/>
      <c r="AT77" s="1366"/>
      <c r="AU77" s="1366"/>
      <c r="AV77" s="1366"/>
    </row>
    <row r="78" spans="1:48" ht="21" customHeight="1">
      <c r="A78" s="1387" t="s">
        <v>33</v>
      </c>
      <c r="B78" s="1388"/>
      <c r="C78" s="1398" t="s">
        <v>34</v>
      </c>
      <c r="D78" s="1399"/>
      <c r="E78" s="1399"/>
      <c r="F78" s="1399"/>
      <c r="G78" s="1399"/>
      <c r="H78" s="1399"/>
      <c r="I78" s="1399"/>
      <c r="J78" s="1399"/>
      <c r="K78" s="1399"/>
      <c r="L78" s="1399"/>
      <c r="M78" s="1399"/>
      <c r="N78" s="1399"/>
      <c r="O78" s="1399"/>
      <c r="P78" s="1399"/>
      <c r="Q78" s="1399"/>
      <c r="R78" s="1399"/>
      <c r="S78" s="1399"/>
      <c r="T78" s="1399"/>
      <c r="U78" s="1399"/>
      <c r="V78" s="1391" t="s">
        <v>35</v>
      </c>
      <c r="W78" s="1392"/>
      <c r="X78" s="1392"/>
      <c r="Y78" s="1392"/>
      <c r="Z78" s="1393"/>
      <c r="AA78" s="1397"/>
      <c r="AB78" s="1397"/>
      <c r="AC78" s="1397"/>
      <c r="AD78" s="1397"/>
      <c r="AE78" s="1397"/>
      <c r="AF78" s="1393"/>
      <c r="AG78" s="1395"/>
      <c r="AH78" s="1395"/>
      <c r="AI78" s="1395"/>
      <c r="AJ78" s="1395"/>
      <c r="AK78" s="1396"/>
      <c r="AL78" s="1386"/>
      <c r="AM78" s="1366"/>
      <c r="AN78" s="1366"/>
      <c r="AO78" s="1366"/>
      <c r="AP78" s="1366"/>
      <c r="AQ78" s="1366"/>
      <c r="AR78" s="1366"/>
      <c r="AS78" s="1366"/>
      <c r="AT78" s="1366"/>
      <c r="AU78" s="1366"/>
      <c r="AV78" s="1366"/>
    </row>
    <row r="79" spans="1:48" ht="21" customHeight="1">
      <c r="A79" s="1387" t="s">
        <v>36</v>
      </c>
      <c r="B79" s="1388"/>
      <c r="C79" s="1398" t="s">
        <v>37</v>
      </c>
      <c r="D79" s="1399"/>
      <c r="E79" s="1399"/>
      <c r="F79" s="1399"/>
      <c r="G79" s="1399"/>
      <c r="H79" s="1399"/>
      <c r="I79" s="1399"/>
      <c r="J79" s="1399"/>
      <c r="K79" s="1399"/>
      <c r="L79" s="1399"/>
      <c r="M79" s="1399"/>
      <c r="N79" s="1399"/>
      <c r="O79" s="1399"/>
      <c r="P79" s="1399"/>
      <c r="Q79" s="1399"/>
      <c r="R79" s="1399"/>
      <c r="S79" s="1399"/>
      <c r="T79" s="1399"/>
      <c r="U79" s="1399"/>
      <c r="V79" s="1391" t="s">
        <v>38</v>
      </c>
      <c r="W79" s="1392"/>
      <c r="X79" s="1392"/>
      <c r="Y79" s="1392"/>
      <c r="Z79" s="1393"/>
      <c r="AA79" s="1397"/>
      <c r="AB79" s="1397"/>
      <c r="AC79" s="1397"/>
      <c r="AD79" s="1397"/>
      <c r="AE79" s="1397"/>
      <c r="AF79" s="1393"/>
      <c r="AG79" s="1395"/>
      <c r="AH79" s="1395"/>
      <c r="AI79" s="1395"/>
      <c r="AJ79" s="1395"/>
      <c r="AK79" s="1396"/>
      <c r="AL79" s="1386"/>
      <c r="AM79" s="1366"/>
      <c r="AN79" s="1366"/>
      <c r="AO79" s="1366"/>
      <c r="AP79" s="1366"/>
      <c r="AQ79" s="1366"/>
      <c r="AR79" s="1366"/>
      <c r="AS79" s="1366"/>
      <c r="AT79" s="1366"/>
      <c r="AU79" s="1366"/>
      <c r="AV79" s="1366"/>
    </row>
    <row r="80" spans="1:48" ht="21" customHeight="1">
      <c r="A80" s="1387" t="s">
        <v>39</v>
      </c>
      <c r="B80" s="1388"/>
      <c r="C80" s="1398" t="s">
        <v>40</v>
      </c>
      <c r="D80" s="1399"/>
      <c r="E80" s="1399"/>
      <c r="F80" s="1399"/>
      <c r="G80" s="1399"/>
      <c r="H80" s="1399"/>
      <c r="I80" s="1399"/>
      <c r="J80" s="1399"/>
      <c r="K80" s="1399"/>
      <c r="L80" s="1399"/>
      <c r="M80" s="1399"/>
      <c r="N80" s="1399"/>
      <c r="O80" s="1399"/>
      <c r="P80" s="1399"/>
      <c r="Q80" s="1399"/>
      <c r="R80" s="1399"/>
      <c r="S80" s="1399"/>
      <c r="T80" s="1399"/>
      <c r="U80" s="1399"/>
      <c r="V80" s="1391" t="s">
        <v>41</v>
      </c>
      <c r="W80" s="1392"/>
      <c r="X80" s="1392"/>
      <c r="Y80" s="1392"/>
      <c r="Z80" s="1393">
        <v>671</v>
      </c>
      <c r="AA80" s="1397"/>
      <c r="AB80" s="1397"/>
      <c r="AC80" s="1397"/>
      <c r="AD80" s="1397"/>
      <c r="AE80" s="1397"/>
      <c r="AF80" s="1393">
        <v>6</v>
      </c>
      <c r="AG80" s="1395"/>
      <c r="AH80" s="1395"/>
      <c r="AI80" s="1395"/>
      <c r="AJ80" s="1395"/>
      <c r="AK80" s="1396"/>
      <c r="AL80" s="1386"/>
      <c r="AM80" s="1366"/>
      <c r="AN80" s="1366"/>
      <c r="AO80" s="1366"/>
      <c r="AP80" s="1366"/>
      <c r="AQ80" s="1366"/>
      <c r="AR80" s="1366"/>
      <c r="AS80" s="1366"/>
      <c r="AT80" s="1366"/>
      <c r="AU80" s="1366"/>
      <c r="AV80" s="1366"/>
    </row>
    <row r="81" spans="1:48" ht="21" customHeight="1">
      <c r="A81" s="1387" t="s">
        <v>42</v>
      </c>
      <c r="B81" s="1388"/>
      <c r="C81" s="1398" t="s">
        <v>43</v>
      </c>
      <c r="D81" s="1399"/>
      <c r="E81" s="1399"/>
      <c r="F81" s="1399"/>
      <c r="G81" s="1399"/>
      <c r="H81" s="1399"/>
      <c r="I81" s="1399"/>
      <c r="J81" s="1399"/>
      <c r="K81" s="1399"/>
      <c r="L81" s="1399"/>
      <c r="M81" s="1399"/>
      <c r="N81" s="1399"/>
      <c r="O81" s="1399"/>
      <c r="P81" s="1399"/>
      <c r="Q81" s="1399"/>
      <c r="R81" s="1399"/>
      <c r="S81" s="1399"/>
      <c r="T81" s="1399"/>
      <c r="U81" s="1399"/>
      <c r="V81" s="1391" t="s">
        <v>44</v>
      </c>
      <c r="W81" s="1392"/>
      <c r="X81" s="1392"/>
      <c r="Y81" s="1392"/>
      <c r="Z81" s="1393"/>
      <c r="AA81" s="1397"/>
      <c r="AB81" s="1397"/>
      <c r="AC81" s="1397"/>
      <c r="AD81" s="1397"/>
      <c r="AE81" s="1397"/>
      <c r="AF81" s="1393"/>
      <c r="AG81" s="1395"/>
      <c r="AH81" s="1395"/>
      <c r="AI81" s="1395"/>
      <c r="AJ81" s="1395"/>
      <c r="AK81" s="1396"/>
      <c r="AL81" s="1386"/>
      <c r="AM81" s="1366"/>
      <c r="AN81" s="1366"/>
      <c r="AO81" s="1366"/>
      <c r="AP81" s="1366"/>
      <c r="AQ81" s="1366"/>
      <c r="AR81" s="1366"/>
      <c r="AS81" s="1366"/>
      <c r="AT81" s="1366"/>
      <c r="AU81" s="1366"/>
      <c r="AV81" s="1366"/>
    </row>
    <row r="82" spans="1:48" ht="21" customHeight="1">
      <c r="A82" s="1387" t="s">
        <v>45</v>
      </c>
      <c r="B82" s="1388"/>
      <c r="C82" s="1398" t="s">
        <v>46</v>
      </c>
      <c r="D82" s="1399"/>
      <c r="E82" s="1399"/>
      <c r="F82" s="1399"/>
      <c r="G82" s="1399"/>
      <c r="H82" s="1399"/>
      <c r="I82" s="1399"/>
      <c r="J82" s="1399"/>
      <c r="K82" s="1399"/>
      <c r="L82" s="1399"/>
      <c r="M82" s="1399"/>
      <c r="N82" s="1399"/>
      <c r="O82" s="1399"/>
      <c r="P82" s="1399"/>
      <c r="Q82" s="1399"/>
      <c r="R82" s="1399"/>
      <c r="S82" s="1399"/>
      <c r="T82" s="1399"/>
      <c r="U82" s="1399"/>
      <c r="V82" s="1391" t="s">
        <v>47</v>
      </c>
      <c r="W82" s="1392"/>
      <c r="X82" s="1392"/>
      <c r="Y82" s="1392"/>
      <c r="Z82" s="1393">
        <v>3086</v>
      </c>
      <c r="AA82" s="1397"/>
      <c r="AB82" s="1397"/>
      <c r="AC82" s="1397"/>
      <c r="AD82" s="1397"/>
      <c r="AE82" s="1397"/>
      <c r="AF82" s="1393">
        <v>28</v>
      </c>
      <c r="AG82" s="1395"/>
      <c r="AH82" s="1395"/>
      <c r="AI82" s="1395"/>
      <c r="AJ82" s="1395"/>
      <c r="AK82" s="1396"/>
      <c r="AL82" s="1386"/>
      <c r="AM82" s="1366"/>
      <c r="AN82" s="1366"/>
      <c r="AO82" s="1366"/>
      <c r="AP82" s="1366"/>
      <c r="AQ82" s="1366"/>
      <c r="AR82" s="1366"/>
      <c r="AS82" s="1366"/>
      <c r="AT82" s="1366"/>
      <c r="AU82" s="1366"/>
      <c r="AV82" s="1366"/>
    </row>
    <row r="83" spans="1:48" ht="21" customHeight="1">
      <c r="A83" s="1387" t="s">
        <v>48</v>
      </c>
      <c r="B83" s="1388"/>
      <c r="C83" s="1398" t="s">
        <v>49</v>
      </c>
      <c r="D83" s="1399"/>
      <c r="E83" s="1399"/>
      <c r="F83" s="1399"/>
      <c r="G83" s="1399"/>
      <c r="H83" s="1399"/>
      <c r="I83" s="1399"/>
      <c r="J83" s="1399"/>
      <c r="K83" s="1399"/>
      <c r="L83" s="1399"/>
      <c r="M83" s="1399"/>
      <c r="N83" s="1399"/>
      <c r="O83" s="1399"/>
      <c r="P83" s="1399"/>
      <c r="Q83" s="1399"/>
      <c r="R83" s="1399"/>
      <c r="S83" s="1399"/>
      <c r="T83" s="1399"/>
      <c r="U83" s="1399"/>
      <c r="V83" s="1391" t="s">
        <v>50</v>
      </c>
      <c r="W83" s="1392"/>
      <c r="X83" s="1392"/>
      <c r="Y83" s="1392"/>
      <c r="Z83" s="1393"/>
      <c r="AA83" s="1397"/>
      <c r="AB83" s="1397"/>
      <c r="AC83" s="1397"/>
      <c r="AD83" s="1397"/>
      <c r="AE83" s="1397"/>
      <c r="AF83" s="1393"/>
      <c r="AG83" s="1395"/>
      <c r="AH83" s="1395"/>
      <c r="AI83" s="1395"/>
      <c r="AJ83" s="1395"/>
      <c r="AK83" s="1396"/>
      <c r="AL83" s="1386"/>
      <c r="AM83" s="1366"/>
      <c r="AN83" s="1366"/>
      <c r="AO83" s="1366"/>
      <c r="AP83" s="1366"/>
      <c r="AQ83" s="1366"/>
      <c r="AR83" s="1366"/>
      <c r="AS83" s="1366"/>
      <c r="AT83" s="1366"/>
      <c r="AU83" s="1366"/>
      <c r="AV83" s="1366"/>
    </row>
    <row r="84" spans="1:48" ht="21" customHeight="1">
      <c r="A84" s="1387" t="s">
        <v>51</v>
      </c>
      <c r="B84" s="1388"/>
      <c r="C84" s="1398" t="s">
        <v>52</v>
      </c>
      <c r="D84" s="1399"/>
      <c r="E84" s="1399"/>
      <c r="F84" s="1399"/>
      <c r="G84" s="1399"/>
      <c r="H84" s="1399"/>
      <c r="I84" s="1399"/>
      <c r="J84" s="1399"/>
      <c r="K84" s="1399"/>
      <c r="L84" s="1399"/>
      <c r="M84" s="1399"/>
      <c r="N84" s="1399"/>
      <c r="O84" s="1399"/>
      <c r="P84" s="1399"/>
      <c r="Q84" s="1399"/>
      <c r="R84" s="1399"/>
      <c r="S84" s="1399"/>
      <c r="T84" s="1399"/>
      <c r="U84" s="1399"/>
      <c r="V84" s="1391" t="s">
        <v>53</v>
      </c>
      <c r="W84" s="1392"/>
      <c r="X84" s="1392"/>
      <c r="Y84" s="1392"/>
      <c r="Z84" s="1393">
        <v>19992</v>
      </c>
      <c r="AA84" s="1397"/>
      <c r="AB84" s="1397"/>
      <c r="AC84" s="1397"/>
      <c r="AD84" s="1397"/>
      <c r="AE84" s="1397"/>
      <c r="AF84" s="1393">
        <v>200</v>
      </c>
      <c r="AG84" s="1395"/>
      <c r="AH84" s="1395"/>
      <c r="AI84" s="1395"/>
      <c r="AJ84" s="1395"/>
      <c r="AK84" s="1396"/>
      <c r="AL84" s="1386"/>
      <c r="AM84" s="1366"/>
      <c r="AN84" s="1366"/>
      <c r="AO84" s="1366"/>
      <c r="AP84" s="1366"/>
      <c r="AQ84" s="1366"/>
      <c r="AR84" s="1366"/>
      <c r="AS84" s="1366"/>
      <c r="AT84" s="1366"/>
      <c r="AU84" s="1366"/>
      <c r="AV84" s="1366"/>
    </row>
    <row r="85" spans="1:48" ht="21" customHeight="1">
      <c r="A85" s="1387" t="s">
        <v>54</v>
      </c>
      <c r="B85" s="1388"/>
      <c r="C85" s="1398" t="s">
        <v>55</v>
      </c>
      <c r="D85" s="1399"/>
      <c r="E85" s="1399"/>
      <c r="F85" s="1399"/>
      <c r="G85" s="1399"/>
      <c r="H85" s="1399"/>
      <c r="I85" s="1399"/>
      <c r="J85" s="1399"/>
      <c r="K85" s="1399"/>
      <c r="L85" s="1399"/>
      <c r="M85" s="1399"/>
      <c r="N85" s="1399"/>
      <c r="O85" s="1399"/>
      <c r="P85" s="1399"/>
      <c r="Q85" s="1399"/>
      <c r="R85" s="1399"/>
      <c r="S85" s="1399"/>
      <c r="T85" s="1399"/>
      <c r="U85" s="1399"/>
      <c r="V85" s="1391" t="s">
        <v>56</v>
      </c>
      <c r="W85" s="1392"/>
      <c r="X85" s="1392"/>
      <c r="Y85" s="1392"/>
      <c r="Z85" s="1393"/>
      <c r="AA85" s="1397"/>
      <c r="AB85" s="1397"/>
      <c r="AC85" s="1397"/>
      <c r="AD85" s="1397"/>
      <c r="AE85" s="1397"/>
      <c r="AF85" s="1393"/>
      <c r="AG85" s="1395"/>
      <c r="AH85" s="1395"/>
      <c r="AI85" s="1395"/>
      <c r="AJ85" s="1395"/>
      <c r="AK85" s="1396"/>
      <c r="AL85" s="1386"/>
      <c r="AM85" s="1366"/>
      <c r="AN85" s="1366"/>
      <c r="AO85" s="1366"/>
      <c r="AP85" s="1366"/>
      <c r="AQ85" s="1366"/>
      <c r="AR85" s="1366"/>
      <c r="AS85" s="1366"/>
      <c r="AT85" s="1366"/>
      <c r="AU85" s="1366"/>
      <c r="AV85" s="1366"/>
    </row>
    <row r="86" spans="1:48" ht="21" customHeight="1">
      <c r="A86" s="1387" t="s">
        <v>57</v>
      </c>
      <c r="B86" s="1388"/>
      <c r="C86" s="1398" t="s">
        <v>58</v>
      </c>
      <c r="D86" s="1399"/>
      <c r="E86" s="1399"/>
      <c r="F86" s="1399"/>
      <c r="G86" s="1399"/>
      <c r="H86" s="1399"/>
      <c r="I86" s="1399"/>
      <c r="J86" s="1399"/>
      <c r="K86" s="1399"/>
      <c r="L86" s="1399"/>
      <c r="M86" s="1399"/>
      <c r="N86" s="1399"/>
      <c r="O86" s="1399"/>
      <c r="P86" s="1399"/>
      <c r="Q86" s="1399"/>
      <c r="R86" s="1399"/>
      <c r="S86" s="1399"/>
      <c r="T86" s="1399"/>
      <c r="U86" s="1399"/>
      <c r="V86" s="1391" t="s">
        <v>59</v>
      </c>
      <c r="W86" s="1392"/>
      <c r="X86" s="1392"/>
      <c r="Y86" s="1392"/>
      <c r="Z86" s="1393">
        <v>5952</v>
      </c>
      <c r="AA86" s="1397"/>
      <c r="AB86" s="1397"/>
      <c r="AC86" s="1397"/>
      <c r="AD86" s="1397"/>
      <c r="AE86" s="1397"/>
      <c r="AF86" s="1393">
        <v>58</v>
      </c>
      <c r="AG86" s="1395"/>
      <c r="AH86" s="1395"/>
      <c r="AI86" s="1395"/>
      <c r="AJ86" s="1395"/>
      <c r="AK86" s="1396"/>
      <c r="AL86" s="1386"/>
      <c r="AM86" s="1366"/>
      <c r="AN86" s="1366"/>
      <c r="AO86" s="1366"/>
      <c r="AP86" s="1366"/>
      <c r="AQ86" s="1366"/>
      <c r="AR86" s="1366"/>
      <c r="AS86" s="1366"/>
      <c r="AT86" s="1366"/>
      <c r="AU86" s="1366"/>
      <c r="AV86" s="1366"/>
    </row>
    <row r="87" spans="1:48" ht="21" customHeight="1">
      <c r="A87" s="1387" t="s">
        <v>60</v>
      </c>
      <c r="B87" s="1388"/>
      <c r="C87" s="1398" t="s">
        <v>61</v>
      </c>
      <c r="D87" s="1399"/>
      <c r="E87" s="1399"/>
      <c r="F87" s="1399"/>
      <c r="G87" s="1399"/>
      <c r="H87" s="1399"/>
      <c r="I87" s="1399"/>
      <c r="J87" s="1399"/>
      <c r="K87" s="1399"/>
      <c r="L87" s="1399"/>
      <c r="M87" s="1399"/>
      <c r="N87" s="1399"/>
      <c r="O87" s="1399"/>
      <c r="P87" s="1399"/>
      <c r="Q87" s="1399"/>
      <c r="R87" s="1399"/>
      <c r="S87" s="1399"/>
      <c r="T87" s="1399"/>
      <c r="U87" s="1399"/>
      <c r="V87" s="1391" t="s">
        <v>62</v>
      </c>
      <c r="W87" s="1392"/>
      <c r="X87" s="1392"/>
      <c r="Y87" s="1392"/>
      <c r="Z87" s="1393">
        <v>3564</v>
      </c>
      <c r="AA87" s="1397"/>
      <c r="AB87" s="1397"/>
      <c r="AC87" s="1397"/>
      <c r="AD87" s="1397"/>
      <c r="AE87" s="1397"/>
      <c r="AF87" s="1393">
        <v>28</v>
      </c>
      <c r="AG87" s="1395"/>
      <c r="AH87" s="1395"/>
      <c r="AI87" s="1395"/>
      <c r="AJ87" s="1395"/>
      <c r="AK87" s="1396"/>
      <c r="AL87" s="1386"/>
      <c r="AM87" s="1366"/>
      <c r="AN87" s="1366"/>
      <c r="AO87" s="1366"/>
      <c r="AP87" s="1366"/>
      <c r="AQ87" s="1366"/>
      <c r="AR87" s="1366"/>
      <c r="AS87" s="1366"/>
      <c r="AT87" s="1366"/>
      <c r="AU87" s="1366"/>
      <c r="AV87" s="1366"/>
    </row>
    <row r="88" spans="1:48" ht="21" customHeight="1">
      <c r="A88" s="1387" t="s">
        <v>63</v>
      </c>
      <c r="B88" s="1388"/>
      <c r="C88" s="1398" t="s">
        <v>64</v>
      </c>
      <c r="D88" s="1399"/>
      <c r="E88" s="1399"/>
      <c r="F88" s="1399"/>
      <c r="G88" s="1399"/>
      <c r="H88" s="1399"/>
      <c r="I88" s="1399"/>
      <c r="J88" s="1399"/>
      <c r="K88" s="1399"/>
      <c r="L88" s="1399"/>
      <c r="M88" s="1399"/>
      <c r="N88" s="1399"/>
      <c r="O88" s="1399"/>
      <c r="P88" s="1399"/>
      <c r="Q88" s="1399"/>
      <c r="R88" s="1399"/>
      <c r="S88" s="1399"/>
      <c r="T88" s="1399"/>
      <c r="U88" s="1399"/>
      <c r="V88" s="1391" t="s">
        <v>65</v>
      </c>
      <c r="W88" s="1392"/>
      <c r="X88" s="1392"/>
      <c r="Y88" s="1392"/>
      <c r="Z88" s="1393">
        <v>3148</v>
      </c>
      <c r="AA88" s="1397"/>
      <c r="AB88" s="1397"/>
      <c r="AC88" s="1397"/>
      <c r="AD88" s="1397"/>
      <c r="AE88" s="1397"/>
      <c r="AF88" s="1393">
        <v>31</v>
      </c>
      <c r="AG88" s="1395"/>
      <c r="AH88" s="1395"/>
      <c r="AI88" s="1395"/>
      <c r="AJ88" s="1395"/>
      <c r="AK88" s="1396"/>
      <c r="AL88" s="1386"/>
      <c r="AM88" s="1366"/>
      <c r="AN88" s="1366"/>
      <c r="AO88" s="1366"/>
      <c r="AP88" s="1366"/>
      <c r="AQ88" s="1366"/>
      <c r="AR88" s="1366"/>
      <c r="AS88" s="1366"/>
      <c r="AT88" s="1366"/>
      <c r="AU88" s="1366"/>
      <c r="AV88" s="1366"/>
    </row>
    <row r="89" spans="1:48" ht="21" customHeight="1">
      <c r="A89" s="1387" t="s">
        <v>66</v>
      </c>
      <c r="B89" s="1388"/>
      <c r="C89" s="1398" t="s">
        <v>67</v>
      </c>
      <c r="D89" s="1399"/>
      <c r="E89" s="1399"/>
      <c r="F89" s="1399"/>
      <c r="G89" s="1399"/>
      <c r="H89" s="1399"/>
      <c r="I89" s="1399"/>
      <c r="J89" s="1399"/>
      <c r="K89" s="1399"/>
      <c r="L89" s="1399"/>
      <c r="M89" s="1399"/>
      <c r="N89" s="1399"/>
      <c r="O89" s="1399"/>
      <c r="P89" s="1399"/>
      <c r="Q89" s="1399"/>
      <c r="R89" s="1399"/>
      <c r="S89" s="1399"/>
      <c r="T89" s="1399"/>
      <c r="U89" s="1399"/>
      <c r="V89" s="1391" t="s">
        <v>68</v>
      </c>
      <c r="W89" s="1392"/>
      <c r="X89" s="1392"/>
      <c r="Y89" s="1392"/>
      <c r="Z89" s="1393">
        <v>4656</v>
      </c>
      <c r="AA89" s="1397"/>
      <c r="AB89" s="1397"/>
      <c r="AC89" s="1397"/>
      <c r="AD89" s="1397"/>
      <c r="AE89" s="1397"/>
      <c r="AF89" s="1393">
        <v>45</v>
      </c>
      <c r="AG89" s="1395"/>
      <c r="AH89" s="1395"/>
      <c r="AI89" s="1395"/>
      <c r="AJ89" s="1395"/>
      <c r="AK89" s="1396"/>
      <c r="AL89" s="1386"/>
      <c r="AM89" s="1366"/>
      <c r="AN89" s="1366"/>
      <c r="AO89" s="1366"/>
      <c r="AP89" s="1366"/>
      <c r="AQ89" s="1366"/>
      <c r="AR89" s="1366"/>
      <c r="AS89" s="1366"/>
      <c r="AT89" s="1366"/>
      <c r="AU89" s="1366"/>
      <c r="AV89" s="1366"/>
    </row>
    <row r="90" spans="1:48" ht="21" customHeight="1">
      <c r="A90" s="1387" t="s">
        <v>69</v>
      </c>
      <c r="B90" s="1388"/>
      <c r="C90" s="1398" t="s">
        <v>70</v>
      </c>
      <c r="D90" s="1399"/>
      <c r="E90" s="1399"/>
      <c r="F90" s="1399"/>
      <c r="G90" s="1399"/>
      <c r="H90" s="1399"/>
      <c r="I90" s="1399"/>
      <c r="J90" s="1399"/>
      <c r="K90" s="1399"/>
      <c r="L90" s="1399"/>
      <c r="M90" s="1399"/>
      <c r="N90" s="1399"/>
      <c r="O90" s="1399"/>
      <c r="P90" s="1399"/>
      <c r="Q90" s="1399"/>
      <c r="R90" s="1399"/>
      <c r="S90" s="1399"/>
      <c r="T90" s="1399"/>
      <c r="U90" s="1399"/>
      <c r="V90" s="1391" t="s">
        <v>71</v>
      </c>
      <c r="W90" s="1392"/>
      <c r="X90" s="1392"/>
      <c r="Y90" s="1392"/>
      <c r="Z90" s="1393"/>
      <c r="AA90" s="1397"/>
      <c r="AB90" s="1397"/>
      <c r="AC90" s="1397"/>
      <c r="AD90" s="1397"/>
      <c r="AE90" s="1397"/>
      <c r="AF90" s="1393"/>
      <c r="AG90" s="1395"/>
      <c r="AH90" s="1395"/>
      <c r="AI90" s="1395"/>
      <c r="AJ90" s="1395"/>
      <c r="AK90" s="1396"/>
      <c r="AL90" s="1386"/>
      <c r="AM90" s="1366"/>
      <c r="AN90" s="1366"/>
      <c r="AO90" s="1366"/>
      <c r="AP90" s="1366"/>
      <c r="AQ90" s="1366"/>
      <c r="AR90" s="1366"/>
      <c r="AS90" s="1366"/>
      <c r="AT90" s="1366"/>
      <c r="AU90" s="1366"/>
      <c r="AV90" s="1366"/>
    </row>
    <row r="91" spans="1:48" ht="21" customHeight="1">
      <c r="A91" s="1387" t="s">
        <v>72</v>
      </c>
      <c r="B91" s="1388"/>
      <c r="C91" s="1398" t="s">
        <v>73</v>
      </c>
      <c r="D91" s="1399"/>
      <c r="E91" s="1399"/>
      <c r="F91" s="1399"/>
      <c r="G91" s="1399"/>
      <c r="H91" s="1399"/>
      <c r="I91" s="1399"/>
      <c r="J91" s="1399"/>
      <c r="K91" s="1399"/>
      <c r="L91" s="1399"/>
      <c r="M91" s="1399"/>
      <c r="N91" s="1399"/>
      <c r="O91" s="1399"/>
      <c r="P91" s="1399"/>
      <c r="Q91" s="1399"/>
      <c r="R91" s="1399"/>
      <c r="S91" s="1399"/>
      <c r="T91" s="1399"/>
      <c r="U91" s="1399"/>
      <c r="V91" s="1391" t="s">
        <v>74</v>
      </c>
      <c r="W91" s="1392"/>
      <c r="X91" s="1392"/>
      <c r="Y91" s="1392"/>
      <c r="Z91" s="1393">
        <v>304</v>
      </c>
      <c r="AA91" s="1397"/>
      <c r="AB91" s="1397"/>
      <c r="AC91" s="1397"/>
      <c r="AD91" s="1397"/>
      <c r="AE91" s="1397"/>
      <c r="AF91" s="1393">
        <v>4</v>
      </c>
      <c r="AG91" s="1395"/>
      <c r="AH91" s="1395"/>
      <c r="AI91" s="1395"/>
      <c r="AJ91" s="1395"/>
      <c r="AK91" s="1396"/>
      <c r="AL91" s="1386"/>
      <c r="AM91" s="1366"/>
      <c r="AN91" s="1366"/>
      <c r="AO91" s="1366"/>
      <c r="AP91" s="1366"/>
      <c r="AQ91" s="1366"/>
      <c r="AR91" s="1366"/>
      <c r="AS91" s="1366"/>
      <c r="AT91" s="1366"/>
      <c r="AU91" s="1366"/>
      <c r="AV91" s="1366"/>
    </row>
    <row r="92" spans="1:48" ht="21" customHeight="1">
      <c r="A92" s="1387" t="s">
        <v>75</v>
      </c>
      <c r="B92" s="1388"/>
      <c r="C92" s="1398" t="s">
        <v>76</v>
      </c>
      <c r="D92" s="1399"/>
      <c r="E92" s="1399"/>
      <c r="F92" s="1399"/>
      <c r="G92" s="1399"/>
      <c r="H92" s="1399"/>
      <c r="I92" s="1399"/>
      <c r="J92" s="1399"/>
      <c r="K92" s="1399"/>
      <c r="L92" s="1399"/>
      <c r="M92" s="1399"/>
      <c r="N92" s="1399"/>
      <c r="O92" s="1399"/>
      <c r="P92" s="1399"/>
      <c r="Q92" s="1399"/>
      <c r="R92" s="1399"/>
      <c r="S92" s="1399"/>
      <c r="T92" s="1399"/>
      <c r="U92" s="1399"/>
      <c r="V92" s="1391" t="s">
        <v>77</v>
      </c>
      <c r="W92" s="1392"/>
      <c r="X92" s="1392"/>
      <c r="Y92" s="1392"/>
      <c r="Z92" s="1393"/>
      <c r="AA92" s="1397"/>
      <c r="AB92" s="1397"/>
      <c r="AC92" s="1397"/>
      <c r="AD92" s="1397"/>
      <c r="AE92" s="1397"/>
      <c r="AF92" s="1393"/>
      <c r="AG92" s="1395"/>
      <c r="AH92" s="1395"/>
      <c r="AI92" s="1395"/>
      <c r="AJ92" s="1395"/>
      <c r="AK92" s="1396"/>
      <c r="AL92" s="1386"/>
      <c r="AM92" s="1366"/>
      <c r="AN92" s="1366"/>
      <c r="AO92" s="1366"/>
      <c r="AP92" s="1366"/>
      <c r="AQ92" s="1366"/>
      <c r="AR92" s="1366"/>
      <c r="AS92" s="1366"/>
      <c r="AT92" s="1366"/>
      <c r="AU92" s="1366"/>
      <c r="AV92" s="1366"/>
    </row>
    <row r="93" spans="1:48" ht="21" customHeight="1">
      <c r="A93" s="1387" t="s">
        <v>78</v>
      </c>
      <c r="B93" s="1388"/>
      <c r="C93" s="1398" t="s">
        <v>79</v>
      </c>
      <c r="D93" s="1399"/>
      <c r="E93" s="1399"/>
      <c r="F93" s="1399"/>
      <c r="G93" s="1399"/>
      <c r="H93" s="1399"/>
      <c r="I93" s="1399"/>
      <c r="J93" s="1399"/>
      <c r="K93" s="1399"/>
      <c r="L93" s="1399"/>
      <c r="M93" s="1399"/>
      <c r="N93" s="1399"/>
      <c r="O93" s="1399"/>
      <c r="P93" s="1399"/>
      <c r="Q93" s="1399"/>
      <c r="R93" s="1399"/>
      <c r="S93" s="1399"/>
      <c r="T93" s="1399"/>
      <c r="U93" s="1399"/>
      <c r="V93" s="1391" t="s">
        <v>80</v>
      </c>
      <c r="W93" s="1392"/>
      <c r="X93" s="1392"/>
      <c r="Y93" s="1392"/>
      <c r="Z93" s="1393"/>
      <c r="AA93" s="1397"/>
      <c r="AB93" s="1397"/>
      <c r="AC93" s="1397"/>
      <c r="AD93" s="1397"/>
      <c r="AE93" s="1397"/>
      <c r="AF93" s="1393"/>
      <c r="AG93" s="1395"/>
      <c r="AH93" s="1395"/>
      <c r="AI93" s="1395"/>
      <c r="AJ93" s="1395"/>
      <c r="AK93" s="1396"/>
      <c r="AL93" s="1386"/>
      <c r="AM93" s="1366"/>
      <c r="AN93" s="1366"/>
      <c r="AO93" s="1366"/>
      <c r="AP93" s="1366"/>
      <c r="AQ93" s="1366"/>
      <c r="AR93" s="1366"/>
      <c r="AS93" s="1366"/>
      <c r="AT93" s="1366"/>
      <c r="AU93" s="1366"/>
      <c r="AV93" s="1366"/>
    </row>
    <row r="94" spans="1:48" ht="21" customHeight="1">
      <c r="A94" s="1387" t="s">
        <v>81</v>
      </c>
      <c r="B94" s="1388"/>
      <c r="C94" s="1398" t="s">
        <v>82</v>
      </c>
      <c r="D94" s="1399"/>
      <c r="E94" s="1399"/>
      <c r="F94" s="1399"/>
      <c r="G94" s="1399"/>
      <c r="H94" s="1399"/>
      <c r="I94" s="1399"/>
      <c r="J94" s="1399"/>
      <c r="K94" s="1399"/>
      <c r="L94" s="1399"/>
      <c r="M94" s="1399"/>
      <c r="N94" s="1399"/>
      <c r="O94" s="1399"/>
      <c r="P94" s="1399"/>
      <c r="Q94" s="1399"/>
      <c r="R94" s="1399"/>
      <c r="S94" s="1399"/>
      <c r="T94" s="1399"/>
      <c r="U94" s="1399"/>
      <c r="V94" s="1391" t="s">
        <v>83</v>
      </c>
      <c r="W94" s="1392"/>
      <c r="X94" s="1392"/>
      <c r="Y94" s="1392"/>
      <c r="Z94" s="1393"/>
      <c r="AA94" s="1397"/>
      <c r="AB94" s="1397"/>
      <c r="AC94" s="1397"/>
      <c r="AD94" s="1397"/>
      <c r="AE94" s="1397"/>
      <c r="AF94" s="1393"/>
      <c r="AG94" s="1395"/>
      <c r="AH94" s="1395"/>
      <c r="AI94" s="1395"/>
      <c r="AJ94" s="1395"/>
      <c r="AK94" s="1396"/>
      <c r="AL94" s="1386"/>
      <c r="AM94" s="1366"/>
      <c r="AN94" s="1366"/>
      <c r="AO94" s="1366"/>
      <c r="AP94" s="1366"/>
      <c r="AQ94" s="1366"/>
      <c r="AR94" s="1366"/>
      <c r="AS94" s="1366"/>
      <c r="AT94" s="1366"/>
      <c r="AU94" s="1366"/>
      <c r="AV94" s="1366"/>
    </row>
    <row r="95" spans="1:48" ht="21" customHeight="1">
      <c r="A95" s="1387" t="s">
        <v>84</v>
      </c>
      <c r="B95" s="1388"/>
      <c r="C95" s="1398" t="s">
        <v>85</v>
      </c>
      <c r="D95" s="1399"/>
      <c r="E95" s="1399"/>
      <c r="F95" s="1399"/>
      <c r="G95" s="1399"/>
      <c r="H95" s="1399"/>
      <c r="I95" s="1399"/>
      <c r="J95" s="1399"/>
      <c r="K95" s="1399"/>
      <c r="L95" s="1399"/>
      <c r="M95" s="1399"/>
      <c r="N95" s="1399"/>
      <c r="O95" s="1399"/>
      <c r="P95" s="1399"/>
      <c r="Q95" s="1399"/>
      <c r="R95" s="1399"/>
      <c r="S95" s="1399"/>
      <c r="T95" s="1399"/>
      <c r="U95" s="1399"/>
      <c r="V95" s="1391" t="s">
        <v>86</v>
      </c>
      <c r="W95" s="1392"/>
      <c r="X95" s="1392"/>
      <c r="Y95" s="1392"/>
      <c r="Z95" s="1393"/>
      <c r="AA95" s="1397"/>
      <c r="AB95" s="1397"/>
      <c r="AC95" s="1397"/>
      <c r="AD95" s="1397"/>
      <c r="AE95" s="1397"/>
      <c r="AF95" s="1393"/>
      <c r="AG95" s="1395"/>
      <c r="AH95" s="1395"/>
      <c r="AI95" s="1395"/>
      <c r="AJ95" s="1395"/>
      <c r="AK95" s="1396"/>
      <c r="AL95" s="1386"/>
      <c r="AM95" s="1366"/>
      <c r="AN95" s="1366"/>
      <c r="AO95" s="1366"/>
      <c r="AP95" s="1366"/>
      <c r="AQ95" s="1366"/>
      <c r="AR95" s="1366"/>
      <c r="AS95" s="1366"/>
      <c r="AT95" s="1366"/>
      <c r="AU95" s="1366"/>
      <c r="AV95" s="1366"/>
    </row>
    <row r="96" spans="1:48" ht="21" customHeight="1" thickBot="1">
      <c r="A96" s="1402" t="s">
        <v>87</v>
      </c>
      <c r="B96" s="1403"/>
      <c r="C96" s="1378" t="s">
        <v>88</v>
      </c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422" t="s">
        <v>89</v>
      </c>
      <c r="W96" s="1423"/>
      <c r="X96" s="1423"/>
      <c r="Y96" s="1423"/>
      <c r="Z96" s="1404"/>
      <c r="AA96" s="1405"/>
      <c r="AB96" s="1405"/>
      <c r="AC96" s="1405"/>
      <c r="AD96" s="1405"/>
      <c r="AE96" s="1405"/>
      <c r="AF96" s="1404"/>
      <c r="AG96" s="1406"/>
      <c r="AH96" s="1406"/>
      <c r="AI96" s="1406"/>
      <c r="AJ96" s="1406"/>
      <c r="AK96" s="1407"/>
      <c r="AL96" s="1386"/>
      <c r="AM96" s="1366"/>
      <c r="AN96" s="1366"/>
      <c r="AO96" s="1366"/>
      <c r="AP96" s="1366"/>
      <c r="AQ96" s="1366"/>
      <c r="AR96" s="1366"/>
      <c r="AS96" s="1366"/>
      <c r="AT96" s="1366"/>
      <c r="AU96" s="1366"/>
      <c r="AV96" s="1366"/>
    </row>
    <row r="97" spans="1:48" s="1418" customFormat="1" ht="39" customHeight="1" thickBot="1">
      <c r="A97" s="1408" t="s">
        <v>90</v>
      </c>
      <c r="B97" s="1409"/>
      <c r="C97" s="1410" t="s">
        <v>91</v>
      </c>
      <c r="D97" s="1411"/>
      <c r="E97" s="1411"/>
      <c r="F97" s="1411"/>
      <c r="G97" s="1411"/>
      <c r="H97" s="1411"/>
      <c r="I97" s="1411"/>
      <c r="J97" s="1411"/>
      <c r="K97" s="1411"/>
      <c r="L97" s="1411"/>
      <c r="M97" s="1411"/>
      <c r="N97" s="1411"/>
      <c r="O97" s="1411"/>
      <c r="P97" s="1411"/>
      <c r="Q97" s="1411"/>
      <c r="R97" s="1411"/>
      <c r="S97" s="1411"/>
      <c r="T97" s="1411"/>
      <c r="U97" s="1411"/>
      <c r="V97" s="1411"/>
      <c r="W97" s="1411"/>
      <c r="X97" s="1411"/>
      <c r="Y97" s="1411"/>
      <c r="Z97" s="1412">
        <v>41373</v>
      </c>
      <c r="AA97" s="1413"/>
      <c r="AB97" s="1413"/>
      <c r="AC97" s="1413"/>
      <c r="AD97" s="1413"/>
      <c r="AE97" s="1413"/>
      <c r="AF97" s="1412">
        <v>400</v>
      </c>
      <c r="AG97" s="1414"/>
      <c r="AH97" s="1414"/>
      <c r="AI97" s="1414"/>
      <c r="AJ97" s="1414"/>
      <c r="AK97" s="1415"/>
      <c r="AL97" s="1416"/>
      <c r="AM97" s="1417"/>
      <c r="AN97" s="1417"/>
      <c r="AO97" s="1417"/>
      <c r="AP97" s="1417"/>
      <c r="AQ97" s="1417"/>
      <c r="AR97" s="1417"/>
      <c r="AS97" s="1417"/>
      <c r="AT97" s="1417"/>
      <c r="AU97" s="1417"/>
      <c r="AV97" s="1417"/>
    </row>
    <row r="98" spans="1:48" s="1418" customFormat="1" ht="39" customHeight="1" thickBot="1">
      <c r="A98" s="1424" t="s">
        <v>92</v>
      </c>
      <c r="B98" s="1425"/>
      <c r="C98" s="1426" t="s">
        <v>106</v>
      </c>
      <c r="D98" s="1427"/>
      <c r="E98" s="1427"/>
      <c r="F98" s="1427"/>
      <c r="G98" s="1427"/>
      <c r="H98" s="1427"/>
      <c r="I98" s="1427"/>
      <c r="J98" s="1427"/>
      <c r="K98" s="1427"/>
      <c r="L98" s="1427"/>
      <c r="M98" s="1427"/>
      <c r="N98" s="1427"/>
      <c r="O98" s="1427"/>
      <c r="P98" s="1427"/>
      <c r="Q98" s="1427"/>
      <c r="R98" s="1427"/>
      <c r="S98" s="1427"/>
      <c r="T98" s="1427"/>
      <c r="U98" s="1427"/>
      <c r="V98" s="1427"/>
      <c r="W98" s="1427"/>
      <c r="X98" s="1427"/>
      <c r="Y98" s="1427"/>
      <c r="Z98" s="1428">
        <v>31164</v>
      </c>
      <c r="AA98" s="1429"/>
      <c r="AB98" s="1429"/>
      <c r="AC98" s="1429"/>
      <c r="AD98" s="1429"/>
      <c r="AE98" s="1429"/>
      <c r="AF98" s="1428">
        <v>250</v>
      </c>
      <c r="AG98" s="1430"/>
      <c r="AH98" s="1430"/>
      <c r="AI98" s="1430"/>
      <c r="AJ98" s="1430"/>
      <c r="AK98" s="1431"/>
      <c r="AL98" s="1416"/>
      <c r="AM98" s="1417"/>
      <c r="AN98" s="1417"/>
      <c r="AO98" s="1417"/>
      <c r="AP98" s="1417"/>
      <c r="AQ98" s="1417"/>
      <c r="AR98" s="1417"/>
      <c r="AS98" s="1417"/>
      <c r="AT98" s="1417"/>
      <c r="AU98" s="1417"/>
      <c r="AV98" s="1417"/>
    </row>
    <row r="99" spans="1:48" s="1418" customFormat="1" ht="41.25" customHeight="1" thickBot="1">
      <c r="A99" s="1408" t="s">
        <v>93</v>
      </c>
      <c r="B99" s="1409"/>
      <c r="C99" s="1410" t="s">
        <v>107</v>
      </c>
      <c r="D99" s="1411"/>
      <c r="E99" s="1411"/>
      <c r="F99" s="1411"/>
      <c r="G99" s="1411"/>
      <c r="H99" s="1411"/>
      <c r="I99" s="1411"/>
      <c r="J99" s="1411"/>
      <c r="K99" s="1411"/>
      <c r="L99" s="1411"/>
      <c r="M99" s="1411"/>
      <c r="N99" s="1411"/>
      <c r="O99" s="1411"/>
      <c r="P99" s="1411"/>
      <c r="Q99" s="1411"/>
      <c r="R99" s="1411"/>
      <c r="S99" s="1411"/>
      <c r="T99" s="1411"/>
      <c r="U99" s="1411"/>
      <c r="V99" s="1411"/>
      <c r="W99" s="1411"/>
      <c r="X99" s="1411"/>
      <c r="Y99" s="1411"/>
      <c r="Z99" s="1412"/>
      <c r="AA99" s="1413"/>
      <c r="AB99" s="1413"/>
      <c r="AC99" s="1413"/>
      <c r="AD99" s="1413"/>
      <c r="AE99" s="1413"/>
      <c r="AF99" s="1412"/>
      <c r="AG99" s="1414"/>
      <c r="AH99" s="1414"/>
      <c r="AI99" s="1414"/>
      <c r="AJ99" s="1414"/>
      <c r="AK99" s="1415"/>
      <c r="AL99" s="1416"/>
      <c r="AM99" s="1417"/>
      <c r="AN99" s="1417"/>
      <c r="AO99" s="1417"/>
      <c r="AP99" s="1417"/>
      <c r="AQ99" s="1417"/>
      <c r="AR99" s="1417"/>
      <c r="AS99" s="1417"/>
      <c r="AT99" s="1417"/>
      <c r="AU99" s="1417"/>
      <c r="AV99" s="1417"/>
    </row>
    <row r="100" spans="1:48" ht="21" customHeight="1">
      <c r="A100" s="1419" t="s">
        <v>94</v>
      </c>
      <c r="B100" s="1420"/>
      <c r="C100" s="1432" t="s">
        <v>95</v>
      </c>
      <c r="D100" s="1432"/>
      <c r="E100" s="1432"/>
      <c r="F100" s="1433" t="s">
        <v>96</v>
      </c>
      <c r="G100" s="1433"/>
      <c r="H100" s="1433"/>
      <c r="I100" s="1433"/>
      <c r="J100" s="1433"/>
      <c r="K100" s="1433"/>
      <c r="L100" s="1433"/>
      <c r="M100" s="1433"/>
      <c r="N100" s="1433"/>
      <c r="O100" s="1433"/>
      <c r="P100" s="1433"/>
      <c r="Q100" s="1433"/>
      <c r="R100" s="1433"/>
      <c r="S100" s="1433"/>
      <c r="T100" s="1433"/>
      <c r="U100" s="1433"/>
      <c r="V100" s="1400" t="s">
        <v>97</v>
      </c>
      <c r="W100" s="1401"/>
      <c r="X100" s="1401"/>
      <c r="Y100" s="1401"/>
      <c r="Z100" s="1382"/>
      <c r="AA100" s="1421"/>
      <c r="AB100" s="1421"/>
      <c r="AC100" s="1421"/>
      <c r="AD100" s="1421"/>
      <c r="AE100" s="1421"/>
      <c r="AF100" s="1382"/>
      <c r="AG100" s="1384"/>
      <c r="AH100" s="1384"/>
      <c r="AI100" s="1384"/>
      <c r="AJ100" s="1384"/>
      <c r="AK100" s="1385"/>
      <c r="AL100" s="1386"/>
      <c r="AM100" s="1366"/>
      <c r="AN100" s="1366"/>
      <c r="AO100" s="1366"/>
      <c r="AP100" s="1366"/>
      <c r="AQ100" s="1366"/>
      <c r="AR100" s="1366"/>
      <c r="AS100" s="1366"/>
      <c r="AT100" s="1366"/>
      <c r="AU100" s="1366"/>
      <c r="AV100" s="1366"/>
    </row>
    <row r="101" spans="1:48" ht="21" customHeight="1" thickBot="1">
      <c r="A101" s="1402" t="s">
        <v>98</v>
      </c>
      <c r="B101" s="1403"/>
      <c r="C101" s="1434"/>
      <c r="D101" s="1434"/>
      <c r="E101" s="1434"/>
      <c r="F101" s="1435" t="s">
        <v>99</v>
      </c>
      <c r="G101" s="1435"/>
      <c r="H101" s="1435"/>
      <c r="I101" s="1435"/>
      <c r="J101" s="1435"/>
      <c r="K101" s="1435"/>
      <c r="L101" s="1435"/>
      <c r="M101" s="1435"/>
      <c r="N101" s="1435"/>
      <c r="O101" s="1435"/>
      <c r="P101" s="1435"/>
      <c r="Q101" s="1435"/>
      <c r="R101" s="1435"/>
      <c r="S101" s="1435"/>
      <c r="T101" s="1435"/>
      <c r="U101" s="1435"/>
      <c r="V101" s="1380" t="s">
        <v>100</v>
      </c>
      <c r="W101" s="1381"/>
      <c r="X101" s="1381"/>
      <c r="Y101" s="1381"/>
      <c r="Z101" s="1404"/>
      <c r="AA101" s="1405"/>
      <c r="AB101" s="1405"/>
      <c r="AC101" s="1405"/>
      <c r="AD101" s="1405"/>
      <c r="AE101" s="1405"/>
      <c r="AF101" s="1404"/>
      <c r="AG101" s="1406"/>
      <c r="AH101" s="1406"/>
      <c r="AI101" s="1406"/>
      <c r="AJ101" s="1406"/>
      <c r="AK101" s="1407"/>
      <c r="AL101" s="1386"/>
      <c r="AM101" s="1366"/>
      <c r="AN101" s="1366"/>
      <c r="AO101" s="1366"/>
      <c r="AP101" s="1366"/>
      <c r="AQ101" s="1366"/>
      <c r="AR101" s="1366"/>
      <c r="AS101" s="1366"/>
      <c r="AT101" s="1366"/>
      <c r="AU101" s="1366"/>
      <c r="AV101" s="1366"/>
    </row>
    <row r="102" spans="1:48" s="1418" customFormat="1" ht="27" customHeight="1" thickBot="1">
      <c r="A102" s="1408" t="s">
        <v>101</v>
      </c>
      <c r="B102" s="1436"/>
      <c r="C102" s="1411" t="s">
        <v>102</v>
      </c>
      <c r="D102" s="1411"/>
      <c r="E102" s="1411"/>
      <c r="F102" s="1411"/>
      <c r="G102" s="1411"/>
      <c r="H102" s="1411"/>
      <c r="I102" s="1411"/>
      <c r="J102" s="1411"/>
      <c r="K102" s="1411"/>
      <c r="L102" s="1411"/>
      <c r="M102" s="1411"/>
      <c r="N102" s="1411"/>
      <c r="O102" s="1411"/>
      <c r="P102" s="1411"/>
      <c r="Q102" s="1411"/>
      <c r="R102" s="1411"/>
      <c r="S102" s="1411"/>
      <c r="T102" s="1411"/>
      <c r="U102" s="1411"/>
      <c r="V102" s="1411"/>
      <c r="W102" s="1411"/>
      <c r="X102" s="1411"/>
      <c r="Y102" s="1411"/>
      <c r="Z102" s="1412"/>
      <c r="AA102" s="1413"/>
      <c r="AB102" s="1413"/>
      <c r="AC102" s="1413"/>
      <c r="AD102" s="1413"/>
      <c r="AE102" s="1413"/>
      <c r="AF102" s="1412"/>
      <c r="AG102" s="1414"/>
      <c r="AH102" s="1414"/>
      <c r="AI102" s="1414"/>
      <c r="AJ102" s="1414"/>
      <c r="AK102" s="1415"/>
      <c r="AL102" s="1416"/>
      <c r="AM102" s="1417"/>
      <c r="AN102" s="1417"/>
      <c r="AO102" s="1417"/>
      <c r="AP102" s="1417"/>
      <c r="AQ102" s="1417"/>
      <c r="AR102" s="1417"/>
      <c r="AS102" s="1417"/>
      <c r="AT102" s="1417"/>
      <c r="AU102" s="1417"/>
      <c r="AV102" s="1417"/>
    </row>
    <row r="103" spans="1:48" s="1418" customFormat="1" ht="32.25" customHeight="1" thickBot="1">
      <c r="A103" s="1437" t="s">
        <v>103</v>
      </c>
      <c r="B103" s="1438"/>
      <c r="C103" s="1439" t="s">
        <v>104</v>
      </c>
      <c r="D103" s="1439"/>
      <c r="E103" s="1439"/>
      <c r="F103" s="1439"/>
      <c r="G103" s="1439"/>
      <c r="H103" s="1439"/>
      <c r="I103" s="1439"/>
      <c r="J103" s="1439"/>
      <c r="K103" s="1439"/>
      <c r="L103" s="1439"/>
      <c r="M103" s="1439"/>
      <c r="N103" s="1439"/>
      <c r="O103" s="1439"/>
      <c r="P103" s="1439"/>
      <c r="Q103" s="1439"/>
      <c r="R103" s="1439"/>
      <c r="S103" s="1439"/>
      <c r="T103" s="1439"/>
      <c r="U103" s="1439"/>
      <c r="V103" s="1439"/>
      <c r="W103" s="1439"/>
      <c r="X103" s="1439"/>
      <c r="Y103" s="1439"/>
      <c r="Z103" s="1440">
        <v>233077</v>
      </c>
      <c r="AA103" s="1441"/>
      <c r="AB103" s="1441"/>
      <c r="AC103" s="1441"/>
      <c r="AD103" s="1441"/>
      <c r="AE103" s="1441"/>
      <c r="AF103" s="1442">
        <v>2048</v>
      </c>
      <c r="AG103" s="1443"/>
      <c r="AH103" s="1443"/>
      <c r="AI103" s="1443"/>
      <c r="AJ103" s="1443"/>
      <c r="AK103" s="1444"/>
      <c r="AL103" s="1416"/>
      <c r="AM103" s="1417"/>
      <c r="AN103" s="1417"/>
      <c r="AO103" s="1417"/>
      <c r="AP103" s="1417"/>
      <c r="AQ103" s="1417"/>
      <c r="AR103" s="1417"/>
      <c r="AS103" s="1417"/>
      <c r="AT103" s="1417"/>
      <c r="AU103" s="1417"/>
      <c r="AV103" s="1417"/>
    </row>
    <row r="105" ht="14.25" customHeight="1"/>
    <row r="106" s="1445" customFormat="1" ht="15.75"/>
    <row r="107" ht="15" customHeight="1"/>
    <row r="108" ht="15" customHeight="1"/>
    <row r="109" ht="15" customHeight="1"/>
    <row r="110" ht="17.25" customHeight="1"/>
    <row r="111" ht="15.75" customHeight="1"/>
  </sheetData>
  <mergeCells count="471">
    <mergeCell ref="Z13:AE13"/>
    <mergeCell ref="Z14:AE14"/>
    <mergeCell ref="A23:B23"/>
    <mergeCell ref="A20:B20"/>
    <mergeCell ref="C17:U17"/>
    <mergeCell ref="A16:B16"/>
    <mergeCell ref="C21:U21"/>
    <mergeCell ref="V21:Y21"/>
    <mergeCell ref="C22:U22"/>
    <mergeCell ref="V22:Y22"/>
    <mergeCell ref="A24:B24"/>
    <mergeCell ref="Z3:AO3"/>
    <mergeCell ref="C11:U11"/>
    <mergeCell ref="V11:Y11"/>
    <mergeCell ref="C14:U14"/>
    <mergeCell ref="AF10:AK10"/>
    <mergeCell ref="Z11:AE11"/>
    <mergeCell ref="Z12:AE12"/>
    <mergeCell ref="C9:Y9"/>
    <mergeCell ref="C18:U18"/>
    <mergeCell ref="C30:U30"/>
    <mergeCell ref="V30:Y30"/>
    <mergeCell ref="A31:B31"/>
    <mergeCell ref="C31:U31"/>
    <mergeCell ref="A30:B30"/>
    <mergeCell ref="V31:Y31"/>
    <mergeCell ref="A9:B9"/>
    <mergeCell ref="V15:Y15"/>
    <mergeCell ref="A14:B14"/>
    <mergeCell ref="V14:Y14"/>
    <mergeCell ref="A10:B10"/>
    <mergeCell ref="C10:U10"/>
    <mergeCell ref="V10:Y10"/>
    <mergeCell ref="C15:U15"/>
    <mergeCell ref="A15:B15"/>
    <mergeCell ref="V25:Y25"/>
    <mergeCell ref="V26:Y26"/>
    <mergeCell ref="A26:B26"/>
    <mergeCell ref="A18:B18"/>
    <mergeCell ref="A19:B19"/>
    <mergeCell ref="A25:B25"/>
    <mergeCell ref="A21:B21"/>
    <mergeCell ref="C25:U25"/>
    <mergeCell ref="A22:B22"/>
    <mergeCell ref="A17:B17"/>
    <mergeCell ref="V16:Y16"/>
    <mergeCell ref="C16:U16"/>
    <mergeCell ref="A11:B11"/>
    <mergeCell ref="V13:Y13"/>
    <mergeCell ref="A13:B13"/>
    <mergeCell ref="C13:U13"/>
    <mergeCell ref="A12:B12"/>
    <mergeCell ref="C12:U12"/>
    <mergeCell ref="V12:Y12"/>
    <mergeCell ref="A27:B27"/>
    <mergeCell ref="C27:U27"/>
    <mergeCell ref="V27:Y27"/>
    <mergeCell ref="V20:Y20"/>
    <mergeCell ref="C20:U20"/>
    <mergeCell ref="C23:U23"/>
    <mergeCell ref="V23:Y23"/>
    <mergeCell ref="C24:U24"/>
    <mergeCell ref="C26:U26"/>
    <mergeCell ref="V24:Y24"/>
    <mergeCell ref="V19:Y19"/>
    <mergeCell ref="V17:Y17"/>
    <mergeCell ref="V18:Y18"/>
    <mergeCell ref="C19:U19"/>
    <mergeCell ref="C28:U28"/>
    <mergeCell ref="V28:Y28"/>
    <mergeCell ref="A29:B29"/>
    <mergeCell ref="C29:U29"/>
    <mergeCell ref="V29:Y29"/>
    <mergeCell ref="A28:B28"/>
    <mergeCell ref="C38:U38"/>
    <mergeCell ref="V38:Y38"/>
    <mergeCell ref="A39:B39"/>
    <mergeCell ref="C39:U39"/>
    <mergeCell ref="V39:Y39"/>
    <mergeCell ref="A38:B38"/>
    <mergeCell ref="C32:U32"/>
    <mergeCell ref="V32:Y32"/>
    <mergeCell ref="A33:B33"/>
    <mergeCell ref="C33:U33"/>
    <mergeCell ref="V33:Y33"/>
    <mergeCell ref="A32:B32"/>
    <mergeCell ref="C34:U34"/>
    <mergeCell ref="V34:Y34"/>
    <mergeCell ref="A35:B35"/>
    <mergeCell ref="C35:U35"/>
    <mergeCell ref="V35:Y35"/>
    <mergeCell ref="A34:B34"/>
    <mergeCell ref="C36:U36"/>
    <mergeCell ref="V36:Y36"/>
    <mergeCell ref="A37:B37"/>
    <mergeCell ref="C37:U37"/>
    <mergeCell ref="V37:Y37"/>
    <mergeCell ref="A36:B36"/>
    <mergeCell ref="A41:B41"/>
    <mergeCell ref="C41:U41"/>
    <mergeCell ref="V41:Y41"/>
    <mergeCell ref="A40:B40"/>
    <mergeCell ref="C40:U40"/>
    <mergeCell ref="V40:Y40"/>
    <mergeCell ref="A43:B43"/>
    <mergeCell ref="C43:U43"/>
    <mergeCell ref="V43:Y43"/>
    <mergeCell ref="A42:B42"/>
    <mergeCell ref="C42:U42"/>
    <mergeCell ref="V42:Y42"/>
    <mergeCell ref="A45:B45"/>
    <mergeCell ref="C45:U45"/>
    <mergeCell ref="V45:Y45"/>
    <mergeCell ref="A44:B44"/>
    <mergeCell ref="C44:U44"/>
    <mergeCell ref="V44:Y44"/>
    <mergeCell ref="A47:B47"/>
    <mergeCell ref="C47:U47"/>
    <mergeCell ref="V47:Y47"/>
    <mergeCell ref="A46:B46"/>
    <mergeCell ref="C46:U46"/>
    <mergeCell ref="V46:Y46"/>
    <mergeCell ref="A49:B49"/>
    <mergeCell ref="C49:U49"/>
    <mergeCell ref="V49:Y49"/>
    <mergeCell ref="A48:B48"/>
    <mergeCell ref="C51:U51"/>
    <mergeCell ref="V51:Y51"/>
    <mergeCell ref="C50:U50"/>
    <mergeCell ref="V50:Y50"/>
    <mergeCell ref="A53:B53"/>
    <mergeCell ref="C53:U53"/>
    <mergeCell ref="V53:Y53"/>
    <mergeCell ref="A52:B52"/>
    <mergeCell ref="C52:U52"/>
    <mergeCell ref="V52:Y52"/>
    <mergeCell ref="A55:B55"/>
    <mergeCell ref="C55:U55"/>
    <mergeCell ref="V55:Y55"/>
    <mergeCell ref="A54:B54"/>
    <mergeCell ref="C54:U54"/>
    <mergeCell ref="V54:Y54"/>
    <mergeCell ref="A56:B56"/>
    <mergeCell ref="C56:U56"/>
    <mergeCell ref="V56:Y56"/>
    <mergeCell ref="A64:B64"/>
    <mergeCell ref="C64:U64"/>
    <mergeCell ref="V64:Y64"/>
    <mergeCell ref="A58:B58"/>
    <mergeCell ref="C58:U58"/>
    <mergeCell ref="V58:Y58"/>
    <mergeCell ref="A57:B57"/>
    <mergeCell ref="C57:U57"/>
    <mergeCell ref="V57:Y57"/>
    <mergeCell ref="A60:B60"/>
    <mergeCell ref="C60:U60"/>
    <mergeCell ref="V60:Y60"/>
    <mergeCell ref="A59:B59"/>
    <mergeCell ref="C59:U59"/>
    <mergeCell ref="V59:Y59"/>
    <mergeCell ref="A62:B62"/>
    <mergeCell ref="C62:U62"/>
    <mergeCell ref="V62:Y62"/>
    <mergeCell ref="A61:B61"/>
    <mergeCell ref="C61:U61"/>
    <mergeCell ref="V61:Y61"/>
    <mergeCell ref="A66:B66"/>
    <mergeCell ref="C66:U66"/>
    <mergeCell ref="V66:Y66"/>
    <mergeCell ref="A63:B63"/>
    <mergeCell ref="C63:U63"/>
    <mergeCell ref="V63:Y63"/>
    <mergeCell ref="C65:U65"/>
    <mergeCell ref="V65:Y65"/>
    <mergeCell ref="A65:B65"/>
    <mergeCell ref="A68:B68"/>
    <mergeCell ref="C68:U68"/>
    <mergeCell ref="V68:Y68"/>
    <mergeCell ref="A67:B67"/>
    <mergeCell ref="C67:U67"/>
    <mergeCell ref="V67:Y67"/>
    <mergeCell ref="A94:B94"/>
    <mergeCell ref="C94:U94"/>
    <mergeCell ref="V94:Y94"/>
    <mergeCell ref="A93:B93"/>
    <mergeCell ref="C93:U93"/>
    <mergeCell ref="V93:Y93"/>
    <mergeCell ref="A96:B96"/>
    <mergeCell ref="C96:U96"/>
    <mergeCell ref="V96:Y96"/>
    <mergeCell ref="A95:B95"/>
    <mergeCell ref="C95:U95"/>
    <mergeCell ref="V95:Y95"/>
    <mergeCell ref="A70:B70"/>
    <mergeCell ref="C70:U70"/>
    <mergeCell ref="V70:Y70"/>
    <mergeCell ref="A69:B69"/>
    <mergeCell ref="C69:U69"/>
    <mergeCell ref="V69:Y69"/>
    <mergeCell ref="A72:B72"/>
    <mergeCell ref="A71:B71"/>
    <mergeCell ref="C71:U71"/>
    <mergeCell ref="V71:Y71"/>
    <mergeCell ref="A74:B74"/>
    <mergeCell ref="C74:U74"/>
    <mergeCell ref="V74:Y74"/>
    <mergeCell ref="A73:B73"/>
    <mergeCell ref="C73:U73"/>
    <mergeCell ref="V73:Y73"/>
    <mergeCell ref="A76:B76"/>
    <mergeCell ref="C76:U76"/>
    <mergeCell ref="V76:Y76"/>
    <mergeCell ref="A75:B75"/>
    <mergeCell ref="C75:U75"/>
    <mergeCell ref="V75:Y75"/>
    <mergeCell ref="C90:U90"/>
    <mergeCell ref="V90:Y90"/>
    <mergeCell ref="A89:B89"/>
    <mergeCell ref="C89:U89"/>
    <mergeCell ref="V89:Y89"/>
    <mergeCell ref="A77:B77"/>
    <mergeCell ref="C77:U77"/>
    <mergeCell ref="V77:Y77"/>
    <mergeCell ref="A92:B92"/>
    <mergeCell ref="C92:U92"/>
    <mergeCell ref="V92:Y92"/>
    <mergeCell ref="A91:B91"/>
    <mergeCell ref="C91:U91"/>
    <mergeCell ref="V91:Y91"/>
    <mergeCell ref="A90:B90"/>
    <mergeCell ref="A79:B79"/>
    <mergeCell ref="C79:U79"/>
    <mergeCell ref="V79:Y79"/>
    <mergeCell ref="A78:B78"/>
    <mergeCell ref="C78:U78"/>
    <mergeCell ref="V78:Y78"/>
    <mergeCell ref="A81:B81"/>
    <mergeCell ref="C81:U81"/>
    <mergeCell ref="V81:Y81"/>
    <mergeCell ref="A80:B80"/>
    <mergeCell ref="C80:U80"/>
    <mergeCell ref="V80:Y80"/>
    <mergeCell ref="A83:B83"/>
    <mergeCell ref="C83:U83"/>
    <mergeCell ref="V83:Y83"/>
    <mergeCell ref="A82:B82"/>
    <mergeCell ref="C82:U82"/>
    <mergeCell ref="V82:Y82"/>
    <mergeCell ref="A85:B85"/>
    <mergeCell ref="C85:U85"/>
    <mergeCell ref="V85:Y85"/>
    <mergeCell ref="A84:B84"/>
    <mergeCell ref="C84:U84"/>
    <mergeCell ref="V84:Y84"/>
    <mergeCell ref="V87:Y87"/>
    <mergeCell ref="A86:B86"/>
    <mergeCell ref="C86:U86"/>
    <mergeCell ref="V86:Y86"/>
    <mergeCell ref="A98:B98"/>
    <mergeCell ref="C98:Y98"/>
    <mergeCell ref="A50:B50"/>
    <mergeCell ref="A51:B51"/>
    <mergeCell ref="A97:B97"/>
    <mergeCell ref="A88:B88"/>
    <mergeCell ref="C88:U88"/>
    <mergeCell ref="V88:Y88"/>
    <mergeCell ref="A87:B87"/>
    <mergeCell ref="C87:U87"/>
    <mergeCell ref="AF101:AK101"/>
    <mergeCell ref="AF102:AK102"/>
    <mergeCell ref="AF103:AK103"/>
    <mergeCell ref="Z9:AE9"/>
    <mergeCell ref="AF9:AK9"/>
    <mergeCell ref="AF97:AK97"/>
    <mergeCell ref="AF98:AK98"/>
    <mergeCell ref="AF99:AK99"/>
    <mergeCell ref="AF100:AK100"/>
    <mergeCell ref="AF93:AK93"/>
    <mergeCell ref="AF95:AK95"/>
    <mergeCell ref="AF96:AK96"/>
    <mergeCell ref="AF89:AK89"/>
    <mergeCell ref="AF90:AK90"/>
    <mergeCell ref="AF91:AK91"/>
    <mergeCell ref="AF92:AK92"/>
    <mergeCell ref="AF86:AK86"/>
    <mergeCell ref="AF87:AK87"/>
    <mergeCell ref="AF88:AK88"/>
    <mergeCell ref="AF94:AK94"/>
    <mergeCell ref="AF82:AK82"/>
    <mergeCell ref="AF83:AK83"/>
    <mergeCell ref="AF84:AK84"/>
    <mergeCell ref="AF85:AK85"/>
    <mergeCell ref="AF78:AK78"/>
    <mergeCell ref="AF79:AK79"/>
    <mergeCell ref="AF80:AK80"/>
    <mergeCell ref="AF81:AK81"/>
    <mergeCell ref="AF74:AK74"/>
    <mergeCell ref="AF75:AK75"/>
    <mergeCell ref="AF76:AK76"/>
    <mergeCell ref="AF77:AK77"/>
    <mergeCell ref="AF70:AK70"/>
    <mergeCell ref="AF71:AK71"/>
    <mergeCell ref="AF72:AK72"/>
    <mergeCell ref="AF73:AK73"/>
    <mergeCell ref="AF66:AK66"/>
    <mergeCell ref="AF67:AK67"/>
    <mergeCell ref="AF68:AK68"/>
    <mergeCell ref="AF69:AK69"/>
    <mergeCell ref="AF62:AK62"/>
    <mergeCell ref="AF63:AK63"/>
    <mergeCell ref="AF64:AK64"/>
    <mergeCell ref="AF65:AK65"/>
    <mergeCell ref="AF58:AK58"/>
    <mergeCell ref="AF59:AK59"/>
    <mergeCell ref="AF60:AK60"/>
    <mergeCell ref="AF61:AK61"/>
    <mergeCell ref="AF54:AK54"/>
    <mergeCell ref="AF55:AK55"/>
    <mergeCell ref="AF56:AK56"/>
    <mergeCell ref="AF57:AK57"/>
    <mergeCell ref="AF50:AK50"/>
    <mergeCell ref="AF51:AK51"/>
    <mergeCell ref="AF52:AK52"/>
    <mergeCell ref="AF53:AK53"/>
    <mergeCell ref="AF46:AK46"/>
    <mergeCell ref="AF47:AK47"/>
    <mergeCell ref="AF48:AK48"/>
    <mergeCell ref="AF49:AK49"/>
    <mergeCell ref="AF42:AK42"/>
    <mergeCell ref="AF43:AK43"/>
    <mergeCell ref="AF44:AK44"/>
    <mergeCell ref="AF45:AK45"/>
    <mergeCell ref="AF38:AK38"/>
    <mergeCell ref="AF39:AK39"/>
    <mergeCell ref="AF40:AK40"/>
    <mergeCell ref="AF41:AK41"/>
    <mergeCell ref="AF34:AK34"/>
    <mergeCell ref="AF35:AK35"/>
    <mergeCell ref="AF36:AK36"/>
    <mergeCell ref="AF37:AK37"/>
    <mergeCell ref="AF30:AK30"/>
    <mergeCell ref="AF31:AK31"/>
    <mergeCell ref="AF32:AK32"/>
    <mergeCell ref="AF33:AK33"/>
    <mergeCell ref="AF26:AK26"/>
    <mergeCell ref="AF27:AK27"/>
    <mergeCell ref="AF28:AK28"/>
    <mergeCell ref="AF29:AK29"/>
    <mergeCell ref="AF22:AK22"/>
    <mergeCell ref="AF23:AK23"/>
    <mergeCell ref="AF24:AK24"/>
    <mergeCell ref="AF25:AK25"/>
    <mergeCell ref="Z102:AE102"/>
    <mergeCell ref="Z103:AE103"/>
    <mergeCell ref="AF11:AK11"/>
    <mergeCell ref="AF12:AK12"/>
    <mergeCell ref="AF13:AK13"/>
    <mergeCell ref="AF14:AK14"/>
    <mergeCell ref="AF15:AK15"/>
    <mergeCell ref="AF16:AK16"/>
    <mergeCell ref="AF17:AK17"/>
    <mergeCell ref="AF18:AK18"/>
    <mergeCell ref="Z96:AE96"/>
    <mergeCell ref="Z97:AE97"/>
    <mergeCell ref="Z98:AE98"/>
    <mergeCell ref="Z101:AE101"/>
    <mergeCell ref="Z99:AE99"/>
    <mergeCell ref="Z100:AE100"/>
    <mergeCell ref="Z92:AE92"/>
    <mergeCell ref="Z93:AE93"/>
    <mergeCell ref="Z94:AE94"/>
    <mergeCell ref="Z95:AE95"/>
    <mergeCell ref="Z88:AE88"/>
    <mergeCell ref="Z89:AE89"/>
    <mergeCell ref="Z90:AE90"/>
    <mergeCell ref="Z91:AE91"/>
    <mergeCell ref="Z84:AE84"/>
    <mergeCell ref="Z85:AE85"/>
    <mergeCell ref="Z86:AE86"/>
    <mergeCell ref="Z87:AE87"/>
    <mergeCell ref="Z80:AE80"/>
    <mergeCell ref="Z81:AE81"/>
    <mergeCell ref="Z82:AE82"/>
    <mergeCell ref="Z83:AE83"/>
    <mergeCell ref="Z76:AE76"/>
    <mergeCell ref="Z77:AE77"/>
    <mergeCell ref="Z78:AE78"/>
    <mergeCell ref="Z79:AE79"/>
    <mergeCell ref="Z72:AE72"/>
    <mergeCell ref="Z73:AE73"/>
    <mergeCell ref="Z74:AE74"/>
    <mergeCell ref="Z75:AE75"/>
    <mergeCell ref="Z68:AE68"/>
    <mergeCell ref="Z69:AE69"/>
    <mergeCell ref="Z70:AE70"/>
    <mergeCell ref="Z71:AE71"/>
    <mergeCell ref="Z64:AE64"/>
    <mergeCell ref="Z65:AE65"/>
    <mergeCell ref="Z66:AE66"/>
    <mergeCell ref="Z67:AE67"/>
    <mergeCell ref="Z60:AE60"/>
    <mergeCell ref="Z61:AE61"/>
    <mergeCell ref="Z62:AE62"/>
    <mergeCell ref="Z63:AE63"/>
    <mergeCell ref="Z56:AE56"/>
    <mergeCell ref="Z57:AE57"/>
    <mergeCell ref="Z58:AE58"/>
    <mergeCell ref="Z59:AE59"/>
    <mergeCell ref="Z52:AE52"/>
    <mergeCell ref="Z53:AE53"/>
    <mergeCell ref="Z54:AE54"/>
    <mergeCell ref="Z55:AE55"/>
    <mergeCell ref="Z48:AE48"/>
    <mergeCell ref="Z49:AE49"/>
    <mergeCell ref="Z50:AE50"/>
    <mergeCell ref="Z51:AE51"/>
    <mergeCell ref="Z44:AE44"/>
    <mergeCell ref="Z45:AE45"/>
    <mergeCell ref="Z46:AE46"/>
    <mergeCell ref="Z47:AE47"/>
    <mergeCell ref="Z40:AE40"/>
    <mergeCell ref="Z41:AE41"/>
    <mergeCell ref="Z42:AE42"/>
    <mergeCell ref="Z43:AE43"/>
    <mergeCell ref="Z36:AE36"/>
    <mergeCell ref="Z37:AE37"/>
    <mergeCell ref="Z38:AE38"/>
    <mergeCell ref="Z39:AE39"/>
    <mergeCell ref="Z32:AE32"/>
    <mergeCell ref="Z33:AE33"/>
    <mergeCell ref="Z34:AE34"/>
    <mergeCell ref="Z35:AE35"/>
    <mergeCell ref="Z21:AE21"/>
    <mergeCell ref="AF19:AK19"/>
    <mergeCell ref="AF20:AK20"/>
    <mergeCell ref="AF21:AK21"/>
    <mergeCell ref="Z23:AE23"/>
    <mergeCell ref="Z24:AE24"/>
    <mergeCell ref="Z25:AE25"/>
    <mergeCell ref="Z10:AE10"/>
    <mergeCell ref="Z15:AE15"/>
    <mergeCell ref="Z16:AE16"/>
    <mergeCell ref="Z17:AE17"/>
    <mergeCell ref="Z18:AE18"/>
    <mergeCell ref="Z19:AE19"/>
    <mergeCell ref="Z20:AE20"/>
    <mergeCell ref="C103:Y103"/>
    <mergeCell ref="A99:B99"/>
    <mergeCell ref="A100:B100"/>
    <mergeCell ref="A101:B101"/>
    <mergeCell ref="V101:Y101"/>
    <mergeCell ref="A103:B103"/>
    <mergeCell ref="A102:B102"/>
    <mergeCell ref="C97:Y97"/>
    <mergeCell ref="C102:Y102"/>
    <mergeCell ref="C99:Y99"/>
    <mergeCell ref="C100:E100"/>
    <mergeCell ref="F100:U100"/>
    <mergeCell ref="V100:Y100"/>
    <mergeCell ref="C101:E101"/>
    <mergeCell ref="F101:U101"/>
    <mergeCell ref="A1:AK1"/>
    <mergeCell ref="C48:Y48"/>
    <mergeCell ref="C72:Y72"/>
    <mergeCell ref="Z26:AE26"/>
    <mergeCell ref="Z27:AE27"/>
    <mergeCell ref="Z28:AE28"/>
    <mergeCell ref="Z29:AE29"/>
    <mergeCell ref="Z30:AE30"/>
    <mergeCell ref="Z31:AE31"/>
    <mergeCell ref="Z22:AE22"/>
  </mergeCells>
  <printOptions horizontalCentered="1"/>
  <pageMargins left="0.3937007874015748" right="0.3937007874015748" top="0.5118110236220472" bottom="0.4724409448818898" header="0.7086614173228347" footer="0.31496062992125984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N177"/>
  <sheetViews>
    <sheetView showGridLines="0" tabSelected="1" zoomScale="85" zoomScaleNormal="85" zoomScaleSheetLayoutView="75" workbookViewId="0" topLeftCell="H112">
      <selection activeCell="BE142" sqref="BE142:BL142"/>
    </sheetView>
  </sheetViews>
  <sheetFormatPr defaultColWidth="9.140625" defaultRowHeight="12.75"/>
  <cols>
    <col min="1" max="29" width="3.421875" style="1450" customWidth="1"/>
    <col min="30" max="30" width="4.00390625" style="1450" customWidth="1"/>
    <col min="31" max="31" width="4.57421875" style="1450" customWidth="1"/>
    <col min="32" max="32" width="6.00390625" style="1450" customWidth="1"/>
    <col min="33" max="33" width="2.57421875" style="1450" customWidth="1"/>
    <col min="34" max="35" width="2.28125" style="1450" customWidth="1"/>
    <col min="36" max="36" width="2.00390625" style="1450" customWidth="1"/>
    <col min="37" max="37" width="2.421875" style="1450" customWidth="1"/>
    <col min="38" max="38" width="2.140625" style="1450" customWidth="1"/>
    <col min="39" max="39" width="1.8515625" style="1450" customWidth="1"/>
    <col min="40" max="40" width="2.421875" style="1450" customWidth="1"/>
    <col min="41" max="41" width="1.57421875" style="1450" customWidth="1"/>
    <col min="42" max="42" width="1.8515625" style="1450" customWidth="1"/>
    <col min="43" max="43" width="1.7109375" style="1450" customWidth="1"/>
    <col min="44" max="44" width="2.00390625" style="1450" customWidth="1"/>
    <col min="45" max="45" width="1.57421875" style="1450" customWidth="1"/>
    <col min="46" max="46" width="2.140625" style="1450" customWidth="1"/>
    <col min="47" max="47" width="2.28125" style="1450" customWidth="1"/>
    <col min="48" max="48" width="1.8515625" style="1450" customWidth="1"/>
    <col min="49" max="49" width="1.421875" style="1450" customWidth="1"/>
    <col min="50" max="50" width="3.00390625" style="1450" customWidth="1"/>
    <col min="51" max="51" width="3.28125" style="1450" customWidth="1"/>
    <col min="52" max="56" width="1.57421875" style="1450" customWidth="1"/>
    <col min="57" max="57" width="3.140625" style="1450" customWidth="1"/>
    <col min="58" max="59" width="4.00390625" style="1450" customWidth="1"/>
    <col min="60" max="60" width="2.7109375" style="1450" customWidth="1"/>
    <col min="61" max="61" width="3.00390625" style="1450" customWidth="1"/>
    <col min="62" max="62" width="4.00390625" style="1450" customWidth="1"/>
    <col min="63" max="63" width="1.8515625" style="1450" customWidth="1"/>
    <col min="64" max="64" width="2.7109375" style="1450" customWidth="1"/>
    <col min="65" max="65" width="2.28125" style="1450" customWidth="1"/>
    <col min="66" max="76" width="3.421875" style="1450" customWidth="1"/>
    <col min="77" max="16384" width="9.140625" style="1450" customWidth="1"/>
  </cols>
  <sheetData>
    <row r="1" spans="1:64" ht="17.25" customHeight="1" thickBot="1">
      <c r="A1" s="1446"/>
      <c r="B1" s="1447"/>
      <c r="C1" s="1448"/>
      <c r="D1" s="1448"/>
      <c r="E1" s="1448"/>
      <c r="F1" s="1448"/>
      <c r="G1" s="1448"/>
      <c r="H1" s="1448"/>
      <c r="I1" s="1448"/>
      <c r="J1" s="1449"/>
      <c r="K1" s="1447"/>
      <c r="L1" s="1447"/>
      <c r="M1" s="1447"/>
      <c r="N1" s="1447"/>
      <c r="O1" s="1447"/>
      <c r="P1" s="1447"/>
      <c r="Q1" s="1447"/>
      <c r="S1" s="1447"/>
      <c r="U1" s="1447"/>
      <c r="V1" s="1447"/>
      <c r="W1" s="1447"/>
      <c r="X1" s="1447"/>
      <c r="Y1" s="1447"/>
      <c r="Z1" s="1447"/>
      <c r="AA1" s="1447"/>
      <c r="AB1" s="1447"/>
      <c r="AC1" s="1447"/>
      <c r="AD1" s="1447"/>
      <c r="AE1" s="1447"/>
      <c r="AF1" s="1447"/>
      <c r="AG1" s="1447"/>
      <c r="AH1" s="1447"/>
      <c r="AI1" s="1447"/>
      <c r="AJ1" s="1447"/>
      <c r="AK1" s="1447"/>
      <c r="AL1" s="1447"/>
      <c r="AM1" s="1447"/>
      <c r="AN1" s="1447"/>
      <c r="AO1" s="1447"/>
      <c r="AP1" s="1447"/>
      <c r="AQ1" s="1447"/>
      <c r="AR1" s="1447"/>
      <c r="AS1" s="1447"/>
      <c r="AT1" s="1447"/>
      <c r="AU1" s="1447"/>
      <c r="AV1" s="1447"/>
      <c r="AW1" s="1451"/>
      <c r="AX1" s="1451"/>
      <c r="AY1" s="1451"/>
      <c r="AZ1" s="1451"/>
      <c r="BA1" s="1451"/>
      <c r="BB1" s="1451"/>
      <c r="BC1" s="1451"/>
      <c r="BD1" s="1451"/>
      <c r="BE1" s="1451"/>
      <c r="BF1" s="1451"/>
      <c r="BG1" s="1452"/>
      <c r="BH1" s="1452"/>
      <c r="BI1" s="1452"/>
      <c r="BJ1" s="1453"/>
      <c r="BK1" s="1454"/>
      <c r="BL1" s="1447"/>
    </row>
    <row r="2" spans="1:64" ht="15.75" customHeight="1">
      <c r="A2" s="1448"/>
      <c r="B2" s="1455"/>
      <c r="C2" s="1456"/>
      <c r="D2" s="1448"/>
      <c r="E2" s="1448"/>
      <c r="F2" s="1448"/>
      <c r="G2" s="1448"/>
      <c r="H2" s="1448"/>
      <c r="I2" s="1448"/>
      <c r="J2" s="1457"/>
      <c r="K2" s="1455"/>
      <c r="L2" s="1455"/>
      <c r="M2" s="1455"/>
      <c r="N2" s="1455"/>
      <c r="O2" s="1455"/>
      <c r="P2" s="1455"/>
      <c r="Q2" s="1458"/>
      <c r="R2" s="1458"/>
      <c r="S2" s="1458"/>
      <c r="T2" s="1458"/>
      <c r="U2" s="1458"/>
      <c r="V2" s="1458"/>
      <c r="W2" s="1451"/>
      <c r="X2" s="1458"/>
      <c r="Y2" s="1458"/>
      <c r="Z2" s="1458"/>
      <c r="AA2" s="1458"/>
      <c r="AB2" s="1458"/>
      <c r="AC2" s="1458"/>
      <c r="AD2" s="1458"/>
      <c r="AE2" s="1458"/>
      <c r="AF2" s="1458"/>
      <c r="AG2" s="1458"/>
      <c r="AH2" s="1458"/>
      <c r="AI2" s="1458"/>
      <c r="AJ2" s="1458"/>
      <c r="AK2" s="1458"/>
      <c r="AL2" s="1458"/>
      <c r="AM2" s="1458"/>
      <c r="AN2" s="1458"/>
      <c r="AO2" s="1458"/>
      <c r="AP2" s="1458"/>
      <c r="AQ2" s="1458"/>
      <c r="AR2" s="1458"/>
      <c r="AS2" s="1458"/>
      <c r="AT2" s="1458"/>
      <c r="AU2" s="1458"/>
      <c r="AV2" s="1458"/>
      <c r="AW2" s="1451"/>
      <c r="AX2" s="1451"/>
      <c r="AY2" s="1451"/>
      <c r="AZ2" s="1451"/>
      <c r="BA2" s="1451"/>
      <c r="BB2" s="1451"/>
      <c r="BC2" s="1451"/>
      <c r="BD2" s="1451"/>
      <c r="BE2" s="1451"/>
      <c r="BF2" s="1451"/>
      <c r="BG2" s="1459" t="s">
        <v>108</v>
      </c>
      <c r="BH2" s="1459"/>
      <c r="BI2" s="1459"/>
      <c r="BJ2" s="1459"/>
      <c r="BK2" s="1459"/>
      <c r="BL2" s="1459"/>
    </row>
    <row r="3" spans="1:64" ht="20.25">
      <c r="A3" s="1460" t="s">
        <v>109</v>
      </c>
      <c r="B3" s="1461"/>
      <c r="C3" s="1461"/>
      <c r="D3" s="1461"/>
      <c r="E3" s="1461"/>
      <c r="F3" s="1461"/>
      <c r="G3" s="1461"/>
      <c r="H3" s="1461"/>
      <c r="I3" s="1461"/>
      <c r="J3" s="1461"/>
      <c r="K3" s="1461"/>
      <c r="L3" s="1461"/>
      <c r="M3" s="1461"/>
      <c r="N3" s="1461"/>
      <c r="O3" s="1461"/>
      <c r="P3" s="1461"/>
      <c r="Q3" s="1461"/>
      <c r="R3" s="1461"/>
      <c r="S3" s="1461"/>
      <c r="T3" s="1461"/>
      <c r="U3" s="1461"/>
      <c r="V3" s="1461"/>
      <c r="W3" s="1461"/>
      <c r="X3" s="1461"/>
      <c r="Y3" s="1461"/>
      <c r="Z3" s="1461"/>
      <c r="AA3" s="1461"/>
      <c r="AB3" s="1461"/>
      <c r="AC3" s="1461"/>
      <c r="AD3" s="1461"/>
      <c r="AE3" s="1461"/>
      <c r="AF3" s="1447"/>
      <c r="AG3" s="1447"/>
      <c r="AH3" s="1447"/>
      <c r="AI3" s="1447"/>
      <c r="AJ3" s="1447"/>
      <c r="AK3" s="1447"/>
      <c r="AL3" s="1447"/>
      <c r="AM3" s="1447"/>
      <c r="AN3" s="1447"/>
      <c r="AO3" s="1447"/>
      <c r="AP3" s="1447"/>
      <c r="AQ3" s="1447"/>
      <c r="AR3" s="1447"/>
      <c r="AS3" s="1447"/>
      <c r="AT3" s="1447"/>
      <c r="AU3" s="1447"/>
      <c r="AV3" s="1447"/>
      <c r="AW3" s="1447"/>
      <c r="AX3" s="1447"/>
      <c r="AY3" s="1447"/>
      <c r="AZ3" s="1447"/>
      <c r="BA3" s="1447"/>
      <c r="BB3" s="1447"/>
      <c r="BC3" s="1447"/>
      <c r="BD3" s="1447"/>
      <c r="BE3" s="1447"/>
      <c r="BF3" s="1447"/>
      <c r="BG3" s="1447"/>
      <c r="BH3" s="1447"/>
      <c r="BI3" s="1447"/>
      <c r="BJ3" s="1447"/>
      <c r="BK3" s="1447"/>
      <c r="BL3" s="1447"/>
    </row>
    <row r="4" spans="1:64" ht="16.5" customHeight="1" thickBot="1">
      <c r="A4" s="1462"/>
      <c r="B4" s="1463"/>
      <c r="C4" s="1463"/>
      <c r="D4" s="1463"/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  <c r="R4" s="1463"/>
      <c r="S4" s="1463"/>
      <c r="T4" s="1463"/>
      <c r="U4" s="1463"/>
      <c r="V4" s="1463"/>
      <c r="W4" s="1463"/>
      <c r="X4" s="1463"/>
      <c r="Y4" s="1463"/>
      <c r="Z4" s="1463"/>
      <c r="AA4" s="1463"/>
      <c r="AB4" s="1463"/>
      <c r="AC4" s="1463"/>
      <c r="AD4" s="1463"/>
      <c r="AE4" s="1463"/>
      <c r="AF4" s="1464"/>
      <c r="AG4" s="1464"/>
      <c r="AH4" s="1464"/>
      <c r="AI4" s="1464"/>
      <c r="AJ4" s="1464"/>
      <c r="AK4" s="1464"/>
      <c r="AL4" s="1464"/>
      <c r="AM4" s="1464"/>
      <c r="AN4" s="1464"/>
      <c r="AO4" s="1464"/>
      <c r="AP4" s="1464"/>
      <c r="AQ4" s="1464"/>
      <c r="AR4" s="1464"/>
      <c r="AS4" s="1464"/>
      <c r="AT4" s="1464"/>
      <c r="AU4" s="1464"/>
      <c r="AV4" s="1464"/>
      <c r="AW4" s="1447"/>
      <c r="AX4" s="1447"/>
      <c r="AY4" s="1447"/>
      <c r="AZ4" s="1464"/>
      <c r="BA4" s="1464"/>
      <c r="BB4" s="1464"/>
      <c r="BC4" s="1464"/>
      <c r="BD4" s="1464"/>
      <c r="BE4" s="1464"/>
      <c r="BF4" s="1464"/>
      <c r="BG4" s="1464"/>
      <c r="BH4" s="1464"/>
      <c r="BI4" s="1464"/>
      <c r="BJ4" s="1464"/>
      <c r="BK4" s="1464"/>
      <c r="BL4" s="1447"/>
    </row>
    <row r="5" spans="1:64" ht="21" customHeight="1" thickBot="1">
      <c r="A5" s="1465">
        <v>1</v>
      </c>
      <c r="B5" s="1466">
        <v>2</v>
      </c>
      <c r="C5" s="1466">
        <v>5</v>
      </c>
      <c r="D5" s="1467">
        <v>4</v>
      </c>
      <c r="E5" s="1451"/>
      <c r="F5" s="1465">
        <v>0</v>
      </c>
      <c r="G5" s="1467">
        <v>1</v>
      </c>
      <c r="I5" s="1465">
        <v>2</v>
      </c>
      <c r="J5" s="1466">
        <v>8</v>
      </c>
      <c r="K5" s="1466">
        <v>0</v>
      </c>
      <c r="L5" s="1467">
        <v>0</v>
      </c>
      <c r="M5" s="1451"/>
      <c r="N5" s="1465">
        <v>5</v>
      </c>
      <c r="O5" s="1466">
        <v>1</v>
      </c>
      <c r="P5" s="1466">
        <v>3</v>
      </c>
      <c r="Q5" s="1466">
        <v>0</v>
      </c>
      <c r="R5" s="1466">
        <v>0</v>
      </c>
      <c r="S5" s="1467">
        <v>9</v>
      </c>
      <c r="T5" s="1451"/>
      <c r="U5" s="1468">
        <v>2</v>
      </c>
      <c r="V5" s="1469">
        <v>0</v>
      </c>
      <c r="W5" s="1469">
        <v>0</v>
      </c>
      <c r="X5" s="1470">
        <v>8</v>
      </c>
      <c r="Y5" s="1455"/>
      <c r="Z5" s="1451"/>
      <c r="AA5" s="1451"/>
      <c r="AB5" s="1451"/>
      <c r="AC5" s="1451"/>
      <c r="AD5" s="1451"/>
      <c r="AE5" s="1451"/>
      <c r="AF5" s="1471" t="s">
        <v>977</v>
      </c>
      <c r="AG5" s="1471"/>
      <c r="AH5" s="1471"/>
      <c r="AI5" s="1471"/>
      <c r="AJ5" s="1471"/>
      <c r="AK5" s="1471"/>
      <c r="AL5" s="1471"/>
      <c r="AM5" s="1471"/>
      <c r="AN5" s="1471"/>
      <c r="AO5" s="1471"/>
      <c r="AP5" s="1471"/>
      <c r="AQ5" s="1471"/>
      <c r="AR5" s="1471"/>
      <c r="AS5" s="1471"/>
      <c r="AT5" s="1471"/>
      <c r="AU5" s="1471"/>
      <c r="AV5" s="1471"/>
      <c r="AW5" s="1471"/>
      <c r="AX5" s="1471"/>
      <c r="AY5" s="1471"/>
      <c r="AZ5" s="1471"/>
      <c r="BA5" s="1471"/>
      <c r="BB5" s="1471"/>
      <c r="BC5" s="1471"/>
      <c r="BD5" s="1471"/>
      <c r="BE5" s="1471"/>
      <c r="BF5" s="1471"/>
      <c r="BG5" s="1471"/>
      <c r="BH5" s="1471"/>
      <c r="BI5" s="1471"/>
      <c r="BJ5" s="1454"/>
      <c r="BK5" s="1454"/>
      <c r="BL5" s="1447"/>
    </row>
    <row r="6" spans="1:64" ht="12.75" customHeight="1">
      <c r="A6" s="1472" t="s">
        <v>955</v>
      </c>
      <c r="B6" s="1472"/>
      <c r="C6" s="1472"/>
      <c r="D6" s="1472"/>
      <c r="E6" s="1451"/>
      <c r="F6" s="1473" t="s">
        <v>956</v>
      </c>
      <c r="G6" s="1472"/>
      <c r="H6" s="1474"/>
      <c r="I6" s="1473" t="s">
        <v>957</v>
      </c>
      <c r="J6" s="1473"/>
      <c r="K6" s="1473"/>
      <c r="L6" s="1473"/>
      <c r="M6" s="1451"/>
      <c r="N6" s="1472" t="s">
        <v>954</v>
      </c>
      <c r="O6" s="1472"/>
      <c r="P6" s="1472"/>
      <c r="Q6" s="1472"/>
      <c r="R6" s="1472"/>
      <c r="S6" s="1472"/>
      <c r="T6" s="1451"/>
      <c r="U6" s="1475" t="s">
        <v>982</v>
      </c>
      <c r="V6" s="1475"/>
      <c r="W6" s="1475"/>
      <c r="X6" s="1475"/>
      <c r="Y6" s="1472"/>
      <c r="Z6" s="1451"/>
      <c r="AA6" s="1451"/>
      <c r="AB6" s="1451"/>
      <c r="AC6" s="1451"/>
      <c r="AD6" s="1451"/>
      <c r="AE6" s="1451"/>
      <c r="AF6" s="1476" t="s">
        <v>110</v>
      </c>
      <c r="AG6" s="1476"/>
      <c r="AH6" s="1476"/>
      <c r="AI6" s="1476"/>
      <c r="AJ6" s="1476"/>
      <c r="AK6" s="1476"/>
      <c r="AL6" s="1476"/>
      <c r="AM6" s="1476"/>
      <c r="AN6" s="1476"/>
      <c r="AO6" s="1476"/>
      <c r="AP6" s="1476"/>
      <c r="AQ6" s="1476"/>
      <c r="AR6" s="1476"/>
      <c r="AS6" s="1476"/>
      <c r="AT6" s="1476"/>
      <c r="AU6" s="1476"/>
      <c r="AV6" s="1476"/>
      <c r="AW6" s="1476"/>
      <c r="AX6" s="1476"/>
      <c r="AY6" s="1476"/>
      <c r="AZ6" s="1476"/>
      <c r="BA6" s="1476"/>
      <c r="BB6" s="1476"/>
      <c r="BC6" s="1476"/>
      <c r="BD6" s="1476"/>
      <c r="BE6" s="1476"/>
      <c r="BF6" s="1476"/>
      <c r="BG6" s="1476"/>
      <c r="BH6" s="1476"/>
      <c r="BI6" s="1476"/>
      <c r="BJ6" s="1476"/>
      <c r="BK6" s="1477"/>
      <c r="BL6" s="1456"/>
    </row>
    <row r="7" spans="1:64" ht="12.75" customHeight="1">
      <c r="A7" s="1458"/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  <c r="AC7" s="1458"/>
      <c r="AD7" s="1458"/>
      <c r="AE7" s="1458"/>
      <c r="AF7" s="1455"/>
      <c r="AG7" s="1455"/>
      <c r="AH7" s="1455"/>
      <c r="AI7" s="1455"/>
      <c r="AJ7" s="1455"/>
      <c r="AK7" s="1455"/>
      <c r="AL7" s="1455"/>
      <c r="AM7" s="1455"/>
      <c r="AN7" s="1455"/>
      <c r="AO7" s="1455"/>
      <c r="AP7" s="1455"/>
      <c r="AQ7" s="1455"/>
      <c r="AR7" s="1455"/>
      <c r="AS7" s="1455"/>
      <c r="AT7" s="1455"/>
      <c r="AU7" s="1455"/>
      <c r="AV7" s="1455"/>
      <c r="AW7" s="1455"/>
      <c r="AX7" s="1455"/>
      <c r="AY7" s="1455"/>
      <c r="AZ7" s="1449"/>
      <c r="BA7" s="1449"/>
      <c r="BB7" s="1449"/>
      <c r="BC7" s="1449"/>
      <c r="BD7" s="1449"/>
      <c r="BE7" s="1449"/>
      <c r="BF7" s="1449"/>
      <c r="BG7" s="1449"/>
      <c r="BH7" s="1449"/>
      <c r="BI7" s="1449"/>
      <c r="BJ7" s="1449"/>
      <c r="BK7" s="1449"/>
      <c r="BL7" s="1447"/>
    </row>
    <row r="8" spans="1:51" ht="18.75" customHeight="1" thickBot="1">
      <c r="A8" s="1451"/>
      <c r="B8" s="1451"/>
      <c r="C8" s="1451"/>
      <c r="D8" s="1451"/>
      <c r="E8" s="1451"/>
      <c r="F8" s="1451"/>
      <c r="G8" s="1451"/>
      <c r="H8" s="1478"/>
      <c r="I8" s="1479"/>
      <c r="J8" s="1479"/>
      <c r="K8" s="1479"/>
      <c r="L8" s="1479"/>
      <c r="M8" s="1479"/>
      <c r="N8" s="1472"/>
      <c r="O8" s="1479"/>
      <c r="P8" s="1451"/>
      <c r="Q8" s="1478"/>
      <c r="R8" s="1479"/>
      <c r="S8" s="1479"/>
      <c r="T8" s="1479"/>
      <c r="U8" s="1479"/>
      <c r="V8" s="1479"/>
      <c r="W8" s="1479"/>
      <c r="X8" s="1479"/>
      <c r="Y8" s="1479"/>
      <c r="Z8" s="1451"/>
      <c r="AA8" s="1451"/>
      <c r="AB8" s="1451"/>
      <c r="AC8" s="1451"/>
      <c r="AD8" s="1451"/>
      <c r="AE8" s="1451"/>
      <c r="AF8" s="1451"/>
      <c r="AG8" s="1451"/>
      <c r="AH8" s="1451"/>
      <c r="AI8" s="1451"/>
      <c r="AJ8" s="1451"/>
      <c r="AK8" s="1451"/>
      <c r="AL8" s="1451"/>
      <c r="AM8" s="1451"/>
      <c r="AN8" s="1451"/>
      <c r="AO8" s="1451"/>
      <c r="AP8" s="1451"/>
      <c r="AQ8" s="1451"/>
      <c r="AR8" s="1451"/>
      <c r="AS8" s="1451"/>
      <c r="AT8" s="1451"/>
      <c r="AU8" s="1451"/>
      <c r="AV8" s="1451"/>
      <c r="AW8" s="1451"/>
      <c r="AX8" s="1451"/>
      <c r="AY8" s="1451"/>
    </row>
    <row r="9" spans="1:64" ht="21.75" customHeight="1" thickBot="1">
      <c r="A9" s="1480"/>
      <c r="B9" s="1481"/>
      <c r="C9" s="1481"/>
      <c r="D9" s="1481"/>
      <c r="E9" s="1481"/>
      <c r="F9" s="1482"/>
      <c r="G9" s="1451"/>
      <c r="H9" s="1465"/>
      <c r="I9" s="1466"/>
      <c r="J9" s="1466"/>
      <c r="K9" s="1466"/>
      <c r="L9" s="1483"/>
      <c r="M9" s="1467"/>
      <c r="N9" s="1484"/>
      <c r="O9" s="1484"/>
      <c r="P9" s="1485"/>
      <c r="Q9" s="1485"/>
      <c r="R9" s="1485"/>
      <c r="S9" s="1485"/>
      <c r="T9" s="1451"/>
      <c r="U9" s="1480"/>
      <c r="V9" s="1486"/>
      <c r="W9" s="1487"/>
      <c r="X9" s="1480"/>
      <c r="Y9" s="1488"/>
      <c r="Z9" s="1489"/>
      <c r="AA9" s="1489"/>
      <c r="AB9" s="1489"/>
      <c r="AC9" s="1490"/>
      <c r="AD9" s="1451"/>
      <c r="AE9" s="1487"/>
      <c r="AF9" s="1491"/>
      <c r="AG9" s="1492"/>
      <c r="AH9" s="1493"/>
      <c r="AI9" s="1494"/>
      <c r="AJ9" s="1495"/>
      <c r="AK9" s="1494"/>
      <c r="AL9" s="1495"/>
      <c r="AM9" s="1496"/>
      <c r="AN9" s="1497"/>
      <c r="AO9" s="1491"/>
      <c r="AP9" s="1491"/>
      <c r="AQ9" s="1491"/>
      <c r="AR9" s="1491"/>
      <c r="AS9" s="1491"/>
      <c r="AT9" s="1491"/>
      <c r="AU9" s="1491"/>
      <c r="AV9" s="1491"/>
      <c r="AW9" s="1487"/>
      <c r="AX9" s="1480"/>
      <c r="AY9" s="1482"/>
      <c r="AZ9" s="1487"/>
      <c r="BA9" s="1487"/>
      <c r="BB9" s="1487"/>
      <c r="BC9" s="1487"/>
      <c r="BD9" s="1487"/>
      <c r="BE9" s="1487"/>
      <c r="BF9" s="1487"/>
      <c r="BG9" s="1454"/>
      <c r="BH9" s="1498">
        <v>8</v>
      </c>
      <c r="BI9" s="1499">
        <v>0</v>
      </c>
      <c r="BJ9" s="1454"/>
      <c r="BK9" s="1454"/>
      <c r="BL9" s="1500"/>
    </row>
    <row r="10" spans="1:64" ht="31.5" customHeight="1">
      <c r="A10" s="1484" t="s">
        <v>111</v>
      </c>
      <c r="B10" s="1501"/>
      <c r="C10" s="1501"/>
      <c r="D10" s="1501"/>
      <c r="E10" s="1501"/>
      <c r="F10" s="1501"/>
      <c r="G10" s="1451"/>
      <c r="H10" s="1472" t="s">
        <v>958</v>
      </c>
      <c r="I10" s="1472"/>
      <c r="J10" s="1472"/>
      <c r="K10" s="1472"/>
      <c r="L10" s="1472"/>
      <c r="M10" s="1451"/>
      <c r="N10" s="1457"/>
      <c r="O10" s="1484"/>
      <c r="P10" s="1487"/>
      <c r="Q10" s="1487"/>
      <c r="R10" s="1487"/>
      <c r="S10" s="1487"/>
      <c r="T10" s="1451"/>
      <c r="U10" s="1501" t="s">
        <v>112</v>
      </c>
      <c r="V10" s="1501"/>
      <c r="W10" s="1502"/>
      <c r="X10" s="1503" t="s">
        <v>113</v>
      </c>
      <c r="Y10" s="1503"/>
      <c r="Z10" s="1503"/>
      <c r="AA10" s="1503"/>
      <c r="AB10" s="1503"/>
      <c r="AC10" s="1503"/>
      <c r="AD10" s="1501"/>
      <c r="AE10" s="1491"/>
      <c r="AF10" s="1491"/>
      <c r="AG10" s="1504" t="s">
        <v>114</v>
      </c>
      <c r="AH10" s="1504"/>
      <c r="AI10" s="1504"/>
      <c r="AJ10" s="1504"/>
      <c r="AK10" s="1504"/>
      <c r="AL10" s="1504"/>
      <c r="AM10" s="1504"/>
      <c r="AN10" s="1504"/>
      <c r="AO10" s="1491"/>
      <c r="AP10" s="1491"/>
      <c r="AQ10" s="1491"/>
      <c r="AR10" s="1491"/>
      <c r="AS10" s="1491"/>
      <c r="AT10" s="1491"/>
      <c r="AU10" s="1491"/>
      <c r="AV10" s="1491"/>
      <c r="AW10" s="1505" t="s">
        <v>983</v>
      </c>
      <c r="AX10" s="1505"/>
      <c r="AY10" s="1505"/>
      <c r="AZ10" s="1505"/>
      <c r="BA10" s="1477"/>
      <c r="BB10" s="1477"/>
      <c r="BC10" s="1477"/>
      <c r="BD10" s="1477"/>
      <c r="BE10" s="1459"/>
      <c r="BF10" s="1459"/>
      <c r="BG10" s="1477"/>
      <c r="BH10" s="1475" t="s">
        <v>981</v>
      </c>
      <c r="BI10" s="1475"/>
      <c r="BJ10" s="1477"/>
      <c r="BK10" s="1477"/>
      <c r="BL10" s="1500"/>
    </row>
    <row r="11" spans="52:61" ht="13.5" thickBot="1">
      <c r="AZ11" s="1451"/>
      <c r="BA11" s="1451"/>
      <c r="BB11" s="1451"/>
      <c r="BC11" s="1451"/>
      <c r="BD11" s="1451"/>
      <c r="BE11" s="1506" t="s">
        <v>984</v>
      </c>
      <c r="BF11" s="1506"/>
      <c r="BG11" s="1506"/>
      <c r="BH11" s="1506"/>
      <c r="BI11" s="1506"/>
    </row>
    <row r="12" spans="1:64" ht="30.75" customHeight="1">
      <c r="A12" s="1507" t="s">
        <v>115</v>
      </c>
      <c r="B12" s="1508"/>
      <c r="C12" s="1508"/>
      <c r="D12" s="1508"/>
      <c r="E12" s="1508"/>
      <c r="F12" s="1508"/>
      <c r="G12" s="1508"/>
      <c r="H12" s="1508"/>
      <c r="I12" s="1508"/>
      <c r="J12" s="1508"/>
      <c r="K12" s="1508"/>
      <c r="L12" s="1508"/>
      <c r="M12" s="1508"/>
      <c r="N12" s="1508"/>
      <c r="O12" s="1508"/>
      <c r="P12" s="1508"/>
      <c r="Q12" s="1508"/>
      <c r="R12" s="1508"/>
      <c r="S12" s="1508"/>
      <c r="T12" s="1508"/>
      <c r="U12" s="1508"/>
      <c r="V12" s="1508"/>
      <c r="W12" s="1508"/>
      <c r="X12" s="1509"/>
      <c r="Y12" s="1509"/>
      <c r="Z12" s="1509"/>
      <c r="AA12" s="1508"/>
      <c r="AB12" s="1508"/>
      <c r="AC12" s="1508"/>
      <c r="AD12" s="1508"/>
      <c r="AE12" s="1508"/>
      <c r="AF12" s="1510" t="s">
        <v>986</v>
      </c>
      <c r="AG12" s="1511" t="s">
        <v>987</v>
      </c>
      <c r="AH12" s="1512"/>
      <c r="AI12" s="1512"/>
      <c r="AJ12" s="1512"/>
      <c r="AK12" s="1512"/>
      <c r="AL12" s="1512"/>
      <c r="AM12" s="1512"/>
      <c r="AN12" s="1513"/>
      <c r="AO12" s="1514" t="s">
        <v>988</v>
      </c>
      <c r="AP12" s="1515"/>
      <c r="AQ12" s="1515"/>
      <c r="AR12" s="1515"/>
      <c r="AS12" s="1515"/>
      <c r="AT12" s="1515"/>
      <c r="AU12" s="1515"/>
      <c r="AV12" s="1516"/>
      <c r="AW12" s="1517" t="s">
        <v>989</v>
      </c>
      <c r="AX12" s="1518"/>
      <c r="AY12" s="1518"/>
      <c r="AZ12" s="1518"/>
      <c r="BA12" s="1518"/>
      <c r="BB12" s="1518"/>
      <c r="BC12" s="1518"/>
      <c r="BD12" s="1519"/>
      <c r="BE12" s="1518" t="s">
        <v>1388</v>
      </c>
      <c r="BF12" s="1518"/>
      <c r="BG12" s="1518"/>
      <c r="BH12" s="1518"/>
      <c r="BI12" s="1518"/>
      <c r="BJ12" s="1518"/>
      <c r="BK12" s="1518"/>
      <c r="BL12" s="1520"/>
    </row>
    <row r="13" spans="1:64" ht="19.5" customHeight="1">
      <c r="A13" s="1521" t="s">
        <v>116</v>
      </c>
      <c r="B13" s="1446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522"/>
      <c r="AA13" s="1455"/>
      <c r="AB13" s="1455"/>
      <c r="AC13" s="1455"/>
      <c r="AD13" s="1455"/>
      <c r="AE13" s="1455"/>
      <c r="AF13" s="1523"/>
      <c r="AG13" s="1524" t="s">
        <v>990</v>
      </c>
      <c r="AH13" s="1525"/>
      <c r="AI13" s="1525"/>
      <c r="AJ13" s="1525"/>
      <c r="AK13" s="1525"/>
      <c r="AL13" s="1525"/>
      <c r="AM13" s="1525"/>
      <c r="AN13" s="1525"/>
      <c r="AO13" s="1525"/>
      <c r="AP13" s="1525"/>
      <c r="AQ13" s="1525"/>
      <c r="AR13" s="1525"/>
      <c r="AS13" s="1525"/>
      <c r="AT13" s="1525"/>
      <c r="AU13" s="1525"/>
      <c r="AV13" s="1526"/>
      <c r="AW13" s="1527"/>
      <c r="AX13" s="1528"/>
      <c r="AY13" s="1528"/>
      <c r="AZ13" s="1528"/>
      <c r="BA13" s="1528"/>
      <c r="BB13" s="1528"/>
      <c r="BC13" s="1528"/>
      <c r="BD13" s="1529"/>
      <c r="BE13" s="1528"/>
      <c r="BF13" s="1528"/>
      <c r="BG13" s="1528"/>
      <c r="BH13" s="1528"/>
      <c r="BI13" s="1528"/>
      <c r="BJ13" s="1528"/>
      <c r="BK13" s="1528"/>
      <c r="BL13" s="1530"/>
    </row>
    <row r="14" spans="1:64" ht="19.5" customHeight="1">
      <c r="A14" s="1521"/>
      <c r="B14" s="1446"/>
      <c r="C14" s="1455"/>
      <c r="D14" s="1455"/>
      <c r="E14" s="1455"/>
      <c r="F14" s="1455"/>
      <c r="G14" s="1455"/>
      <c r="H14" s="1455"/>
      <c r="I14" s="1455"/>
      <c r="J14" s="1455"/>
      <c r="K14" s="1455"/>
      <c r="L14" s="1455"/>
      <c r="M14" s="1455"/>
      <c r="N14" s="1455"/>
      <c r="O14" s="1455"/>
      <c r="P14" s="1455"/>
      <c r="Q14" s="1455"/>
      <c r="R14" s="1455"/>
      <c r="S14" s="1455"/>
      <c r="T14" s="1455"/>
      <c r="U14" s="1455"/>
      <c r="V14" s="1455"/>
      <c r="W14" s="1455"/>
      <c r="X14" s="1455"/>
      <c r="Y14" s="1455"/>
      <c r="Z14" s="1455"/>
      <c r="AA14" s="1531"/>
      <c r="AB14" s="1455"/>
      <c r="AC14" s="1455"/>
      <c r="AD14" s="1455"/>
      <c r="AE14" s="1455"/>
      <c r="AF14" s="1532"/>
      <c r="AG14" s="1533"/>
      <c r="AH14" s="1534"/>
      <c r="AI14" s="1534"/>
      <c r="AJ14" s="1534"/>
      <c r="AK14" s="1534"/>
      <c r="AL14" s="1534"/>
      <c r="AM14" s="1534"/>
      <c r="AN14" s="1534"/>
      <c r="AO14" s="1534"/>
      <c r="AP14" s="1534"/>
      <c r="AQ14" s="1534"/>
      <c r="AR14" s="1534"/>
      <c r="AS14" s="1534"/>
      <c r="AT14" s="1534"/>
      <c r="AU14" s="1534"/>
      <c r="AV14" s="1535"/>
      <c r="AW14" s="1536"/>
      <c r="AX14" s="1537"/>
      <c r="AY14" s="1537"/>
      <c r="AZ14" s="1537"/>
      <c r="BA14" s="1537"/>
      <c r="BB14" s="1537"/>
      <c r="BC14" s="1537"/>
      <c r="BD14" s="1538"/>
      <c r="BE14" s="1537"/>
      <c r="BF14" s="1537"/>
      <c r="BG14" s="1537"/>
      <c r="BH14" s="1537"/>
      <c r="BI14" s="1537"/>
      <c r="BJ14" s="1537"/>
      <c r="BK14" s="1537"/>
      <c r="BL14" s="1539"/>
    </row>
    <row r="15" spans="1:64" ht="12" customHeight="1" thickBot="1">
      <c r="A15" s="1540">
        <v>1</v>
      </c>
      <c r="B15" s="1541"/>
      <c r="C15" s="1541"/>
      <c r="D15" s="1541"/>
      <c r="E15" s="1541"/>
      <c r="F15" s="1541"/>
      <c r="G15" s="1541"/>
      <c r="H15" s="1541"/>
      <c r="I15" s="1541"/>
      <c r="J15" s="1541"/>
      <c r="K15" s="1541"/>
      <c r="L15" s="1541"/>
      <c r="M15" s="1541"/>
      <c r="N15" s="1541"/>
      <c r="O15" s="1541"/>
      <c r="P15" s="1541"/>
      <c r="Q15" s="1541"/>
      <c r="R15" s="1541"/>
      <c r="S15" s="1541"/>
      <c r="T15" s="1541"/>
      <c r="U15" s="1541"/>
      <c r="V15" s="1541"/>
      <c r="W15" s="1541"/>
      <c r="X15" s="1541"/>
      <c r="Y15" s="1541"/>
      <c r="Z15" s="1542"/>
      <c r="AA15" s="1541"/>
      <c r="AB15" s="1541"/>
      <c r="AC15" s="1541"/>
      <c r="AD15" s="1541"/>
      <c r="AE15" s="1541"/>
      <c r="AF15" s="1543">
        <v>2</v>
      </c>
      <c r="AG15" s="1544">
        <v>3</v>
      </c>
      <c r="AH15" s="1545"/>
      <c r="AI15" s="1545"/>
      <c r="AJ15" s="1545"/>
      <c r="AK15" s="1545"/>
      <c r="AL15" s="1545"/>
      <c r="AM15" s="1545"/>
      <c r="AN15" s="1546"/>
      <c r="AO15" s="1545">
        <v>4</v>
      </c>
      <c r="AP15" s="1545"/>
      <c r="AQ15" s="1545"/>
      <c r="AR15" s="1545"/>
      <c r="AS15" s="1545"/>
      <c r="AT15" s="1545"/>
      <c r="AU15" s="1545"/>
      <c r="AV15" s="1546"/>
      <c r="AW15" s="1546">
        <v>5</v>
      </c>
      <c r="AX15" s="1547"/>
      <c r="AY15" s="1547"/>
      <c r="AZ15" s="1547"/>
      <c r="BA15" s="1547"/>
      <c r="BB15" s="1547"/>
      <c r="BC15" s="1547"/>
      <c r="BD15" s="1547"/>
      <c r="BE15" s="1547">
        <v>6</v>
      </c>
      <c r="BF15" s="1547"/>
      <c r="BG15" s="1547"/>
      <c r="BH15" s="1547"/>
      <c r="BI15" s="1547"/>
      <c r="BJ15" s="1547"/>
      <c r="BK15" s="1544"/>
      <c r="BL15" s="1548"/>
    </row>
    <row r="16" spans="1:64" ht="18.75" customHeight="1">
      <c r="A16" s="1549" t="s">
        <v>117</v>
      </c>
      <c r="B16" s="1550"/>
      <c r="C16" s="1550"/>
      <c r="D16" s="1550"/>
      <c r="E16" s="1550"/>
      <c r="F16" s="1550"/>
      <c r="G16" s="1550"/>
      <c r="H16" s="1550"/>
      <c r="I16" s="1550"/>
      <c r="J16" s="1550"/>
      <c r="K16" s="1550"/>
      <c r="L16" s="1550"/>
      <c r="M16" s="1550"/>
      <c r="N16" s="1550"/>
      <c r="O16" s="1550"/>
      <c r="P16" s="1550"/>
      <c r="Q16" s="1550"/>
      <c r="R16" s="1550"/>
      <c r="S16" s="1550"/>
      <c r="T16" s="1550"/>
      <c r="U16" s="1550"/>
      <c r="V16" s="1550"/>
      <c r="W16" s="1550"/>
      <c r="X16" s="1550"/>
      <c r="Y16" s="1550"/>
      <c r="Z16" s="1550"/>
      <c r="AA16" s="1550"/>
      <c r="AB16" s="1550"/>
      <c r="AC16" s="1550"/>
      <c r="AD16" s="1550"/>
      <c r="AE16" s="1550"/>
      <c r="AF16" s="1551" t="s">
        <v>992</v>
      </c>
      <c r="AG16" s="1552">
        <v>625122</v>
      </c>
      <c r="AH16" s="1553"/>
      <c r="AI16" s="1553"/>
      <c r="AJ16" s="1553"/>
      <c r="AK16" s="1553"/>
      <c r="AL16" s="1553"/>
      <c r="AM16" s="1553"/>
      <c r="AN16" s="1554"/>
      <c r="AO16" s="1555">
        <v>653327</v>
      </c>
      <c r="AP16" s="1556"/>
      <c r="AQ16" s="1556"/>
      <c r="AR16" s="1556"/>
      <c r="AS16" s="1556"/>
      <c r="AT16" s="1556"/>
      <c r="AU16" s="1556"/>
      <c r="AV16" s="1556"/>
      <c r="AW16" s="1555">
        <v>317053</v>
      </c>
      <c r="AX16" s="1556"/>
      <c r="AY16" s="1556"/>
      <c r="AZ16" s="1556"/>
      <c r="BA16" s="1556"/>
      <c r="BB16" s="1556"/>
      <c r="BC16" s="1556"/>
      <c r="BD16" s="1556"/>
      <c r="BE16" s="1557" t="s">
        <v>1482</v>
      </c>
      <c r="BF16" s="1557"/>
      <c r="BG16" s="1557"/>
      <c r="BH16" s="1557"/>
      <c r="BI16" s="1557"/>
      <c r="BJ16" s="1557"/>
      <c r="BK16" s="1558"/>
      <c r="BL16" s="1559"/>
    </row>
    <row r="17" spans="1:64" ht="18.75" customHeight="1">
      <c r="A17" s="1560" t="s">
        <v>118</v>
      </c>
      <c r="B17" s="1561"/>
      <c r="C17" s="1561"/>
      <c r="D17" s="1561"/>
      <c r="E17" s="1561"/>
      <c r="F17" s="1561"/>
      <c r="G17" s="1561"/>
      <c r="H17" s="1561"/>
      <c r="I17" s="1561"/>
      <c r="J17" s="1561"/>
      <c r="K17" s="1561"/>
      <c r="L17" s="1561"/>
      <c r="M17" s="1561"/>
      <c r="N17" s="1561"/>
      <c r="O17" s="1561"/>
      <c r="P17" s="1561"/>
      <c r="Q17" s="1561"/>
      <c r="R17" s="1561"/>
      <c r="S17" s="1561"/>
      <c r="T17" s="1561"/>
      <c r="U17" s="1561"/>
      <c r="V17" s="1561"/>
      <c r="W17" s="1561"/>
      <c r="X17" s="1561"/>
      <c r="Y17" s="1561"/>
      <c r="Z17" s="1561"/>
      <c r="AA17" s="1561"/>
      <c r="AB17" s="1561"/>
      <c r="AC17" s="1561"/>
      <c r="AD17" s="1561"/>
      <c r="AE17" s="1561"/>
      <c r="AF17" s="1562" t="s">
        <v>994</v>
      </c>
      <c r="AG17" s="1563">
        <v>298011</v>
      </c>
      <c r="AH17" s="1564"/>
      <c r="AI17" s="1564"/>
      <c r="AJ17" s="1564"/>
      <c r="AK17" s="1564"/>
      <c r="AL17" s="1564"/>
      <c r="AM17" s="1564"/>
      <c r="AN17" s="1565"/>
      <c r="AO17" s="1563">
        <v>440344</v>
      </c>
      <c r="AP17" s="1564"/>
      <c r="AQ17" s="1564"/>
      <c r="AR17" s="1564"/>
      <c r="AS17" s="1564"/>
      <c r="AT17" s="1564"/>
      <c r="AU17" s="1564"/>
      <c r="AV17" s="1565"/>
      <c r="AW17" s="1566">
        <v>125993</v>
      </c>
      <c r="AX17" s="1567"/>
      <c r="AY17" s="1567"/>
      <c r="AZ17" s="1567"/>
      <c r="BA17" s="1567"/>
      <c r="BB17" s="1567"/>
      <c r="BC17" s="1567"/>
      <c r="BD17" s="1567"/>
      <c r="BE17" s="1568" t="s">
        <v>1482</v>
      </c>
      <c r="BF17" s="1568"/>
      <c r="BG17" s="1568"/>
      <c r="BH17" s="1568"/>
      <c r="BI17" s="1568"/>
      <c r="BJ17" s="1568"/>
      <c r="BK17" s="1569"/>
      <c r="BL17" s="1570"/>
    </row>
    <row r="18" spans="1:64" ht="18.75" customHeight="1">
      <c r="A18" s="1560" t="s">
        <v>119</v>
      </c>
      <c r="B18" s="1561"/>
      <c r="C18" s="1561"/>
      <c r="D18" s="1561"/>
      <c r="E18" s="1561"/>
      <c r="F18" s="1561"/>
      <c r="G18" s="1561"/>
      <c r="H18" s="1561"/>
      <c r="I18" s="1561"/>
      <c r="J18" s="1561"/>
      <c r="K18" s="1561"/>
      <c r="L18" s="1561"/>
      <c r="M18" s="1561"/>
      <c r="N18" s="1561"/>
      <c r="O18" s="1561"/>
      <c r="P18" s="1561"/>
      <c r="Q18" s="1561"/>
      <c r="R18" s="1561"/>
      <c r="S18" s="1561"/>
      <c r="T18" s="1561"/>
      <c r="U18" s="1561"/>
      <c r="V18" s="1561"/>
      <c r="W18" s="1561"/>
      <c r="X18" s="1561"/>
      <c r="Y18" s="1561"/>
      <c r="Z18" s="1561"/>
      <c r="AA18" s="1561"/>
      <c r="AB18" s="1561"/>
      <c r="AC18" s="1561"/>
      <c r="AD18" s="1561"/>
      <c r="AE18" s="1561"/>
      <c r="AF18" s="1562" t="s">
        <v>996</v>
      </c>
      <c r="AG18" s="1563">
        <v>129747</v>
      </c>
      <c r="AH18" s="1564"/>
      <c r="AI18" s="1564"/>
      <c r="AJ18" s="1564"/>
      <c r="AK18" s="1564"/>
      <c r="AL18" s="1564"/>
      <c r="AM18" s="1564"/>
      <c r="AN18" s="1565"/>
      <c r="AO18" s="1563">
        <v>138207</v>
      </c>
      <c r="AP18" s="1564"/>
      <c r="AQ18" s="1564"/>
      <c r="AR18" s="1564"/>
      <c r="AS18" s="1564"/>
      <c r="AT18" s="1564"/>
      <c r="AU18" s="1564"/>
      <c r="AV18" s="1565"/>
      <c r="AW18" s="1566">
        <v>71112</v>
      </c>
      <c r="AX18" s="1567"/>
      <c r="AY18" s="1567"/>
      <c r="AZ18" s="1567"/>
      <c r="BA18" s="1567"/>
      <c r="BB18" s="1567"/>
      <c r="BC18" s="1567"/>
      <c r="BD18" s="1567"/>
      <c r="BE18" s="1568" t="s">
        <v>1482</v>
      </c>
      <c r="BF18" s="1568"/>
      <c r="BG18" s="1568"/>
      <c r="BH18" s="1568"/>
      <c r="BI18" s="1568"/>
      <c r="BJ18" s="1568"/>
      <c r="BK18" s="1569"/>
      <c r="BL18" s="1570"/>
    </row>
    <row r="19" spans="1:64" ht="18.75" customHeight="1">
      <c r="A19" s="1571" t="s">
        <v>120</v>
      </c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3"/>
      <c r="AA19" s="1574"/>
      <c r="AB19" s="1575" t="s">
        <v>121</v>
      </c>
      <c r="AC19" s="1575"/>
      <c r="AD19" s="1575"/>
      <c r="AE19" s="1576"/>
      <c r="AF19" s="1577" t="s">
        <v>998</v>
      </c>
      <c r="AG19" s="1578">
        <f>SUM(AG16:AN18)</f>
        <v>1052880</v>
      </c>
      <c r="AH19" s="1579"/>
      <c r="AI19" s="1579"/>
      <c r="AJ19" s="1579"/>
      <c r="AK19" s="1579"/>
      <c r="AL19" s="1579"/>
      <c r="AM19" s="1579"/>
      <c r="AN19" s="1580"/>
      <c r="AO19" s="1578">
        <f>SUM(AO16:AV18)</f>
        <v>1231878</v>
      </c>
      <c r="AP19" s="1579"/>
      <c r="AQ19" s="1579"/>
      <c r="AR19" s="1579"/>
      <c r="AS19" s="1579"/>
      <c r="AT19" s="1579"/>
      <c r="AU19" s="1579"/>
      <c r="AV19" s="1580"/>
      <c r="AW19" s="1578">
        <f>SUM(AW16:BD18)</f>
        <v>514158</v>
      </c>
      <c r="AX19" s="1579"/>
      <c r="AY19" s="1579"/>
      <c r="AZ19" s="1579"/>
      <c r="BA19" s="1579"/>
      <c r="BB19" s="1579"/>
      <c r="BC19" s="1579"/>
      <c r="BD19" s="1580"/>
      <c r="BE19" s="1568" t="s">
        <v>1482</v>
      </c>
      <c r="BF19" s="1568"/>
      <c r="BG19" s="1568"/>
      <c r="BH19" s="1568"/>
      <c r="BI19" s="1568"/>
      <c r="BJ19" s="1568"/>
      <c r="BK19" s="1569"/>
      <c r="BL19" s="1570"/>
    </row>
    <row r="20" spans="1:64" ht="25.5" customHeight="1">
      <c r="A20" s="1581" t="s">
        <v>122</v>
      </c>
      <c r="B20" s="1582"/>
      <c r="C20" s="1582"/>
      <c r="D20" s="1582"/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582"/>
      <c r="V20" s="1582"/>
      <c r="W20" s="1582"/>
      <c r="X20" s="1582"/>
      <c r="Y20" s="1582"/>
      <c r="Z20" s="1582"/>
      <c r="AA20" s="1582"/>
      <c r="AB20" s="1582"/>
      <c r="AC20" s="1582"/>
      <c r="AD20" s="1582"/>
      <c r="AE20" s="1582"/>
      <c r="AF20" s="1577" t="s">
        <v>1000</v>
      </c>
      <c r="AG20" s="1583">
        <v>336024</v>
      </c>
      <c r="AH20" s="1584"/>
      <c r="AI20" s="1584"/>
      <c r="AJ20" s="1584"/>
      <c r="AK20" s="1584"/>
      <c r="AL20" s="1584"/>
      <c r="AM20" s="1584"/>
      <c r="AN20" s="1585"/>
      <c r="AO20" s="1583">
        <f>398797-6243</f>
        <v>392554</v>
      </c>
      <c r="AP20" s="1584"/>
      <c r="AQ20" s="1584"/>
      <c r="AR20" s="1584"/>
      <c r="AS20" s="1584"/>
      <c r="AT20" s="1584"/>
      <c r="AU20" s="1584"/>
      <c r="AV20" s="1585"/>
      <c r="AW20" s="1566">
        <f>154228-3892</f>
        <v>150336</v>
      </c>
      <c r="AX20" s="1567"/>
      <c r="AY20" s="1567"/>
      <c r="AZ20" s="1567"/>
      <c r="BA20" s="1567"/>
      <c r="BB20" s="1567"/>
      <c r="BC20" s="1567"/>
      <c r="BD20" s="1567"/>
      <c r="BE20" s="1568" t="s">
        <v>1482</v>
      </c>
      <c r="BF20" s="1568"/>
      <c r="BG20" s="1568"/>
      <c r="BH20" s="1568"/>
      <c r="BI20" s="1568"/>
      <c r="BJ20" s="1568"/>
      <c r="BK20" s="1569"/>
      <c r="BL20" s="1570"/>
    </row>
    <row r="21" spans="1:64" ht="18.75" customHeight="1">
      <c r="A21" s="1571" t="s">
        <v>123</v>
      </c>
      <c r="B21" s="1572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2"/>
      <c r="AB21" s="1572"/>
      <c r="AC21" s="1572"/>
      <c r="AD21" s="1572"/>
      <c r="AE21" s="1572"/>
      <c r="AF21" s="1577" t="s">
        <v>1002</v>
      </c>
      <c r="AG21" s="1583">
        <v>6148</v>
      </c>
      <c r="AH21" s="1584"/>
      <c r="AI21" s="1584"/>
      <c r="AJ21" s="1584"/>
      <c r="AK21" s="1584"/>
      <c r="AL21" s="1584"/>
      <c r="AM21" s="1584"/>
      <c r="AN21" s="1585"/>
      <c r="AO21" s="1583">
        <v>6243</v>
      </c>
      <c r="AP21" s="1584"/>
      <c r="AQ21" s="1584"/>
      <c r="AR21" s="1584"/>
      <c r="AS21" s="1584"/>
      <c r="AT21" s="1584"/>
      <c r="AU21" s="1584"/>
      <c r="AV21" s="1585"/>
      <c r="AW21" s="1566">
        <v>3892</v>
      </c>
      <c r="AX21" s="1567"/>
      <c r="AY21" s="1567"/>
      <c r="AZ21" s="1567"/>
      <c r="BA21" s="1567"/>
      <c r="BB21" s="1567"/>
      <c r="BC21" s="1567"/>
      <c r="BD21" s="1567"/>
      <c r="BE21" s="1568" t="s">
        <v>1482</v>
      </c>
      <c r="BF21" s="1568"/>
      <c r="BG21" s="1568"/>
      <c r="BH21" s="1568"/>
      <c r="BI21" s="1568"/>
      <c r="BJ21" s="1568"/>
      <c r="BK21" s="1569"/>
      <c r="BL21" s="1570"/>
    </row>
    <row r="22" spans="1:64" ht="18.75" customHeight="1">
      <c r="A22" s="1581" t="s">
        <v>124</v>
      </c>
      <c r="B22" s="1582"/>
      <c r="C22" s="1582"/>
      <c r="D22" s="1582"/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77" t="s">
        <v>1004</v>
      </c>
      <c r="AG22" s="1583">
        <v>2913188</v>
      </c>
      <c r="AH22" s="1584"/>
      <c r="AI22" s="1584"/>
      <c r="AJ22" s="1584"/>
      <c r="AK22" s="1584"/>
      <c r="AL22" s="1584"/>
      <c r="AM22" s="1584"/>
      <c r="AN22" s="1585"/>
      <c r="AO22" s="1583">
        <f>4660594-1285382</f>
        <v>3375212</v>
      </c>
      <c r="AP22" s="1584"/>
      <c r="AQ22" s="1584"/>
      <c r="AR22" s="1584"/>
      <c r="AS22" s="1584"/>
      <c r="AT22" s="1584"/>
      <c r="AU22" s="1584"/>
      <c r="AV22" s="1585"/>
      <c r="AW22" s="1566">
        <f>2038083-597555</f>
        <v>1440528</v>
      </c>
      <c r="AX22" s="1567"/>
      <c r="AY22" s="1567"/>
      <c r="AZ22" s="1567"/>
      <c r="BA22" s="1567"/>
      <c r="BB22" s="1567"/>
      <c r="BC22" s="1567"/>
      <c r="BD22" s="1567"/>
      <c r="BE22" s="1568" t="s">
        <v>1482</v>
      </c>
      <c r="BF22" s="1568"/>
      <c r="BG22" s="1568"/>
      <c r="BH22" s="1568"/>
      <c r="BI22" s="1568"/>
      <c r="BJ22" s="1568"/>
      <c r="BK22" s="1569"/>
      <c r="BL22" s="1570"/>
    </row>
    <row r="23" spans="1:64" ht="18.75" customHeight="1">
      <c r="A23" s="1581" t="s">
        <v>125</v>
      </c>
      <c r="B23" s="1582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77" t="s">
        <v>1006</v>
      </c>
      <c r="AG23" s="1583">
        <v>1020489</v>
      </c>
      <c r="AH23" s="1584"/>
      <c r="AI23" s="1584"/>
      <c r="AJ23" s="1584"/>
      <c r="AK23" s="1584"/>
      <c r="AL23" s="1584"/>
      <c r="AM23" s="1584"/>
      <c r="AN23" s="1585"/>
      <c r="AO23" s="1583">
        <v>1285382</v>
      </c>
      <c r="AP23" s="1584"/>
      <c r="AQ23" s="1584"/>
      <c r="AR23" s="1584"/>
      <c r="AS23" s="1584"/>
      <c r="AT23" s="1584"/>
      <c r="AU23" s="1584"/>
      <c r="AV23" s="1585"/>
      <c r="AW23" s="1566">
        <v>597555</v>
      </c>
      <c r="AX23" s="1567"/>
      <c r="AY23" s="1567"/>
      <c r="AZ23" s="1567"/>
      <c r="BA23" s="1567"/>
      <c r="BB23" s="1567"/>
      <c r="BC23" s="1567"/>
      <c r="BD23" s="1567"/>
      <c r="BE23" s="1568" t="s">
        <v>1482</v>
      </c>
      <c r="BF23" s="1568"/>
      <c r="BG23" s="1568"/>
      <c r="BH23" s="1568"/>
      <c r="BI23" s="1568"/>
      <c r="BJ23" s="1568"/>
      <c r="BK23" s="1569"/>
      <c r="BL23" s="1570"/>
    </row>
    <row r="24" spans="1:64" ht="25.5" customHeight="1">
      <c r="A24" s="1586" t="s">
        <v>126</v>
      </c>
      <c r="B24" s="1587"/>
      <c r="C24" s="1587"/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7"/>
      <c r="AA24" s="1587"/>
      <c r="AB24" s="1587"/>
      <c r="AC24" s="1587"/>
      <c r="AD24" s="1587"/>
      <c r="AE24" s="1588"/>
      <c r="AF24" s="1577" t="s">
        <v>1008</v>
      </c>
      <c r="AG24" s="1563">
        <v>38152</v>
      </c>
      <c r="AH24" s="1564"/>
      <c r="AI24" s="1564"/>
      <c r="AJ24" s="1564"/>
      <c r="AK24" s="1564"/>
      <c r="AL24" s="1564"/>
      <c r="AM24" s="1564"/>
      <c r="AN24" s="1565"/>
      <c r="AO24" s="1563">
        <v>17600</v>
      </c>
      <c r="AP24" s="1564"/>
      <c r="AQ24" s="1564"/>
      <c r="AR24" s="1564"/>
      <c r="AS24" s="1564"/>
      <c r="AT24" s="1564"/>
      <c r="AU24" s="1564"/>
      <c r="AV24" s="1565"/>
      <c r="AW24" s="1567">
        <f>5239+2197</f>
        <v>7436</v>
      </c>
      <c r="AX24" s="1567"/>
      <c r="AY24" s="1567"/>
      <c r="AZ24" s="1567"/>
      <c r="BA24" s="1567"/>
      <c r="BB24" s="1567"/>
      <c r="BC24" s="1567"/>
      <c r="BD24" s="1567"/>
      <c r="BE24" s="1568" t="s">
        <v>1482</v>
      </c>
      <c r="BF24" s="1568"/>
      <c r="BG24" s="1568"/>
      <c r="BH24" s="1568"/>
      <c r="BI24" s="1568"/>
      <c r="BJ24" s="1568"/>
      <c r="BK24" s="1569"/>
      <c r="BL24" s="1570"/>
    </row>
    <row r="25" spans="1:64" ht="18.75" customHeight="1">
      <c r="A25" s="1581" t="s">
        <v>127</v>
      </c>
      <c r="B25" s="1582"/>
      <c r="C25" s="1582"/>
      <c r="D25" s="1582"/>
      <c r="E25" s="1582"/>
      <c r="F25" s="1582"/>
      <c r="G25" s="1582"/>
      <c r="H25" s="1582"/>
      <c r="I25" s="1582"/>
      <c r="J25" s="1582"/>
      <c r="K25" s="1582"/>
      <c r="L25" s="1582"/>
      <c r="M25" s="1582"/>
      <c r="N25" s="1582"/>
      <c r="O25" s="1582"/>
      <c r="P25" s="1582"/>
      <c r="Q25" s="1582"/>
      <c r="R25" s="1582"/>
      <c r="S25" s="1582"/>
      <c r="T25" s="1582"/>
      <c r="U25" s="1582"/>
      <c r="V25" s="1582"/>
      <c r="W25" s="1582"/>
      <c r="X25" s="1582"/>
      <c r="Y25" s="1582"/>
      <c r="Z25" s="1582"/>
      <c r="AA25" s="1582"/>
      <c r="AB25" s="1582"/>
      <c r="AC25" s="1582"/>
      <c r="AD25" s="1582"/>
      <c r="AE25" s="1582"/>
      <c r="AF25" s="1577" t="s">
        <v>1010</v>
      </c>
      <c r="AG25" s="1583"/>
      <c r="AH25" s="1584"/>
      <c r="AI25" s="1584"/>
      <c r="AJ25" s="1584"/>
      <c r="AK25" s="1584"/>
      <c r="AL25" s="1584"/>
      <c r="AM25" s="1584"/>
      <c r="AN25" s="1585"/>
      <c r="AO25" s="1583">
        <v>1069</v>
      </c>
      <c r="AP25" s="1584"/>
      <c r="AQ25" s="1584"/>
      <c r="AR25" s="1584"/>
      <c r="AS25" s="1584"/>
      <c r="AT25" s="1584"/>
      <c r="AU25" s="1584"/>
      <c r="AV25" s="1585"/>
      <c r="AW25" s="1567">
        <v>1062</v>
      </c>
      <c r="AX25" s="1567"/>
      <c r="AY25" s="1567"/>
      <c r="AZ25" s="1567"/>
      <c r="BA25" s="1567"/>
      <c r="BB25" s="1567"/>
      <c r="BC25" s="1567"/>
      <c r="BD25" s="1567"/>
      <c r="BE25" s="1568" t="s">
        <v>1482</v>
      </c>
      <c r="BF25" s="1568"/>
      <c r="BG25" s="1568"/>
      <c r="BH25" s="1568"/>
      <c r="BI25" s="1568"/>
      <c r="BJ25" s="1568"/>
      <c r="BK25" s="1569"/>
      <c r="BL25" s="1570"/>
    </row>
    <row r="26" spans="1:65" ht="18.75" customHeight="1">
      <c r="A26" s="1589" t="s">
        <v>128</v>
      </c>
      <c r="B26" s="1590"/>
      <c r="C26" s="1590"/>
      <c r="D26" s="1590"/>
      <c r="E26" s="1590"/>
      <c r="F26" s="1590"/>
      <c r="G26" s="1590"/>
      <c r="H26" s="1590"/>
      <c r="I26" s="1590"/>
      <c r="J26" s="1590"/>
      <c r="K26" s="1590"/>
      <c r="L26" s="1590"/>
      <c r="M26" s="1590"/>
      <c r="N26" s="1590"/>
      <c r="O26" s="1590"/>
      <c r="P26" s="1590"/>
      <c r="Q26" s="1590"/>
      <c r="R26" s="1590"/>
      <c r="S26" s="1590"/>
      <c r="T26" s="1590"/>
      <c r="U26" s="1590"/>
      <c r="V26" s="1590"/>
      <c r="W26" s="1590"/>
      <c r="X26" s="1590"/>
      <c r="Y26" s="1590"/>
      <c r="Z26" s="1590"/>
      <c r="AA26" s="1590"/>
      <c r="AB26" s="1590"/>
      <c r="AC26" s="1590"/>
      <c r="AD26" s="1590"/>
      <c r="AE26" s="1590"/>
      <c r="AF26" s="1562" t="s">
        <v>1012</v>
      </c>
      <c r="AG26" s="1583">
        <v>27500</v>
      </c>
      <c r="AH26" s="1584"/>
      <c r="AI26" s="1584"/>
      <c r="AJ26" s="1584"/>
      <c r="AK26" s="1584"/>
      <c r="AL26" s="1584"/>
      <c r="AM26" s="1584"/>
      <c r="AN26" s="1585"/>
      <c r="AO26" s="1583">
        <v>27500</v>
      </c>
      <c r="AP26" s="1584"/>
      <c r="AQ26" s="1584"/>
      <c r="AR26" s="1584"/>
      <c r="AS26" s="1584"/>
      <c r="AT26" s="1584"/>
      <c r="AU26" s="1584"/>
      <c r="AV26" s="1585"/>
      <c r="AW26" s="1567">
        <v>13750</v>
      </c>
      <c r="AX26" s="1567"/>
      <c r="AY26" s="1567"/>
      <c r="AZ26" s="1567"/>
      <c r="BA26" s="1567"/>
      <c r="BB26" s="1567"/>
      <c r="BC26" s="1567"/>
      <c r="BD26" s="1567"/>
      <c r="BE26" s="1568" t="s">
        <v>1482</v>
      </c>
      <c r="BF26" s="1568"/>
      <c r="BG26" s="1568"/>
      <c r="BH26" s="1568"/>
      <c r="BI26" s="1568"/>
      <c r="BJ26" s="1568"/>
      <c r="BK26" s="1569"/>
      <c r="BL26" s="1570"/>
      <c r="BM26" s="1449"/>
    </row>
    <row r="27" spans="1:65" ht="18.75" customHeight="1">
      <c r="A27" s="1589" t="s">
        <v>129</v>
      </c>
      <c r="B27" s="1590"/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0"/>
      <c r="AA27" s="1590"/>
      <c r="AB27" s="1590"/>
      <c r="AC27" s="1590"/>
      <c r="AD27" s="1590"/>
      <c r="AE27" s="1590"/>
      <c r="AF27" s="1562" t="s">
        <v>1014</v>
      </c>
      <c r="AG27" s="1583"/>
      <c r="AH27" s="1584"/>
      <c r="AI27" s="1584"/>
      <c r="AJ27" s="1584"/>
      <c r="AK27" s="1584"/>
      <c r="AL27" s="1584"/>
      <c r="AM27" s="1584"/>
      <c r="AN27" s="1585"/>
      <c r="AO27" s="1583"/>
      <c r="AP27" s="1584"/>
      <c r="AQ27" s="1584"/>
      <c r="AR27" s="1584"/>
      <c r="AS27" s="1584"/>
      <c r="AT27" s="1584"/>
      <c r="AU27" s="1584"/>
      <c r="AV27" s="1585"/>
      <c r="AW27" s="1567"/>
      <c r="AX27" s="1567"/>
      <c r="AY27" s="1567"/>
      <c r="AZ27" s="1567"/>
      <c r="BA27" s="1567"/>
      <c r="BB27" s="1567"/>
      <c r="BC27" s="1567"/>
      <c r="BD27" s="1567"/>
      <c r="BE27" s="1568" t="s">
        <v>1482</v>
      </c>
      <c r="BF27" s="1568"/>
      <c r="BG27" s="1568"/>
      <c r="BH27" s="1568"/>
      <c r="BI27" s="1568"/>
      <c r="BJ27" s="1568"/>
      <c r="BK27" s="1569"/>
      <c r="BL27" s="1570"/>
      <c r="BM27" s="1449"/>
    </row>
    <row r="28" spans="1:65" ht="18.75" customHeight="1">
      <c r="A28" s="1589" t="s">
        <v>130</v>
      </c>
      <c r="B28" s="1590"/>
      <c r="C28" s="1590"/>
      <c r="D28" s="1590"/>
      <c r="E28" s="1590"/>
      <c r="F28" s="1590"/>
      <c r="G28" s="1590"/>
      <c r="H28" s="1590"/>
      <c r="I28" s="1590"/>
      <c r="J28" s="1590"/>
      <c r="K28" s="1590"/>
      <c r="L28" s="1590"/>
      <c r="M28" s="1590"/>
      <c r="N28" s="1590"/>
      <c r="O28" s="1590"/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0"/>
      <c r="AA28" s="1590"/>
      <c r="AB28" s="1590"/>
      <c r="AC28" s="1590"/>
      <c r="AD28" s="1590"/>
      <c r="AE28" s="1590"/>
      <c r="AF28" s="1562" t="s">
        <v>1016</v>
      </c>
      <c r="AG28" s="1583"/>
      <c r="AH28" s="1584"/>
      <c r="AI28" s="1584"/>
      <c r="AJ28" s="1584"/>
      <c r="AK28" s="1584"/>
      <c r="AL28" s="1584"/>
      <c r="AM28" s="1584"/>
      <c r="AN28" s="1585"/>
      <c r="AO28" s="1583"/>
      <c r="AP28" s="1584"/>
      <c r="AQ28" s="1584"/>
      <c r="AR28" s="1584"/>
      <c r="AS28" s="1584"/>
      <c r="AT28" s="1584"/>
      <c r="AU28" s="1584"/>
      <c r="AV28" s="1585"/>
      <c r="AW28" s="1567"/>
      <c r="AX28" s="1567"/>
      <c r="AY28" s="1567"/>
      <c r="AZ28" s="1567"/>
      <c r="BA28" s="1567"/>
      <c r="BB28" s="1567"/>
      <c r="BC28" s="1567"/>
      <c r="BD28" s="1567"/>
      <c r="BE28" s="1568" t="s">
        <v>1482</v>
      </c>
      <c r="BF28" s="1568"/>
      <c r="BG28" s="1568"/>
      <c r="BH28" s="1568"/>
      <c r="BI28" s="1568"/>
      <c r="BJ28" s="1568"/>
      <c r="BK28" s="1569"/>
      <c r="BL28" s="1570"/>
      <c r="BM28" s="1449"/>
    </row>
    <row r="29" spans="1:65" ht="18.75" customHeight="1">
      <c r="A29" s="1589" t="s">
        <v>131</v>
      </c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1590"/>
      <c r="P29" s="1590"/>
      <c r="Q29" s="1590"/>
      <c r="R29" s="1590"/>
      <c r="S29" s="1590"/>
      <c r="T29" s="1590"/>
      <c r="U29" s="1590"/>
      <c r="V29" s="1590"/>
      <c r="W29" s="1590"/>
      <c r="X29" s="1590"/>
      <c r="Y29" s="1590"/>
      <c r="Z29" s="1590"/>
      <c r="AA29" s="1590"/>
      <c r="AB29" s="1590"/>
      <c r="AC29" s="1590"/>
      <c r="AD29" s="1590"/>
      <c r="AE29" s="1590"/>
      <c r="AF29" s="1562" t="s">
        <v>1018</v>
      </c>
      <c r="AG29" s="1583"/>
      <c r="AH29" s="1584"/>
      <c r="AI29" s="1584"/>
      <c r="AJ29" s="1584"/>
      <c r="AK29" s="1584"/>
      <c r="AL29" s="1584"/>
      <c r="AM29" s="1584"/>
      <c r="AN29" s="1585"/>
      <c r="AO29" s="1583"/>
      <c r="AP29" s="1584"/>
      <c r="AQ29" s="1584"/>
      <c r="AR29" s="1584"/>
      <c r="AS29" s="1584"/>
      <c r="AT29" s="1584"/>
      <c r="AU29" s="1584"/>
      <c r="AV29" s="1585"/>
      <c r="AW29" s="1567"/>
      <c r="AX29" s="1567"/>
      <c r="AY29" s="1567"/>
      <c r="AZ29" s="1567"/>
      <c r="BA29" s="1567"/>
      <c r="BB29" s="1567"/>
      <c r="BC29" s="1567"/>
      <c r="BD29" s="1567"/>
      <c r="BE29" s="1568" t="s">
        <v>1482</v>
      </c>
      <c r="BF29" s="1568"/>
      <c r="BG29" s="1568"/>
      <c r="BH29" s="1568"/>
      <c r="BI29" s="1568"/>
      <c r="BJ29" s="1568"/>
      <c r="BK29" s="1569"/>
      <c r="BL29" s="1570"/>
      <c r="BM29" s="1449"/>
    </row>
    <row r="30" spans="1:65" ht="18.75" customHeight="1">
      <c r="A30" s="1589" t="s">
        <v>132</v>
      </c>
      <c r="B30" s="1590"/>
      <c r="C30" s="1590"/>
      <c r="D30" s="1590"/>
      <c r="E30" s="1590"/>
      <c r="F30" s="1590"/>
      <c r="G30" s="1590"/>
      <c r="H30" s="1590"/>
      <c r="I30" s="1590"/>
      <c r="J30" s="1590"/>
      <c r="K30" s="1590"/>
      <c r="L30" s="1590"/>
      <c r="M30" s="1590"/>
      <c r="N30" s="1590"/>
      <c r="O30" s="1590"/>
      <c r="P30" s="1590"/>
      <c r="Q30" s="1590"/>
      <c r="R30" s="1590"/>
      <c r="S30" s="1590"/>
      <c r="T30" s="1590"/>
      <c r="U30" s="1590"/>
      <c r="V30" s="1590"/>
      <c r="W30" s="1590"/>
      <c r="X30" s="1590"/>
      <c r="Y30" s="1590"/>
      <c r="Z30" s="1590"/>
      <c r="AA30" s="1590"/>
      <c r="AB30" s="1590"/>
      <c r="AC30" s="1590"/>
      <c r="AD30" s="1590"/>
      <c r="AE30" s="1590"/>
      <c r="AF30" s="1562" t="s">
        <v>1020</v>
      </c>
      <c r="AG30" s="1563">
        <v>94150</v>
      </c>
      <c r="AH30" s="1564"/>
      <c r="AI30" s="1564"/>
      <c r="AJ30" s="1564"/>
      <c r="AK30" s="1564"/>
      <c r="AL30" s="1564"/>
      <c r="AM30" s="1564"/>
      <c r="AN30" s="1565"/>
      <c r="AO30" s="1563">
        <v>94423</v>
      </c>
      <c r="AP30" s="1564"/>
      <c r="AQ30" s="1564"/>
      <c r="AR30" s="1564"/>
      <c r="AS30" s="1564"/>
      <c r="AT30" s="1564"/>
      <c r="AU30" s="1564"/>
      <c r="AV30" s="1565"/>
      <c r="AW30" s="1567">
        <v>47816</v>
      </c>
      <c r="AX30" s="1567"/>
      <c r="AY30" s="1567"/>
      <c r="AZ30" s="1567"/>
      <c r="BA30" s="1567"/>
      <c r="BB30" s="1567"/>
      <c r="BC30" s="1567"/>
      <c r="BD30" s="1567"/>
      <c r="BE30" s="1568" t="s">
        <v>1482</v>
      </c>
      <c r="BF30" s="1568"/>
      <c r="BG30" s="1568"/>
      <c r="BH30" s="1568"/>
      <c r="BI30" s="1568"/>
      <c r="BJ30" s="1568"/>
      <c r="BK30" s="1569"/>
      <c r="BL30" s="1570"/>
      <c r="BM30" s="1449"/>
    </row>
    <row r="31" spans="1:65" ht="18.75" customHeight="1">
      <c r="A31" s="1589" t="s">
        <v>133</v>
      </c>
      <c r="B31" s="1590"/>
      <c r="C31" s="1590"/>
      <c r="D31" s="1590"/>
      <c r="E31" s="1590"/>
      <c r="F31" s="1590"/>
      <c r="G31" s="1590"/>
      <c r="H31" s="1590"/>
      <c r="I31" s="1590"/>
      <c r="J31" s="1590"/>
      <c r="K31" s="1590"/>
      <c r="L31" s="1590"/>
      <c r="M31" s="1590"/>
      <c r="N31" s="1590"/>
      <c r="O31" s="1590"/>
      <c r="P31" s="1590"/>
      <c r="Q31" s="1590"/>
      <c r="R31" s="1590"/>
      <c r="S31" s="1590"/>
      <c r="T31" s="1590"/>
      <c r="U31" s="1590"/>
      <c r="V31" s="1590"/>
      <c r="W31" s="1590"/>
      <c r="X31" s="1590"/>
      <c r="Y31" s="1590"/>
      <c r="Z31" s="1590"/>
      <c r="AA31" s="1590"/>
      <c r="AB31" s="1590"/>
      <c r="AC31" s="1590"/>
      <c r="AD31" s="1590"/>
      <c r="AE31" s="1590"/>
      <c r="AF31" s="1562" t="s">
        <v>1022</v>
      </c>
      <c r="AG31" s="1583"/>
      <c r="AH31" s="1584"/>
      <c r="AI31" s="1584"/>
      <c r="AJ31" s="1584"/>
      <c r="AK31" s="1584"/>
      <c r="AL31" s="1584"/>
      <c r="AM31" s="1584"/>
      <c r="AN31" s="1585"/>
      <c r="AO31" s="1583"/>
      <c r="AP31" s="1584"/>
      <c r="AQ31" s="1584"/>
      <c r="AR31" s="1584"/>
      <c r="AS31" s="1584"/>
      <c r="AT31" s="1584"/>
      <c r="AU31" s="1584"/>
      <c r="AV31" s="1585"/>
      <c r="AW31" s="1567"/>
      <c r="AX31" s="1567"/>
      <c r="AY31" s="1567"/>
      <c r="AZ31" s="1567"/>
      <c r="BA31" s="1567"/>
      <c r="BB31" s="1567"/>
      <c r="BC31" s="1567"/>
      <c r="BD31" s="1567"/>
      <c r="BE31" s="1568" t="s">
        <v>1482</v>
      </c>
      <c r="BF31" s="1568"/>
      <c r="BG31" s="1568"/>
      <c r="BH31" s="1568"/>
      <c r="BI31" s="1568"/>
      <c r="BJ31" s="1568"/>
      <c r="BK31" s="1569"/>
      <c r="BL31" s="1570"/>
      <c r="BM31" s="1449"/>
    </row>
    <row r="32" spans="1:65" ht="18.75" customHeight="1">
      <c r="A32" s="1589" t="s">
        <v>134</v>
      </c>
      <c r="B32" s="1590"/>
      <c r="C32" s="1590"/>
      <c r="D32" s="1590"/>
      <c r="E32" s="1590"/>
      <c r="F32" s="1590"/>
      <c r="G32" s="1590"/>
      <c r="H32" s="1590"/>
      <c r="I32" s="1590"/>
      <c r="J32" s="1590"/>
      <c r="K32" s="1590"/>
      <c r="L32" s="1590"/>
      <c r="M32" s="1590"/>
      <c r="N32" s="1590"/>
      <c r="O32" s="1590"/>
      <c r="P32" s="1590"/>
      <c r="Q32" s="1590"/>
      <c r="R32" s="1590"/>
      <c r="S32" s="1590"/>
      <c r="T32" s="1590"/>
      <c r="U32" s="1590"/>
      <c r="V32" s="1590"/>
      <c r="W32" s="1590"/>
      <c r="X32" s="1590"/>
      <c r="Y32" s="1590"/>
      <c r="Z32" s="1590"/>
      <c r="AA32" s="1590"/>
      <c r="AB32" s="1590"/>
      <c r="AC32" s="1590"/>
      <c r="AD32" s="1590"/>
      <c r="AE32" s="1590"/>
      <c r="AF32" s="1562" t="s">
        <v>1082</v>
      </c>
      <c r="AG32" s="1583"/>
      <c r="AH32" s="1584"/>
      <c r="AI32" s="1584"/>
      <c r="AJ32" s="1584"/>
      <c r="AK32" s="1584"/>
      <c r="AL32" s="1584"/>
      <c r="AM32" s="1584"/>
      <c r="AN32" s="1585"/>
      <c r="AO32" s="1583"/>
      <c r="AP32" s="1584"/>
      <c r="AQ32" s="1584"/>
      <c r="AR32" s="1584"/>
      <c r="AS32" s="1584"/>
      <c r="AT32" s="1584"/>
      <c r="AU32" s="1584"/>
      <c r="AV32" s="1585"/>
      <c r="AW32" s="1567"/>
      <c r="AX32" s="1567"/>
      <c r="AY32" s="1567"/>
      <c r="AZ32" s="1567"/>
      <c r="BA32" s="1567"/>
      <c r="BB32" s="1567"/>
      <c r="BC32" s="1567"/>
      <c r="BD32" s="1567"/>
      <c r="BE32" s="1568" t="s">
        <v>1482</v>
      </c>
      <c r="BF32" s="1568"/>
      <c r="BG32" s="1568"/>
      <c r="BH32" s="1568"/>
      <c r="BI32" s="1568"/>
      <c r="BJ32" s="1568"/>
      <c r="BK32" s="1569"/>
      <c r="BL32" s="1570"/>
      <c r="BM32" s="1449"/>
    </row>
    <row r="33" spans="1:65" ht="18.75" customHeight="1">
      <c r="A33" s="1589" t="s">
        <v>135</v>
      </c>
      <c r="B33" s="1590"/>
      <c r="C33" s="1590"/>
      <c r="D33" s="1590"/>
      <c r="E33" s="1590"/>
      <c r="F33" s="1590"/>
      <c r="G33" s="1590"/>
      <c r="H33" s="1590"/>
      <c r="I33" s="1590"/>
      <c r="J33" s="1590"/>
      <c r="K33" s="1590"/>
      <c r="L33" s="1590"/>
      <c r="M33" s="1590"/>
      <c r="N33" s="1590"/>
      <c r="O33" s="1590"/>
      <c r="P33" s="1590"/>
      <c r="Q33" s="1590"/>
      <c r="R33" s="1590"/>
      <c r="S33" s="1590"/>
      <c r="T33" s="1590"/>
      <c r="U33" s="1590"/>
      <c r="V33" s="1590"/>
      <c r="W33" s="1590"/>
      <c r="X33" s="1590"/>
      <c r="Y33" s="1590"/>
      <c r="Z33" s="1590"/>
      <c r="AA33" s="1590"/>
      <c r="AB33" s="1590"/>
      <c r="AC33" s="1590"/>
      <c r="AD33" s="1590"/>
      <c r="AE33" s="1590"/>
      <c r="AF33" s="1562" t="s">
        <v>1084</v>
      </c>
      <c r="AG33" s="1583"/>
      <c r="AH33" s="1584"/>
      <c r="AI33" s="1584"/>
      <c r="AJ33" s="1584"/>
      <c r="AK33" s="1584"/>
      <c r="AL33" s="1584"/>
      <c r="AM33" s="1584"/>
      <c r="AN33" s="1585"/>
      <c r="AO33" s="1583"/>
      <c r="AP33" s="1584"/>
      <c r="AQ33" s="1584"/>
      <c r="AR33" s="1584"/>
      <c r="AS33" s="1584"/>
      <c r="AT33" s="1584"/>
      <c r="AU33" s="1584"/>
      <c r="AV33" s="1585"/>
      <c r="AW33" s="1567"/>
      <c r="AX33" s="1567"/>
      <c r="AY33" s="1567"/>
      <c r="AZ33" s="1567"/>
      <c r="BA33" s="1567"/>
      <c r="BB33" s="1567"/>
      <c r="BC33" s="1567"/>
      <c r="BD33" s="1567"/>
      <c r="BE33" s="1568" t="s">
        <v>1482</v>
      </c>
      <c r="BF33" s="1568"/>
      <c r="BG33" s="1568"/>
      <c r="BH33" s="1568"/>
      <c r="BI33" s="1568"/>
      <c r="BJ33" s="1568"/>
      <c r="BK33" s="1569"/>
      <c r="BL33" s="1570"/>
      <c r="BM33" s="1449"/>
    </row>
    <row r="34" spans="1:65" ht="18.75" customHeight="1">
      <c r="A34" s="1586" t="s">
        <v>136</v>
      </c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91" t="s">
        <v>137</v>
      </c>
      <c r="Y34" s="1591"/>
      <c r="Z34" s="1591"/>
      <c r="AA34" s="1591"/>
      <c r="AB34" s="1591"/>
      <c r="AC34" s="1591"/>
      <c r="AD34" s="1591"/>
      <c r="AE34" s="1592"/>
      <c r="AF34" s="1577" t="s">
        <v>1086</v>
      </c>
      <c r="AG34" s="1578">
        <f>SUM(AG26:AN33)</f>
        <v>121650</v>
      </c>
      <c r="AH34" s="1579"/>
      <c r="AI34" s="1579"/>
      <c r="AJ34" s="1579"/>
      <c r="AK34" s="1579"/>
      <c r="AL34" s="1579"/>
      <c r="AM34" s="1579"/>
      <c r="AN34" s="1580"/>
      <c r="AO34" s="1578">
        <f>SUM(AO26:AV33)</f>
        <v>121923</v>
      </c>
      <c r="AP34" s="1579"/>
      <c r="AQ34" s="1579"/>
      <c r="AR34" s="1579"/>
      <c r="AS34" s="1579"/>
      <c r="AT34" s="1579"/>
      <c r="AU34" s="1579"/>
      <c r="AV34" s="1580"/>
      <c r="AW34" s="1578">
        <f>SUM(AW26:BD33)</f>
        <v>61566</v>
      </c>
      <c r="AX34" s="1579"/>
      <c r="AY34" s="1579"/>
      <c r="AZ34" s="1579"/>
      <c r="BA34" s="1579"/>
      <c r="BB34" s="1579"/>
      <c r="BC34" s="1579"/>
      <c r="BD34" s="1580"/>
      <c r="BE34" s="1568" t="s">
        <v>1482</v>
      </c>
      <c r="BF34" s="1568"/>
      <c r="BG34" s="1568"/>
      <c r="BH34" s="1568"/>
      <c r="BI34" s="1568"/>
      <c r="BJ34" s="1568"/>
      <c r="BK34" s="1569"/>
      <c r="BL34" s="1570"/>
      <c r="BM34" s="1449"/>
    </row>
    <row r="35" spans="1:65" ht="18.75" customHeight="1">
      <c r="A35" s="1581" t="s">
        <v>138</v>
      </c>
      <c r="B35" s="1582"/>
      <c r="C35" s="1582"/>
      <c r="D35" s="1582"/>
      <c r="E35" s="1582"/>
      <c r="F35" s="1582"/>
      <c r="G35" s="1582"/>
      <c r="H35" s="1582"/>
      <c r="I35" s="1582"/>
      <c r="J35" s="1582"/>
      <c r="K35" s="1582"/>
      <c r="L35" s="1582"/>
      <c r="M35" s="1582"/>
      <c r="N35" s="1582"/>
      <c r="O35" s="1582"/>
      <c r="P35" s="1582"/>
      <c r="Q35" s="1582"/>
      <c r="R35" s="1582"/>
      <c r="S35" s="1582"/>
      <c r="T35" s="1582"/>
      <c r="U35" s="1582"/>
      <c r="V35" s="1582"/>
      <c r="W35" s="1582"/>
      <c r="X35" s="1582"/>
      <c r="Y35" s="1582"/>
      <c r="Z35" s="1582"/>
      <c r="AA35" s="1582"/>
      <c r="AB35" s="1582"/>
      <c r="AC35" s="1582"/>
      <c r="AD35" s="1582"/>
      <c r="AE35" s="1582"/>
      <c r="AF35" s="1577" t="s">
        <v>1088</v>
      </c>
      <c r="AG35" s="1583"/>
      <c r="AH35" s="1584"/>
      <c r="AI35" s="1584"/>
      <c r="AJ35" s="1584"/>
      <c r="AK35" s="1584"/>
      <c r="AL35" s="1584"/>
      <c r="AM35" s="1584"/>
      <c r="AN35" s="1585"/>
      <c r="AO35" s="1583">
        <v>1914</v>
      </c>
      <c r="AP35" s="1584"/>
      <c r="AQ35" s="1584"/>
      <c r="AR35" s="1584"/>
      <c r="AS35" s="1584"/>
      <c r="AT35" s="1584"/>
      <c r="AU35" s="1584"/>
      <c r="AV35" s="1585"/>
      <c r="AW35" s="1567">
        <v>1914</v>
      </c>
      <c r="AX35" s="1567"/>
      <c r="AY35" s="1567"/>
      <c r="AZ35" s="1567"/>
      <c r="BA35" s="1567"/>
      <c r="BB35" s="1567"/>
      <c r="BC35" s="1567"/>
      <c r="BD35" s="1567"/>
      <c r="BE35" s="1568" t="s">
        <v>1482</v>
      </c>
      <c r="BF35" s="1568"/>
      <c r="BG35" s="1568"/>
      <c r="BH35" s="1568"/>
      <c r="BI35" s="1568"/>
      <c r="BJ35" s="1568"/>
      <c r="BK35" s="1569"/>
      <c r="BL35" s="1570"/>
      <c r="BM35" s="1449"/>
    </row>
    <row r="36" spans="1:65" ht="25.5" customHeight="1">
      <c r="A36" s="1589" t="s">
        <v>139</v>
      </c>
      <c r="B36" s="1590"/>
      <c r="C36" s="1590"/>
      <c r="D36" s="1590"/>
      <c r="E36" s="1590"/>
      <c r="F36" s="1590"/>
      <c r="G36" s="1590"/>
      <c r="H36" s="1590"/>
      <c r="I36" s="1590"/>
      <c r="J36" s="1590"/>
      <c r="K36" s="1590"/>
      <c r="L36" s="1590"/>
      <c r="M36" s="1590"/>
      <c r="N36" s="1590"/>
      <c r="O36" s="1590"/>
      <c r="P36" s="1590"/>
      <c r="Q36" s="1590"/>
      <c r="R36" s="1590"/>
      <c r="S36" s="1590"/>
      <c r="T36" s="1590"/>
      <c r="U36" s="1590"/>
      <c r="V36" s="1590"/>
      <c r="W36" s="1590"/>
      <c r="X36" s="1590"/>
      <c r="Y36" s="1590"/>
      <c r="Z36" s="1590"/>
      <c r="AA36" s="1590"/>
      <c r="AB36" s="1590"/>
      <c r="AC36" s="1590"/>
      <c r="AD36" s="1590"/>
      <c r="AE36" s="1590"/>
      <c r="AF36" s="1562" t="s">
        <v>1090</v>
      </c>
      <c r="AG36" s="1583"/>
      <c r="AH36" s="1584"/>
      <c r="AI36" s="1584"/>
      <c r="AJ36" s="1584"/>
      <c r="AK36" s="1584"/>
      <c r="AL36" s="1584"/>
      <c r="AM36" s="1584"/>
      <c r="AN36" s="1585"/>
      <c r="AO36" s="1583"/>
      <c r="AP36" s="1584"/>
      <c r="AQ36" s="1584"/>
      <c r="AR36" s="1584"/>
      <c r="AS36" s="1584"/>
      <c r="AT36" s="1584"/>
      <c r="AU36" s="1584"/>
      <c r="AV36" s="1585"/>
      <c r="AW36" s="1567"/>
      <c r="AX36" s="1567"/>
      <c r="AY36" s="1567"/>
      <c r="AZ36" s="1567"/>
      <c r="BA36" s="1567"/>
      <c r="BB36" s="1567"/>
      <c r="BC36" s="1567"/>
      <c r="BD36" s="1567"/>
      <c r="BE36" s="1568" t="s">
        <v>1482</v>
      </c>
      <c r="BF36" s="1568"/>
      <c r="BG36" s="1568"/>
      <c r="BH36" s="1568"/>
      <c r="BI36" s="1568"/>
      <c r="BJ36" s="1568"/>
      <c r="BK36" s="1569"/>
      <c r="BL36" s="1570"/>
      <c r="BM36" s="1449"/>
    </row>
    <row r="37" spans="1:65" ht="26.25" customHeight="1">
      <c r="A37" s="1589" t="s">
        <v>140</v>
      </c>
      <c r="B37" s="1590"/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0"/>
      <c r="X37" s="1590"/>
      <c r="Y37" s="1590"/>
      <c r="Z37" s="1590"/>
      <c r="AA37" s="1590"/>
      <c r="AB37" s="1590"/>
      <c r="AC37" s="1590"/>
      <c r="AD37" s="1590"/>
      <c r="AE37" s="1590"/>
      <c r="AF37" s="1562" t="s">
        <v>1092</v>
      </c>
      <c r="AG37" s="1563"/>
      <c r="AH37" s="1564"/>
      <c r="AI37" s="1564"/>
      <c r="AJ37" s="1564"/>
      <c r="AK37" s="1564"/>
      <c r="AL37" s="1564"/>
      <c r="AM37" s="1564"/>
      <c r="AN37" s="1565"/>
      <c r="AO37" s="1563"/>
      <c r="AP37" s="1564"/>
      <c r="AQ37" s="1564"/>
      <c r="AR37" s="1564"/>
      <c r="AS37" s="1564"/>
      <c r="AT37" s="1564"/>
      <c r="AU37" s="1564"/>
      <c r="AV37" s="1565"/>
      <c r="AW37" s="1567"/>
      <c r="AX37" s="1567"/>
      <c r="AY37" s="1567"/>
      <c r="AZ37" s="1567"/>
      <c r="BA37" s="1567"/>
      <c r="BB37" s="1567"/>
      <c r="BC37" s="1567"/>
      <c r="BD37" s="1567"/>
      <c r="BE37" s="1568" t="s">
        <v>1482</v>
      </c>
      <c r="BF37" s="1568"/>
      <c r="BG37" s="1568"/>
      <c r="BH37" s="1568"/>
      <c r="BI37" s="1568"/>
      <c r="BJ37" s="1568"/>
      <c r="BK37" s="1569"/>
      <c r="BL37" s="1570"/>
      <c r="BM37" s="1449"/>
    </row>
    <row r="38" spans="1:65" ht="26.25" customHeight="1">
      <c r="A38" s="1581" t="s">
        <v>343</v>
      </c>
      <c r="B38" s="1582"/>
      <c r="C38" s="1582"/>
      <c r="D38" s="1582"/>
      <c r="E38" s="1582"/>
      <c r="F38" s="1582"/>
      <c r="G38" s="1582"/>
      <c r="H38" s="1582"/>
      <c r="I38" s="1582"/>
      <c r="J38" s="1582"/>
      <c r="K38" s="1582"/>
      <c r="L38" s="1582"/>
      <c r="M38" s="1582"/>
      <c r="N38" s="1582"/>
      <c r="O38" s="1582"/>
      <c r="P38" s="1582"/>
      <c r="Q38" s="1582"/>
      <c r="R38" s="1582"/>
      <c r="S38" s="1582"/>
      <c r="T38" s="1582"/>
      <c r="U38" s="1582"/>
      <c r="V38" s="1582"/>
      <c r="W38" s="1582"/>
      <c r="X38" s="1582"/>
      <c r="Y38" s="1582"/>
      <c r="Z38" s="1582"/>
      <c r="AA38" s="1582"/>
      <c r="AB38" s="1582"/>
      <c r="AC38" s="1582"/>
      <c r="AD38" s="1582"/>
      <c r="AE38" s="1582"/>
      <c r="AF38" s="1577" t="s">
        <v>1095</v>
      </c>
      <c r="AG38" s="1583"/>
      <c r="AH38" s="1584"/>
      <c r="AI38" s="1584"/>
      <c r="AJ38" s="1584"/>
      <c r="AK38" s="1584"/>
      <c r="AL38" s="1584"/>
      <c r="AM38" s="1584"/>
      <c r="AN38" s="1585"/>
      <c r="AO38" s="1583"/>
      <c r="AP38" s="1584"/>
      <c r="AQ38" s="1584"/>
      <c r="AR38" s="1584"/>
      <c r="AS38" s="1584"/>
      <c r="AT38" s="1584"/>
      <c r="AU38" s="1584"/>
      <c r="AV38" s="1585"/>
      <c r="AW38" s="1567"/>
      <c r="AX38" s="1567"/>
      <c r="AY38" s="1567"/>
      <c r="AZ38" s="1567"/>
      <c r="BA38" s="1567"/>
      <c r="BB38" s="1567"/>
      <c r="BC38" s="1567"/>
      <c r="BD38" s="1567"/>
      <c r="BE38" s="1568" t="s">
        <v>1482</v>
      </c>
      <c r="BF38" s="1568"/>
      <c r="BG38" s="1568"/>
      <c r="BH38" s="1568"/>
      <c r="BI38" s="1568"/>
      <c r="BJ38" s="1568"/>
      <c r="BK38" s="1569"/>
      <c r="BL38" s="1570"/>
      <c r="BM38" s="1449"/>
    </row>
    <row r="39" spans="1:65" ht="26.25" customHeight="1">
      <c r="A39" s="1589" t="s">
        <v>141</v>
      </c>
      <c r="B39" s="1590"/>
      <c r="C39" s="1590"/>
      <c r="D39" s="1590"/>
      <c r="E39" s="1590"/>
      <c r="F39" s="1590"/>
      <c r="G39" s="1590"/>
      <c r="H39" s="1590"/>
      <c r="I39" s="1590"/>
      <c r="J39" s="1590"/>
      <c r="K39" s="1590"/>
      <c r="L39" s="1590"/>
      <c r="M39" s="1590"/>
      <c r="N39" s="1590"/>
      <c r="O39" s="1590"/>
      <c r="P39" s="1590"/>
      <c r="Q39" s="1590"/>
      <c r="R39" s="1590"/>
      <c r="S39" s="1590"/>
      <c r="T39" s="1590"/>
      <c r="U39" s="1590"/>
      <c r="V39" s="1590"/>
      <c r="W39" s="1590"/>
      <c r="X39" s="1590"/>
      <c r="Y39" s="1590"/>
      <c r="Z39" s="1590"/>
      <c r="AA39" s="1590"/>
      <c r="AB39" s="1590"/>
      <c r="AC39" s="1590"/>
      <c r="AD39" s="1590"/>
      <c r="AE39" s="1590"/>
      <c r="AF39" s="1562" t="s">
        <v>1097</v>
      </c>
      <c r="AG39" s="1583">
        <v>824936</v>
      </c>
      <c r="AH39" s="1584"/>
      <c r="AI39" s="1584"/>
      <c r="AJ39" s="1584"/>
      <c r="AK39" s="1584"/>
      <c r="AL39" s="1584"/>
      <c r="AM39" s="1584"/>
      <c r="AN39" s="1585"/>
      <c r="AO39" s="1583">
        <f>751163+42000+46871</f>
        <v>840034</v>
      </c>
      <c r="AP39" s="1584"/>
      <c r="AQ39" s="1584"/>
      <c r="AR39" s="1584"/>
      <c r="AS39" s="1584"/>
      <c r="AT39" s="1584"/>
      <c r="AU39" s="1584"/>
      <c r="AV39" s="1585"/>
      <c r="AW39" s="1567">
        <f>469480+20000+22796</f>
        <v>512276</v>
      </c>
      <c r="AX39" s="1567"/>
      <c r="AY39" s="1567"/>
      <c r="AZ39" s="1567"/>
      <c r="BA39" s="1567"/>
      <c r="BB39" s="1567"/>
      <c r="BC39" s="1567"/>
      <c r="BD39" s="1567"/>
      <c r="BE39" s="1568" t="s">
        <v>1482</v>
      </c>
      <c r="BF39" s="1568"/>
      <c r="BG39" s="1568"/>
      <c r="BH39" s="1568"/>
      <c r="BI39" s="1568"/>
      <c r="BJ39" s="1568"/>
      <c r="BK39" s="1569"/>
      <c r="BL39" s="1570"/>
      <c r="BM39" s="1449"/>
    </row>
    <row r="40" spans="1:65" ht="26.25" customHeight="1">
      <c r="A40" s="1589" t="s">
        <v>142</v>
      </c>
      <c r="B40" s="1590"/>
      <c r="C40" s="1590"/>
      <c r="D40" s="1590"/>
      <c r="E40" s="1590"/>
      <c r="F40" s="1590"/>
      <c r="G40" s="1590"/>
      <c r="H40" s="1590"/>
      <c r="I40" s="1590"/>
      <c r="J40" s="1590"/>
      <c r="K40" s="1590"/>
      <c r="L40" s="1590"/>
      <c r="M40" s="1590"/>
      <c r="N40" s="1590"/>
      <c r="O40" s="1590"/>
      <c r="P40" s="1590"/>
      <c r="Q40" s="1590"/>
      <c r="R40" s="1590"/>
      <c r="S40" s="1590"/>
      <c r="T40" s="1590"/>
      <c r="U40" s="1590"/>
      <c r="V40" s="1590"/>
      <c r="W40" s="1590"/>
      <c r="X40" s="1590"/>
      <c r="Y40" s="1590"/>
      <c r="Z40" s="1590"/>
      <c r="AA40" s="1590"/>
      <c r="AB40" s="1590"/>
      <c r="AC40" s="1590"/>
      <c r="AD40" s="1590"/>
      <c r="AE40" s="1590"/>
      <c r="AF40" s="1562" t="s">
        <v>1099</v>
      </c>
      <c r="AG40" s="1583"/>
      <c r="AH40" s="1584"/>
      <c r="AI40" s="1584"/>
      <c r="AJ40" s="1584"/>
      <c r="AK40" s="1584"/>
      <c r="AL40" s="1584"/>
      <c r="AM40" s="1584"/>
      <c r="AN40" s="1585"/>
      <c r="AO40" s="1583">
        <v>526</v>
      </c>
      <c r="AP40" s="1584"/>
      <c r="AQ40" s="1584"/>
      <c r="AR40" s="1584"/>
      <c r="AS40" s="1584"/>
      <c r="AT40" s="1584"/>
      <c r="AU40" s="1584"/>
      <c r="AV40" s="1585"/>
      <c r="AW40" s="1567">
        <v>100</v>
      </c>
      <c r="AX40" s="1567"/>
      <c r="AY40" s="1567"/>
      <c r="AZ40" s="1567"/>
      <c r="BA40" s="1567"/>
      <c r="BB40" s="1567"/>
      <c r="BC40" s="1567"/>
      <c r="BD40" s="1567"/>
      <c r="BE40" s="1568" t="s">
        <v>1482</v>
      </c>
      <c r="BF40" s="1568"/>
      <c r="BG40" s="1568"/>
      <c r="BH40" s="1568"/>
      <c r="BI40" s="1568"/>
      <c r="BJ40" s="1568"/>
      <c r="BK40" s="1569"/>
      <c r="BL40" s="1570"/>
      <c r="BM40" s="1449"/>
    </row>
    <row r="41" spans="1:65" ht="18.75" customHeight="1">
      <c r="A41" s="1586" t="s">
        <v>143</v>
      </c>
      <c r="B41" s="1587"/>
      <c r="C41" s="1587"/>
      <c r="D41" s="1587"/>
      <c r="E41" s="1587"/>
      <c r="F41" s="1587"/>
      <c r="G41" s="1587"/>
      <c r="H41" s="1587"/>
      <c r="I41" s="1587"/>
      <c r="J41" s="1587"/>
      <c r="K41" s="1587"/>
      <c r="L41" s="1587"/>
      <c r="M41" s="1587"/>
      <c r="N41" s="1587"/>
      <c r="O41" s="1587"/>
      <c r="P41" s="1587"/>
      <c r="Q41" s="1587"/>
      <c r="R41" s="1587"/>
      <c r="S41" s="1587"/>
      <c r="T41" s="1587"/>
      <c r="U41" s="1587"/>
      <c r="V41" s="1587"/>
      <c r="W41" s="1587"/>
      <c r="X41" s="1587"/>
      <c r="Y41" s="1587"/>
      <c r="Z41" s="1587"/>
      <c r="AA41" s="1591" t="s">
        <v>144</v>
      </c>
      <c r="AB41" s="1591"/>
      <c r="AC41" s="1591"/>
      <c r="AD41" s="1591"/>
      <c r="AE41" s="1592"/>
      <c r="AF41" s="1577" t="s">
        <v>1101</v>
      </c>
      <c r="AG41" s="1583">
        <f>SUM(AG38:AN40)</f>
        <v>824936</v>
      </c>
      <c r="AH41" s="1584"/>
      <c r="AI41" s="1584"/>
      <c r="AJ41" s="1584"/>
      <c r="AK41" s="1584"/>
      <c r="AL41" s="1584"/>
      <c r="AM41" s="1584"/>
      <c r="AN41" s="1585"/>
      <c r="AO41" s="1583">
        <f>SUM(AO38:AV40)</f>
        <v>840560</v>
      </c>
      <c r="AP41" s="1584"/>
      <c r="AQ41" s="1584"/>
      <c r="AR41" s="1584"/>
      <c r="AS41" s="1584"/>
      <c r="AT41" s="1584"/>
      <c r="AU41" s="1584"/>
      <c r="AV41" s="1585"/>
      <c r="AW41" s="1583">
        <f>SUM(AW38:BD40)</f>
        <v>512376</v>
      </c>
      <c r="AX41" s="1584"/>
      <c r="AY41" s="1584"/>
      <c r="AZ41" s="1584"/>
      <c r="BA41" s="1584"/>
      <c r="BB41" s="1584"/>
      <c r="BC41" s="1584"/>
      <c r="BD41" s="1585"/>
      <c r="BE41" s="1568" t="s">
        <v>1482</v>
      </c>
      <c r="BF41" s="1568"/>
      <c r="BG41" s="1568"/>
      <c r="BH41" s="1568"/>
      <c r="BI41" s="1568"/>
      <c r="BJ41" s="1568"/>
      <c r="BK41" s="1569"/>
      <c r="BL41" s="1570"/>
      <c r="BM41" s="1449"/>
    </row>
    <row r="42" spans="1:65" ht="18" customHeight="1">
      <c r="A42" s="1589" t="s">
        <v>145</v>
      </c>
      <c r="B42" s="1590"/>
      <c r="C42" s="1590"/>
      <c r="D42" s="1590"/>
      <c r="E42" s="1590"/>
      <c r="F42" s="1590"/>
      <c r="G42" s="1590"/>
      <c r="H42" s="1590"/>
      <c r="I42" s="1590"/>
      <c r="J42" s="1590"/>
      <c r="K42" s="1590"/>
      <c r="L42" s="1590"/>
      <c r="M42" s="1590"/>
      <c r="N42" s="1590"/>
      <c r="O42" s="1590"/>
      <c r="P42" s="1590"/>
      <c r="Q42" s="1590"/>
      <c r="R42" s="1590"/>
      <c r="S42" s="1590"/>
      <c r="T42" s="1590"/>
      <c r="U42" s="1590"/>
      <c r="V42" s="1590"/>
      <c r="W42" s="1590"/>
      <c r="X42" s="1590"/>
      <c r="Y42" s="1590"/>
      <c r="Z42" s="1590"/>
      <c r="AA42" s="1590"/>
      <c r="AB42" s="1590"/>
      <c r="AC42" s="1590"/>
      <c r="AD42" s="1590"/>
      <c r="AE42" s="1590"/>
      <c r="AF42" s="1562" t="s">
        <v>1103</v>
      </c>
      <c r="AG42" s="1583"/>
      <c r="AH42" s="1584"/>
      <c r="AI42" s="1584"/>
      <c r="AJ42" s="1584"/>
      <c r="AK42" s="1584"/>
      <c r="AL42" s="1584"/>
      <c r="AM42" s="1584"/>
      <c r="AN42" s="1585"/>
      <c r="AO42" s="1583"/>
      <c r="AP42" s="1584"/>
      <c r="AQ42" s="1584"/>
      <c r="AR42" s="1584"/>
      <c r="AS42" s="1584"/>
      <c r="AT42" s="1584"/>
      <c r="AU42" s="1584"/>
      <c r="AV42" s="1585"/>
      <c r="AW42" s="1567"/>
      <c r="AX42" s="1567"/>
      <c r="AY42" s="1567"/>
      <c r="AZ42" s="1567"/>
      <c r="BA42" s="1567"/>
      <c r="BB42" s="1567"/>
      <c r="BC42" s="1567"/>
      <c r="BD42" s="1567"/>
      <c r="BE42" s="1568" t="s">
        <v>1482</v>
      </c>
      <c r="BF42" s="1568"/>
      <c r="BG42" s="1568"/>
      <c r="BH42" s="1568"/>
      <c r="BI42" s="1568"/>
      <c r="BJ42" s="1568"/>
      <c r="BK42" s="1569"/>
      <c r="BL42" s="1570"/>
      <c r="BM42" s="1449"/>
    </row>
    <row r="43" spans="1:65" ht="18" customHeight="1">
      <c r="A43" s="1589" t="s">
        <v>146</v>
      </c>
      <c r="B43" s="1590"/>
      <c r="C43" s="1590"/>
      <c r="D43" s="1590"/>
      <c r="E43" s="1590"/>
      <c r="F43" s="1590"/>
      <c r="G43" s="1590"/>
      <c r="H43" s="1590"/>
      <c r="I43" s="1590"/>
      <c r="J43" s="1590"/>
      <c r="K43" s="1590"/>
      <c r="L43" s="1590"/>
      <c r="M43" s="1590"/>
      <c r="N43" s="1590"/>
      <c r="O43" s="1590"/>
      <c r="P43" s="1590"/>
      <c r="Q43" s="1590"/>
      <c r="R43" s="1590"/>
      <c r="S43" s="1590"/>
      <c r="T43" s="1590"/>
      <c r="U43" s="1590"/>
      <c r="V43" s="1590"/>
      <c r="W43" s="1590"/>
      <c r="X43" s="1590"/>
      <c r="Y43" s="1590"/>
      <c r="Z43" s="1590"/>
      <c r="AA43" s="1590"/>
      <c r="AB43" s="1590"/>
      <c r="AC43" s="1590"/>
      <c r="AD43" s="1590"/>
      <c r="AE43" s="1590"/>
      <c r="AF43" s="1562" t="s">
        <v>1105</v>
      </c>
      <c r="AG43" s="1563"/>
      <c r="AH43" s="1564"/>
      <c r="AI43" s="1564"/>
      <c r="AJ43" s="1564"/>
      <c r="AK43" s="1564"/>
      <c r="AL43" s="1564"/>
      <c r="AM43" s="1564"/>
      <c r="AN43" s="1565"/>
      <c r="AO43" s="1563">
        <v>7648</v>
      </c>
      <c r="AP43" s="1564"/>
      <c r="AQ43" s="1564"/>
      <c r="AR43" s="1564"/>
      <c r="AS43" s="1564"/>
      <c r="AT43" s="1564"/>
      <c r="AU43" s="1564"/>
      <c r="AV43" s="1565"/>
      <c r="AW43" s="1567">
        <v>6782</v>
      </c>
      <c r="AX43" s="1567"/>
      <c r="AY43" s="1567"/>
      <c r="AZ43" s="1567"/>
      <c r="BA43" s="1567"/>
      <c r="BB43" s="1567"/>
      <c r="BC43" s="1567"/>
      <c r="BD43" s="1567"/>
      <c r="BE43" s="1568" t="s">
        <v>1482</v>
      </c>
      <c r="BF43" s="1568"/>
      <c r="BG43" s="1568"/>
      <c r="BH43" s="1568"/>
      <c r="BI43" s="1568"/>
      <c r="BJ43" s="1568"/>
      <c r="BK43" s="1569"/>
      <c r="BL43" s="1570"/>
      <c r="BM43" s="1449"/>
    </row>
    <row r="44" spans="1:65" ht="18" customHeight="1">
      <c r="A44" s="1589" t="s">
        <v>147</v>
      </c>
      <c r="B44" s="1590"/>
      <c r="C44" s="1590"/>
      <c r="D44" s="1590"/>
      <c r="E44" s="1590"/>
      <c r="F44" s="1590"/>
      <c r="G44" s="1590"/>
      <c r="H44" s="1590"/>
      <c r="I44" s="1590"/>
      <c r="J44" s="1590"/>
      <c r="K44" s="1590"/>
      <c r="L44" s="1590"/>
      <c r="M44" s="1590"/>
      <c r="N44" s="1590"/>
      <c r="O44" s="1590"/>
      <c r="P44" s="1590"/>
      <c r="Q44" s="1590"/>
      <c r="R44" s="1590"/>
      <c r="S44" s="1590"/>
      <c r="T44" s="1590"/>
      <c r="U44" s="1590"/>
      <c r="V44" s="1590"/>
      <c r="W44" s="1590"/>
      <c r="X44" s="1590"/>
      <c r="Y44" s="1590"/>
      <c r="Z44" s="1590"/>
      <c r="AA44" s="1590"/>
      <c r="AB44" s="1590"/>
      <c r="AC44" s="1590"/>
      <c r="AD44" s="1590"/>
      <c r="AE44" s="1590"/>
      <c r="AF44" s="1562" t="s">
        <v>1107</v>
      </c>
      <c r="AG44" s="1583">
        <v>140627</v>
      </c>
      <c r="AH44" s="1584"/>
      <c r="AI44" s="1584"/>
      <c r="AJ44" s="1584"/>
      <c r="AK44" s="1584"/>
      <c r="AL44" s="1584"/>
      <c r="AM44" s="1584"/>
      <c r="AN44" s="1585"/>
      <c r="AO44" s="1583">
        <v>178384</v>
      </c>
      <c r="AP44" s="1584"/>
      <c r="AQ44" s="1584"/>
      <c r="AR44" s="1584"/>
      <c r="AS44" s="1584"/>
      <c r="AT44" s="1584"/>
      <c r="AU44" s="1584"/>
      <c r="AV44" s="1585"/>
      <c r="AW44" s="1567">
        <v>88156</v>
      </c>
      <c r="AX44" s="1567"/>
      <c r="AY44" s="1567"/>
      <c r="AZ44" s="1567"/>
      <c r="BA44" s="1567"/>
      <c r="BB44" s="1567"/>
      <c r="BC44" s="1567"/>
      <c r="BD44" s="1567"/>
      <c r="BE44" s="1568" t="s">
        <v>1482</v>
      </c>
      <c r="BF44" s="1568"/>
      <c r="BG44" s="1568"/>
      <c r="BH44" s="1568"/>
      <c r="BI44" s="1568"/>
      <c r="BJ44" s="1568"/>
      <c r="BK44" s="1569"/>
      <c r="BL44" s="1570"/>
      <c r="BM44" s="1449"/>
    </row>
    <row r="45" spans="1:65" ht="18" customHeight="1">
      <c r="A45" s="1589" t="s">
        <v>148</v>
      </c>
      <c r="B45" s="1590"/>
      <c r="C45" s="1590"/>
      <c r="D45" s="1590"/>
      <c r="E45" s="1590"/>
      <c r="F45" s="1590"/>
      <c r="G45" s="1590"/>
      <c r="H45" s="1590"/>
      <c r="I45" s="1590"/>
      <c r="J45" s="1590"/>
      <c r="K45" s="1590"/>
      <c r="L45" s="1590"/>
      <c r="M45" s="1590"/>
      <c r="N45" s="1590"/>
      <c r="O45" s="1590"/>
      <c r="P45" s="1590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0"/>
      <c r="AB45" s="1590"/>
      <c r="AC45" s="1590"/>
      <c r="AD45" s="1590"/>
      <c r="AE45" s="1590"/>
      <c r="AF45" s="1562" t="s">
        <v>1109</v>
      </c>
      <c r="AG45" s="1583"/>
      <c r="AH45" s="1584"/>
      <c r="AI45" s="1584"/>
      <c r="AJ45" s="1584"/>
      <c r="AK45" s="1584"/>
      <c r="AL45" s="1584"/>
      <c r="AM45" s="1584"/>
      <c r="AN45" s="1585"/>
      <c r="AO45" s="1583"/>
      <c r="AP45" s="1584"/>
      <c r="AQ45" s="1584"/>
      <c r="AR45" s="1584"/>
      <c r="AS45" s="1584"/>
      <c r="AT45" s="1584"/>
      <c r="AU45" s="1584"/>
      <c r="AV45" s="1585"/>
      <c r="AW45" s="1567"/>
      <c r="AX45" s="1567"/>
      <c r="AY45" s="1567"/>
      <c r="AZ45" s="1567"/>
      <c r="BA45" s="1567"/>
      <c r="BB45" s="1567"/>
      <c r="BC45" s="1567"/>
      <c r="BD45" s="1567"/>
      <c r="BE45" s="1568" t="s">
        <v>1482</v>
      </c>
      <c r="BF45" s="1568"/>
      <c r="BG45" s="1568"/>
      <c r="BH45" s="1568"/>
      <c r="BI45" s="1568"/>
      <c r="BJ45" s="1568"/>
      <c r="BK45" s="1569"/>
      <c r="BL45" s="1570"/>
      <c r="BM45" s="1449"/>
    </row>
    <row r="46" spans="1:65" ht="18" customHeight="1">
      <c r="A46" s="1589" t="s">
        <v>149</v>
      </c>
      <c r="B46" s="1590"/>
      <c r="C46" s="1590"/>
      <c r="D46" s="1590"/>
      <c r="E46" s="1590"/>
      <c r="F46" s="1590"/>
      <c r="G46" s="1590"/>
      <c r="H46" s="1590"/>
      <c r="I46" s="1590"/>
      <c r="J46" s="1590"/>
      <c r="K46" s="1590"/>
      <c r="L46" s="1590"/>
      <c r="M46" s="1590"/>
      <c r="N46" s="1590"/>
      <c r="O46" s="1590"/>
      <c r="P46" s="1590"/>
      <c r="Q46" s="1590"/>
      <c r="R46" s="1590"/>
      <c r="S46" s="1590"/>
      <c r="T46" s="1590"/>
      <c r="U46" s="1590"/>
      <c r="V46" s="1590"/>
      <c r="W46" s="1590"/>
      <c r="X46" s="1590"/>
      <c r="Y46" s="1590"/>
      <c r="Z46" s="1590"/>
      <c r="AA46" s="1590"/>
      <c r="AB46" s="1590"/>
      <c r="AC46" s="1590"/>
      <c r="AD46" s="1590"/>
      <c r="AE46" s="1590"/>
      <c r="AF46" s="1562" t="s">
        <v>1111</v>
      </c>
      <c r="AG46" s="1583"/>
      <c r="AH46" s="1584"/>
      <c r="AI46" s="1584"/>
      <c r="AJ46" s="1584"/>
      <c r="AK46" s="1584"/>
      <c r="AL46" s="1584"/>
      <c r="AM46" s="1584"/>
      <c r="AN46" s="1585"/>
      <c r="AO46" s="1583"/>
      <c r="AP46" s="1584"/>
      <c r="AQ46" s="1584"/>
      <c r="AR46" s="1584"/>
      <c r="AS46" s="1584"/>
      <c r="AT46" s="1584"/>
      <c r="AU46" s="1584"/>
      <c r="AV46" s="1585"/>
      <c r="AW46" s="1567"/>
      <c r="AX46" s="1567"/>
      <c r="AY46" s="1567"/>
      <c r="AZ46" s="1567"/>
      <c r="BA46" s="1567"/>
      <c r="BB46" s="1567"/>
      <c r="BC46" s="1567"/>
      <c r="BD46" s="1567"/>
      <c r="BE46" s="1568" t="s">
        <v>1482</v>
      </c>
      <c r="BF46" s="1568"/>
      <c r="BG46" s="1568"/>
      <c r="BH46" s="1568"/>
      <c r="BI46" s="1568"/>
      <c r="BJ46" s="1568"/>
      <c r="BK46" s="1569"/>
      <c r="BL46" s="1570"/>
      <c r="BM46" s="1449"/>
    </row>
    <row r="47" spans="1:65" ht="18" customHeight="1">
      <c r="A47" s="1586" t="s">
        <v>150</v>
      </c>
      <c r="B47" s="1587"/>
      <c r="C47" s="1587"/>
      <c r="D47" s="1587"/>
      <c r="E47" s="1587"/>
      <c r="F47" s="1587"/>
      <c r="G47" s="1587"/>
      <c r="H47" s="1587"/>
      <c r="I47" s="1587"/>
      <c r="J47" s="1587"/>
      <c r="K47" s="1587"/>
      <c r="L47" s="1587"/>
      <c r="M47" s="1587"/>
      <c r="N47" s="1587"/>
      <c r="O47" s="1587"/>
      <c r="P47" s="1587"/>
      <c r="Q47" s="1587"/>
      <c r="R47" s="1587"/>
      <c r="S47" s="1587"/>
      <c r="T47" s="1587"/>
      <c r="U47" s="1587"/>
      <c r="V47" s="1587"/>
      <c r="W47" s="1587"/>
      <c r="X47" s="1587"/>
      <c r="Y47" s="1593"/>
      <c r="Z47" s="1591" t="s">
        <v>151</v>
      </c>
      <c r="AA47" s="1591"/>
      <c r="AB47" s="1591"/>
      <c r="AC47" s="1591"/>
      <c r="AD47" s="1591"/>
      <c r="AE47" s="1592"/>
      <c r="AF47" s="1577" t="s">
        <v>1113</v>
      </c>
      <c r="AG47" s="1583">
        <f>SUM(AG41:AN46)</f>
        <v>965563</v>
      </c>
      <c r="AH47" s="1584"/>
      <c r="AI47" s="1584"/>
      <c r="AJ47" s="1584"/>
      <c r="AK47" s="1584"/>
      <c r="AL47" s="1584"/>
      <c r="AM47" s="1584"/>
      <c r="AN47" s="1585"/>
      <c r="AO47" s="1583">
        <f>SUM(AO41:AV46)</f>
        <v>1026592</v>
      </c>
      <c r="AP47" s="1584"/>
      <c r="AQ47" s="1584"/>
      <c r="AR47" s="1584"/>
      <c r="AS47" s="1584"/>
      <c r="AT47" s="1584"/>
      <c r="AU47" s="1584"/>
      <c r="AV47" s="1585"/>
      <c r="AW47" s="1583">
        <f>SUM(AW41:BD46)</f>
        <v>607314</v>
      </c>
      <c r="AX47" s="1584"/>
      <c r="AY47" s="1584"/>
      <c r="AZ47" s="1584"/>
      <c r="BA47" s="1584"/>
      <c r="BB47" s="1584"/>
      <c r="BC47" s="1584"/>
      <c r="BD47" s="1585"/>
      <c r="BE47" s="1568" t="s">
        <v>1482</v>
      </c>
      <c r="BF47" s="1568"/>
      <c r="BG47" s="1568"/>
      <c r="BH47" s="1568"/>
      <c r="BI47" s="1568"/>
      <c r="BJ47" s="1568"/>
      <c r="BK47" s="1569"/>
      <c r="BL47" s="1570"/>
      <c r="BM47" s="1449"/>
    </row>
    <row r="48" spans="1:65" ht="18" customHeight="1">
      <c r="A48" s="1589" t="s">
        <v>152</v>
      </c>
      <c r="B48" s="1590"/>
      <c r="C48" s="1590"/>
      <c r="D48" s="1590"/>
      <c r="E48" s="1590"/>
      <c r="F48" s="1590"/>
      <c r="G48" s="1590"/>
      <c r="H48" s="1590"/>
      <c r="I48" s="1590"/>
      <c r="J48" s="1590"/>
      <c r="K48" s="1590"/>
      <c r="L48" s="1590"/>
      <c r="M48" s="1590"/>
      <c r="N48" s="1590"/>
      <c r="O48" s="1590"/>
      <c r="P48" s="1590"/>
      <c r="Q48" s="1590"/>
      <c r="R48" s="1590"/>
      <c r="S48" s="1590"/>
      <c r="T48" s="1590"/>
      <c r="U48" s="1590"/>
      <c r="V48" s="1590"/>
      <c r="W48" s="1590"/>
      <c r="X48" s="1590"/>
      <c r="Y48" s="1590"/>
      <c r="Z48" s="1590"/>
      <c r="AA48" s="1590"/>
      <c r="AB48" s="1590"/>
      <c r="AC48" s="1590"/>
      <c r="AD48" s="1590"/>
      <c r="AE48" s="1590"/>
      <c r="AF48" s="1562" t="s">
        <v>1115</v>
      </c>
      <c r="AG48" s="1583"/>
      <c r="AH48" s="1584"/>
      <c r="AI48" s="1584"/>
      <c r="AJ48" s="1584"/>
      <c r="AK48" s="1584"/>
      <c r="AL48" s="1584"/>
      <c r="AM48" s="1584"/>
      <c r="AN48" s="1585"/>
      <c r="AO48" s="1583"/>
      <c r="AP48" s="1584"/>
      <c r="AQ48" s="1584"/>
      <c r="AR48" s="1584"/>
      <c r="AS48" s="1584"/>
      <c r="AT48" s="1584"/>
      <c r="AU48" s="1584"/>
      <c r="AV48" s="1585"/>
      <c r="AW48" s="1567"/>
      <c r="AX48" s="1567"/>
      <c r="AY48" s="1567"/>
      <c r="AZ48" s="1567"/>
      <c r="BA48" s="1567"/>
      <c r="BB48" s="1567"/>
      <c r="BC48" s="1567"/>
      <c r="BD48" s="1567"/>
      <c r="BE48" s="1568" t="s">
        <v>1482</v>
      </c>
      <c r="BF48" s="1568"/>
      <c r="BG48" s="1568"/>
      <c r="BH48" s="1568"/>
      <c r="BI48" s="1568"/>
      <c r="BJ48" s="1568"/>
      <c r="BK48" s="1569"/>
      <c r="BL48" s="1570"/>
      <c r="BM48" s="1449"/>
    </row>
    <row r="49" spans="1:64" ht="21.75" customHeight="1">
      <c r="A49" s="1589" t="s">
        <v>153</v>
      </c>
      <c r="B49" s="1590"/>
      <c r="C49" s="1590"/>
      <c r="D49" s="1590"/>
      <c r="E49" s="1590"/>
      <c r="F49" s="1590"/>
      <c r="G49" s="1590"/>
      <c r="H49" s="1590"/>
      <c r="I49" s="1590"/>
      <c r="J49" s="1590"/>
      <c r="K49" s="1590"/>
      <c r="L49" s="1590"/>
      <c r="M49" s="1590"/>
      <c r="N49" s="1590"/>
      <c r="O49" s="1590"/>
      <c r="P49" s="1590"/>
      <c r="Q49" s="1590"/>
      <c r="R49" s="1590"/>
      <c r="S49" s="1590"/>
      <c r="T49" s="1590"/>
      <c r="U49" s="1590"/>
      <c r="V49" s="1590"/>
      <c r="W49" s="1590"/>
      <c r="X49" s="1590"/>
      <c r="Y49" s="1590"/>
      <c r="Z49" s="1590"/>
      <c r="AA49" s="1590"/>
      <c r="AB49" s="1590"/>
      <c r="AC49" s="1590"/>
      <c r="AD49" s="1590"/>
      <c r="AE49" s="1590"/>
      <c r="AF49" s="1562" t="s">
        <v>1117</v>
      </c>
      <c r="AG49" s="1563">
        <v>683000</v>
      </c>
      <c r="AH49" s="1564"/>
      <c r="AI49" s="1564"/>
      <c r="AJ49" s="1564"/>
      <c r="AK49" s="1564"/>
      <c r="AL49" s="1564"/>
      <c r="AM49" s="1564"/>
      <c r="AN49" s="1565"/>
      <c r="AO49" s="1563">
        <v>693871</v>
      </c>
      <c r="AP49" s="1564"/>
      <c r="AQ49" s="1564"/>
      <c r="AR49" s="1564"/>
      <c r="AS49" s="1564"/>
      <c r="AT49" s="1564"/>
      <c r="AU49" s="1564"/>
      <c r="AV49" s="1565"/>
      <c r="AW49" s="1567">
        <v>345317</v>
      </c>
      <c r="AX49" s="1567"/>
      <c r="AY49" s="1567"/>
      <c r="AZ49" s="1567"/>
      <c r="BA49" s="1567"/>
      <c r="BB49" s="1567"/>
      <c r="BC49" s="1567"/>
      <c r="BD49" s="1567"/>
      <c r="BE49" s="1568" t="s">
        <v>1482</v>
      </c>
      <c r="BF49" s="1568"/>
      <c r="BG49" s="1568"/>
      <c r="BH49" s="1568"/>
      <c r="BI49" s="1568"/>
      <c r="BJ49" s="1568"/>
      <c r="BK49" s="1569"/>
      <c r="BL49" s="1570"/>
    </row>
    <row r="50" spans="1:64" ht="21.75" customHeight="1">
      <c r="A50" s="1589" t="s">
        <v>154</v>
      </c>
      <c r="B50" s="1590"/>
      <c r="C50" s="1590"/>
      <c r="D50" s="1590"/>
      <c r="E50" s="1590"/>
      <c r="F50" s="1590"/>
      <c r="G50" s="1590"/>
      <c r="H50" s="1590"/>
      <c r="I50" s="1590"/>
      <c r="J50" s="1590"/>
      <c r="K50" s="1590"/>
      <c r="L50" s="1590"/>
      <c r="M50" s="1590"/>
      <c r="N50" s="1590"/>
      <c r="O50" s="1590"/>
      <c r="P50" s="1590"/>
      <c r="Q50" s="1590"/>
      <c r="R50" s="1590"/>
      <c r="S50" s="1590"/>
      <c r="T50" s="1590"/>
      <c r="U50" s="1590"/>
      <c r="V50" s="1590"/>
      <c r="W50" s="1590"/>
      <c r="X50" s="1590"/>
      <c r="Y50" s="1590"/>
      <c r="Z50" s="1590"/>
      <c r="AA50" s="1590"/>
      <c r="AB50" s="1590"/>
      <c r="AC50" s="1590"/>
      <c r="AD50" s="1590"/>
      <c r="AE50" s="1590"/>
      <c r="AF50" s="1562" t="s">
        <v>1119</v>
      </c>
      <c r="AG50" s="1583"/>
      <c r="AH50" s="1584"/>
      <c r="AI50" s="1584"/>
      <c r="AJ50" s="1584"/>
      <c r="AK50" s="1584"/>
      <c r="AL50" s="1584"/>
      <c r="AM50" s="1584"/>
      <c r="AN50" s="1585"/>
      <c r="AO50" s="1583"/>
      <c r="AP50" s="1584"/>
      <c r="AQ50" s="1584"/>
      <c r="AR50" s="1584"/>
      <c r="AS50" s="1584"/>
      <c r="AT50" s="1584"/>
      <c r="AU50" s="1584"/>
      <c r="AV50" s="1585"/>
      <c r="AW50" s="1567"/>
      <c r="AX50" s="1567"/>
      <c r="AY50" s="1567"/>
      <c r="AZ50" s="1567"/>
      <c r="BA50" s="1567"/>
      <c r="BB50" s="1567"/>
      <c r="BC50" s="1567"/>
      <c r="BD50" s="1567"/>
      <c r="BE50" s="1568" t="s">
        <v>1482</v>
      </c>
      <c r="BF50" s="1568"/>
      <c r="BG50" s="1568"/>
      <c r="BH50" s="1568"/>
      <c r="BI50" s="1568"/>
      <c r="BJ50" s="1568"/>
      <c r="BK50" s="1569"/>
      <c r="BL50" s="1570"/>
    </row>
    <row r="51" spans="1:64" ht="21.75" customHeight="1">
      <c r="A51" s="1589" t="s">
        <v>155</v>
      </c>
      <c r="B51" s="1590"/>
      <c r="C51" s="1590"/>
      <c r="D51" s="1590"/>
      <c r="E51" s="1590"/>
      <c r="F51" s="1590"/>
      <c r="G51" s="1590"/>
      <c r="H51" s="1590"/>
      <c r="I51" s="1590"/>
      <c r="J51" s="1590"/>
      <c r="K51" s="1590"/>
      <c r="L51" s="1590"/>
      <c r="M51" s="1590"/>
      <c r="N51" s="1590"/>
      <c r="O51" s="1590"/>
      <c r="P51" s="1590"/>
      <c r="Q51" s="1590"/>
      <c r="R51" s="1590"/>
      <c r="S51" s="1590"/>
      <c r="T51" s="1590"/>
      <c r="U51" s="1590"/>
      <c r="V51" s="1590"/>
      <c r="W51" s="1590"/>
      <c r="X51" s="1590"/>
      <c r="Y51" s="1590"/>
      <c r="Z51" s="1590"/>
      <c r="AA51" s="1590"/>
      <c r="AB51" s="1590"/>
      <c r="AC51" s="1590"/>
      <c r="AD51" s="1590"/>
      <c r="AE51" s="1590"/>
      <c r="AF51" s="1562" t="s">
        <v>1121</v>
      </c>
      <c r="AG51" s="1583">
        <v>852338</v>
      </c>
      <c r="AH51" s="1584"/>
      <c r="AI51" s="1584"/>
      <c r="AJ51" s="1584"/>
      <c r="AK51" s="1584"/>
      <c r="AL51" s="1584"/>
      <c r="AM51" s="1584"/>
      <c r="AN51" s="1585"/>
      <c r="AO51" s="1583">
        <v>1757214</v>
      </c>
      <c r="AP51" s="1584"/>
      <c r="AQ51" s="1584"/>
      <c r="AR51" s="1584"/>
      <c r="AS51" s="1584"/>
      <c r="AT51" s="1584"/>
      <c r="AU51" s="1584"/>
      <c r="AV51" s="1585"/>
      <c r="AW51" s="1567"/>
      <c r="AX51" s="1567"/>
      <c r="AY51" s="1567"/>
      <c r="AZ51" s="1567"/>
      <c r="BA51" s="1567"/>
      <c r="BB51" s="1567"/>
      <c r="BC51" s="1567"/>
      <c r="BD51" s="1567"/>
      <c r="BE51" s="1568" t="s">
        <v>1482</v>
      </c>
      <c r="BF51" s="1568"/>
      <c r="BG51" s="1568"/>
      <c r="BH51" s="1568"/>
      <c r="BI51" s="1568"/>
      <c r="BJ51" s="1568"/>
      <c r="BK51" s="1569"/>
      <c r="BL51" s="1570"/>
    </row>
    <row r="52" spans="1:64" ht="21.75" customHeight="1">
      <c r="A52" s="1571" t="s">
        <v>156</v>
      </c>
      <c r="B52" s="1572"/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3"/>
      <c r="Z52" s="1575" t="s">
        <v>157</v>
      </c>
      <c r="AA52" s="1575"/>
      <c r="AB52" s="1575"/>
      <c r="AC52" s="1575"/>
      <c r="AD52" s="1575"/>
      <c r="AE52" s="1576"/>
      <c r="AF52" s="1577" t="s">
        <v>1123</v>
      </c>
      <c r="AG52" s="1583">
        <f>SUM(AG34+AG47+AG48+AG49+AG50+AG51)</f>
        <v>2622551</v>
      </c>
      <c r="AH52" s="1584"/>
      <c r="AI52" s="1584"/>
      <c r="AJ52" s="1584"/>
      <c r="AK52" s="1584"/>
      <c r="AL52" s="1584"/>
      <c r="AM52" s="1584"/>
      <c r="AN52" s="1585"/>
      <c r="AO52" s="1583">
        <f>SUM(AO34+AO47+AO48+AO49+AO50+AO51)</f>
        <v>3599600</v>
      </c>
      <c r="AP52" s="1584"/>
      <c r="AQ52" s="1584"/>
      <c r="AR52" s="1584"/>
      <c r="AS52" s="1584"/>
      <c r="AT52" s="1584"/>
      <c r="AU52" s="1584"/>
      <c r="AV52" s="1585"/>
      <c r="AW52" s="1583">
        <f>SUM(AW34+AW47+AW48+AW49+AW50+AW51)</f>
        <v>1014197</v>
      </c>
      <c r="AX52" s="1584"/>
      <c r="AY52" s="1584"/>
      <c r="AZ52" s="1584"/>
      <c r="BA52" s="1584"/>
      <c r="BB52" s="1584"/>
      <c r="BC52" s="1584"/>
      <c r="BD52" s="1585"/>
      <c r="BE52" s="1568" t="s">
        <v>1482</v>
      </c>
      <c r="BF52" s="1568"/>
      <c r="BG52" s="1568"/>
      <c r="BH52" s="1568"/>
      <c r="BI52" s="1568"/>
      <c r="BJ52" s="1568"/>
      <c r="BK52" s="1569"/>
      <c r="BL52" s="1570"/>
    </row>
    <row r="53" spans="1:64" ht="21.75" customHeight="1">
      <c r="A53" s="1581" t="s">
        <v>158</v>
      </c>
      <c r="B53" s="1582"/>
      <c r="C53" s="1582"/>
      <c r="D53" s="1582"/>
      <c r="E53" s="1582"/>
      <c r="F53" s="1582"/>
      <c r="G53" s="1582"/>
      <c r="H53" s="1582"/>
      <c r="I53" s="1582"/>
      <c r="J53" s="1582"/>
      <c r="K53" s="1582"/>
      <c r="L53" s="1582"/>
      <c r="M53" s="1582"/>
      <c r="N53" s="1582"/>
      <c r="O53" s="1582"/>
      <c r="P53" s="1582"/>
      <c r="Q53" s="1582"/>
      <c r="R53" s="1582"/>
      <c r="S53" s="1582"/>
      <c r="T53" s="1582"/>
      <c r="U53" s="1582"/>
      <c r="V53" s="1582"/>
      <c r="W53" s="1582"/>
      <c r="X53" s="1582"/>
      <c r="Y53" s="1582"/>
      <c r="Z53" s="1582"/>
      <c r="AA53" s="1582"/>
      <c r="AB53" s="1582"/>
      <c r="AC53" s="1582"/>
      <c r="AD53" s="1582"/>
      <c r="AE53" s="1582"/>
      <c r="AF53" s="1577" t="s">
        <v>1125</v>
      </c>
      <c r="AG53" s="1583"/>
      <c r="AH53" s="1584"/>
      <c r="AI53" s="1584"/>
      <c r="AJ53" s="1584"/>
      <c r="AK53" s="1584"/>
      <c r="AL53" s="1584"/>
      <c r="AM53" s="1584"/>
      <c r="AN53" s="1585"/>
      <c r="AO53" s="1583"/>
      <c r="AP53" s="1584"/>
      <c r="AQ53" s="1584"/>
      <c r="AR53" s="1584"/>
      <c r="AS53" s="1584"/>
      <c r="AT53" s="1584"/>
      <c r="AU53" s="1584"/>
      <c r="AV53" s="1585"/>
      <c r="AW53" s="1567"/>
      <c r="AX53" s="1567"/>
      <c r="AY53" s="1567"/>
      <c r="AZ53" s="1567"/>
      <c r="BA53" s="1567"/>
      <c r="BB53" s="1567"/>
      <c r="BC53" s="1567"/>
      <c r="BD53" s="1567"/>
      <c r="BE53" s="1568" t="s">
        <v>1482</v>
      </c>
      <c r="BF53" s="1568"/>
      <c r="BG53" s="1568"/>
      <c r="BH53" s="1568"/>
      <c r="BI53" s="1568"/>
      <c r="BJ53" s="1568"/>
      <c r="BK53" s="1569"/>
      <c r="BL53" s="1570"/>
    </row>
    <row r="54" spans="1:64" ht="21.75" customHeight="1">
      <c r="A54" s="1586" t="s">
        <v>159</v>
      </c>
      <c r="B54" s="1587"/>
      <c r="C54" s="1587"/>
      <c r="D54" s="1587"/>
      <c r="E54" s="1587"/>
      <c r="F54" s="1587"/>
      <c r="G54" s="1587"/>
      <c r="H54" s="1587"/>
      <c r="I54" s="1587"/>
      <c r="J54" s="1587"/>
      <c r="K54" s="1587"/>
      <c r="L54" s="1587"/>
      <c r="M54" s="1587"/>
      <c r="N54" s="1587"/>
      <c r="O54" s="1587"/>
      <c r="P54" s="1587"/>
      <c r="Q54" s="1587"/>
      <c r="R54" s="1587"/>
      <c r="S54" s="1587"/>
      <c r="T54" s="1587"/>
      <c r="U54" s="1587"/>
      <c r="V54" s="1587"/>
      <c r="W54" s="1587"/>
      <c r="X54" s="1587"/>
      <c r="Y54" s="1587"/>
      <c r="Z54" s="1587"/>
      <c r="AA54" s="1587"/>
      <c r="AB54" s="1587"/>
      <c r="AC54" s="1587"/>
      <c r="AD54" s="1587"/>
      <c r="AE54" s="1588"/>
      <c r="AF54" s="1577" t="s">
        <v>1127</v>
      </c>
      <c r="AG54" s="1583"/>
      <c r="AH54" s="1584"/>
      <c r="AI54" s="1584"/>
      <c r="AJ54" s="1584"/>
      <c r="AK54" s="1584"/>
      <c r="AL54" s="1584"/>
      <c r="AM54" s="1584"/>
      <c r="AN54" s="1585"/>
      <c r="AO54" s="1583"/>
      <c r="AP54" s="1584"/>
      <c r="AQ54" s="1584"/>
      <c r="AR54" s="1584"/>
      <c r="AS54" s="1584"/>
      <c r="AT54" s="1584"/>
      <c r="AU54" s="1584"/>
      <c r="AV54" s="1585"/>
      <c r="AW54" s="1594">
        <v>208</v>
      </c>
      <c r="AX54" s="1595"/>
      <c r="AY54" s="1595"/>
      <c r="AZ54" s="1595"/>
      <c r="BA54" s="1595"/>
      <c r="BB54" s="1595"/>
      <c r="BC54" s="1595"/>
      <c r="BD54" s="1566"/>
      <c r="BE54" s="1568" t="s">
        <v>1482</v>
      </c>
      <c r="BF54" s="1568"/>
      <c r="BG54" s="1568"/>
      <c r="BH54" s="1568"/>
      <c r="BI54" s="1568"/>
      <c r="BJ54" s="1568"/>
      <c r="BK54" s="1569"/>
      <c r="BL54" s="1570"/>
    </row>
    <row r="55" spans="1:64" ht="21.75" customHeight="1">
      <c r="A55" s="1586" t="s">
        <v>160</v>
      </c>
      <c r="B55" s="1587"/>
      <c r="C55" s="1587"/>
      <c r="D55" s="1587"/>
      <c r="E55" s="1587"/>
      <c r="F55" s="1587"/>
      <c r="G55" s="1587"/>
      <c r="H55" s="1587"/>
      <c r="I55" s="1587"/>
      <c r="J55" s="1587"/>
      <c r="K55" s="1587"/>
      <c r="L55" s="1587"/>
      <c r="M55" s="1587"/>
      <c r="N55" s="1587"/>
      <c r="O55" s="1587"/>
      <c r="P55" s="1587"/>
      <c r="Q55" s="1587"/>
      <c r="R55" s="1587"/>
      <c r="S55" s="1587"/>
      <c r="T55" s="1587"/>
      <c r="U55" s="1587"/>
      <c r="V55" s="1587"/>
      <c r="W55" s="1587"/>
      <c r="X55" s="1593"/>
      <c r="Y55" s="1591" t="s">
        <v>161</v>
      </c>
      <c r="Z55" s="1591"/>
      <c r="AA55" s="1591"/>
      <c r="AB55" s="1591"/>
      <c r="AC55" s="1591"/>
      <c r="AD55" s="1591"/>
      <c r="AE55" s="1592"/>
      <c r="AF55" s="1577" t="s">
        <v>1129</v>
      </c>
      <c r="AG55" s="1563">
        <f>SUM(AG19+AG20+AG21+AG22+AG23+AG24+AG25+AG52+AG53+AG54)</f>
        <v>7989432</v>
      </c>
      <c r="AH55" s="1564"/>
      <c r="AI55" s="1564"/>
      <c r="AJ55" s="1564"/>
      <c r="AK55" s="1564"/>
      <c r="AL55" s="1564"/>
      <c r="AM55" s="1564"/>
      <c r="AN55" s="1565"/>
      <c r="AO55" s="1563">
        <f>SUM(AO19+AO20+AO21+AO22+AO23+AO24+AO25+AO52+AO53+AO54)</f>
        <v>9909538</v>
      </c>
      <c r="AP55" s="1564"/>
      <c r="AQ55" s="1564"/>
      <c r="AR55" s="1564"/>
      <c r="AS55" s="1564"/>
      <c r="AT55" s="1564"/>
      <c r="AU55" s="1564"/>
      <c r="AV55" s="1565"/>
      <c r="AW55" s="1563">
        <f>SUM(AW19+AW20+AW21+AW22+AW23+AW24+AW25+AW52+AW53+AW54)</f>
        <v>3729372</v>
      </c>
      <c r="AX55" s="1564"/>
      <c r="AY55" s="1564"/>
      <c r="AZ55" s="1564"/>
      <c r="BA55" s="1564"/>
      <c r="BB55" s="1564"/>
      <c r="BC55" s="1564"/>
      <c r="BD55" s="1565"/>
      <c r="BE55" s="1568" t="s">
        <v>1482</v>
      </c>
      <c r="BF55" s="1568"/>
      <c r="BG55" s="1568"/>
      <c r="BH55" s="1568"/>
      <c r="BI55" s="1568"/>
      <c r="BJ55" s="1568"/>
      <c r="BK55" s="1569"/>
      <c r="BL55" s="1570"/>
    </row>
    <row r="56" spans="1:64" ht="21.75" customHeight="1">
      <c r="A56" s="1589" t="s">
        <v>162</v>
      </c>
      <c r="B56" s="1590"/>
      <c r="C56" s="1590"/>
      <c r="D56" s="1590"/>
      <c r="E56" s="1590"/>
      <c r="F56" s="1590"/>
      <c r="G56" s="1590"/>
      <c r="H56" s="1590"/>
      <c r="I56" s="1590"/>
      <c r="J56" s="1590"/>
      <c r="K56" s="1590"/>
      <c r="L56" s="1590"/>
      <c r="M56" s="1590"/>
      <c r="N56" s="1590"/>
      <c r="O56" s="1590"/>
      <c r="P56" s="1590"/>
      <c r="Q56" s="1590"/>
      <c r="R56" s="1590"/>
      <c r="S56" s="1590"/>
      <c r="T56" s="1590"/>
      <c r="U56" s="1590"/>
      <c r="V56" s="1590"/>
      <c r="W56" s="1590"/>
      <c r="X56" s="1590"/>
      <c r="Y56" s="1590"/>
      <c r="Z56" s="1590"/>
      <c r="AA56" s="1590"/>
      <c r="AB56" s="1590"/>
      <c r="AC56" s="1590"/>
      <c r="AD56" s="1590"/>
      <c r="AE56" s="1590"/>
      <c r="AF56" s="1562" t="s">
        <v>1131</v>
      </c>
      <c r="AG56" s="1583">
        <v>1150446</v>
      </c>
      <c r="AH56" s="1584"/>
      <c r="AI56" s="1584"/>
      <c r="AJ56" s="1584"/>
      <c r="AK56" s="1584"/>
      <c r="AL56" s="1584"/>
      <c r="AM56" s="1584"/>
      <c r="AN56" s="1585"/>
      <c r="AO56" s="1583">
        <v>1651302</v>
      </c>
      <c r="AP56" s="1584"/>
      <c r="AQ56" s="1584"/>
      <c r="AR56" s="1584"/>
      <c r="AS56" s="1584"/>
      <c r="AT56" s="1584"/>
      <c r="AU56" s="1584"/>
      <c r="AV56" s="1585"/>
      <c r="AW56" s="1567">
        <v>460925</v>
      </c>
      <c r="AX56" s="1567"/>
      <c r="AY56" s="1567"/>
      <c r="AZ56" s="1567"/>
      <c r="BA56" s="1567"/>
      <c r="BB56" s="1567"/>
      <c r="BC56" s="1567"/>
      <c r="BD56" s="1567"/>
      <c r="BE56" s="1568" t="s">
        <v>1482</v>
      </c>
      <c r="BF56" s="1568"/>
      <c r="BG56" s="1568"/>
      <c r="BH56" s="1568"/>
      <c r="BI56" s="1568"/>
      <c r="BJ56" s="1568"/>
      <c r="BK56" s="1569"/>
      <c r="BL56" s="1570"/>
    </row>
    <row r="57" spans="1:64" ht="21.75" customHeight="1">
      <c r="A57" s="1589" t="s">
        <v>163</v>
      </c>
      <c r="B57" s="1590"/>
      <c r="C57" s="1590"/>
      <c r="D57" s="1590"/>
      <c r="E57" s="1590"/>
      <c r="F57" s="1590"/>
      <c r="G57" s="1590"/>
      <c r="H57" s="1590"/>
      <c r="I57" s="1590"/>
      <c r="J57" s="1590"/>
      <c r="K57" s="1590"/>
      <c r="L57" s="1590"/>
      <c r="M57" s="1590"/>
      <c r="N57" s="1590"/>
      <c r="O57" s="1590"/>
      <c r="P57" s="1590"/>
      <c r="Q57" s="1590"/>
      <c r="R57" s="1590"/>
      <c r="S57" s="1590"/>
      <c r="T57" s="1590"/>
      <c r="U57" s="1590"/>
      <c r="V57" s="1590"/>
      <c r="W57" s="1590"/>
      <c r="X57" s="1590"/>
      <c r="Y57" s="1590"/>
      <c r="Z57" s="1590"/>
      <c r="AA57" s="1590"/>
      <c r="AB57" s="1590"/>
      <c r="AC57" s="1590"/>
      <c r="AD57" s="1590"/>
      <c r="AE57" s="1590"/>
      <c r="AF57" s="1562" t="s">
        <v>1133</v>
      </c>
      <c r="AG57" s="1583">
        <v>2168946</v>
      </c>
      <c r="AH57" s="1584"/>
      <c r="AI57" s="1584"/>
      <c r="AJ57" s="1584"/>
      <c r="AK57" s="1584"/>
      <c r="AL57" s="1584"/>
      <c r="AM57" s="1584"/>
      <c r="AN57" s="1585"/>
      <c r="AO57" s="1583">
        <v>4830604</v>
      </c>
      <c r="AP57" s="1584"/>
      <c r="AQ57" s="1584"/>
      <c r="AR57" s="1584"/>
      <c r="AS57" s="1584"/>
      <c r="AT57" s="1584"/>
      <c r="AU57" s="1584"/>
      <c r="AV57" s="1585"/>
      <c r="AW57" s="1567">
        <v>650500</v>
      </c>
      <c r="AX57" s="1567"/>
      <c r="AY57" s="1567"/>
      <c r="AZ57" s="1567"/>
      <c r="BA57" s="1567"/>
      <c r="BB57" s="1567"/>
      <c r="BC57" s="1567"/>
      <c r="BD57" s="1567"/>
      <c r="BE57" s="1568" t="s">
        <v>1482</v>
      </c>
      <c r="BF57" s="1568"/>
      <c r="BG57" s="1568"/>
      <c r="BH57" s="1568"/>
      <c r="BI57" s="1568"/>
      <c r="BJ57" s="1568"/>
      <c r="BK57" s="1569"/>
      <c r="BL57" s="1570"/>
    </row>
    <row r="58" spans="1:64" ht="21.75" customHeight="1">
      <c r="A58" s="1589" t="s">
        <v>164</v>
      </c>
      <c r="B58" s="1590"/>
      <c r="C58" s="1590"/>
      <c r="D58" s="1590"/>
      <c r="E58" s="1590"/>
      <c r="F58" s="1590"/>
      <c r="G58" s="1590"/>
      <c r="H58" s="1590"/>
      <c r="I58" s="1590"/>
      <c r="J58" s="1590"/>
      <c r="K58" s="1590"/>
      <c r="L58" s="1590"/>
      <c r="M58" s="1590"/>
      <c r="N58" s="1590"/>
      <c r="O58" s="1590"/>
      <c r="P58" s="1590"/>
      <c r="Q58" s="1590"/>
      <c r="R58" s="1590"/>
      <c r="S58" s="1590"/>
      <c r="T58" s="1590"/>
      <c r="U58" s="1590"/>
      <c r="V58" s="1590"/>
      <c r="W58" s="1590"/>
      <c r="X58" s="1590"/>
      <c r="Y58" s="1590"/>
      <c r="Z58" s="1590"/>
      <c r="AA58" s="1590"/>
      <c r="AB58" s="1590"/>
      <c r="AC58" s="1590"/>
      <c r="AD58" s="1590"/>
      <c r="AE58" s="1590"/>
      <c r="AF58" s="1562" t="s">
        <v>1135</v>
      </c>
      <c r="AG58" s="1583">
        <v>433787</v>
      </c>
      <c r="AH58" s="1584"/>
      <c r="AI58" s="1584"/>
      <c r="AJ58" s="1584"/>
      <c r="AK58" s="1584"/>
      <c r="AL58" s="1584"/>
      <c r="AM58" s="1584"/>
      <c r="AN58" s="1585"/>
      <c r="AO58" s="1583">
        <v>719837</v>
      </c>
      <c r="AP58" s="1584"/>
      <c r="AQ58" s="1584"/>
      <c r="AR58" s="1584"/>
      <c r="AS58" s="1584"/>
      <c r="AT58" s="1584"/>
      <c r="AU58" s="1584"/>
      <c r="AV58" s="1585"/>
      <c r="AW58" s="1567">
        <v>119187</v>
      </c>
      <c r="AX58" s="1567"/>
      <c r="AY58" s="1567"/>
      <c r="AZ58" s="1567"/>
      <c r="BA58" s="1567"/>
      <c r="BB58" s="1567"/>
      <c r="BC58" s="1567"/>
      <c r="BD58" s="1567"/>
      <c r="BE58" s="1568" t="s">
        <v>1482</v>
      </c>
      <c r="BF58" s="1568"/>
      <c r="BG58" s="1568"/>
      <c r="BH58" s="1568"/>
      <c r="BI58" s="1568"/>
      <c r="BJ58" s="1568"/>
      <c r="BK58" s="1569"/>
      <c r="BL58" s="1570"/>
    </row>
    <row r="59" spans="1:66" ht="18" customHeight="1">
      <c r="A59" s="1589" t="s">
        <v>165</v>
      </c>
      <c r="B59" s="1590"/>
      <c r="C59" s="1590"/>
      <c r="D59" s="1590"/>
      <c r="E59" s="1590"/>
      <c r="F59" s="1590"/>
      <c r="G59" s="1590"/>
      <c r="H59" s="1590"/>
      <c r="I59" s="1590"/>
      <c r="J59" s="1590"/>
      <c r="K59" s="1590"/>
      <c r="L59" s="1590"/>
      <c r="M59" s="1590"/>
      <c r="N59" s="1590"/>
      <c r="O59" s="1590"/>
      <c r="P59" s="1590"/>
      <c r="Q59" s="1590"/>
      <c r="R59" s="1590"/>
      <c r="S59" s="1590"/>
      <c r="T59" s="1590"/>
      <c r="U59" s="1590"/>
      <c r="V59" s="1590"/>
      <c r="W59" s="1590"/>
      <c r="X59" s="1590"/>
      <c r="Y59" s="1590"/>
      <c r="Z59" s="1590"/>
      <c r="AA59" s="1590"/>
      <c r="AB59" s="1590"/>
      <c r="AC59" s="1590"/>
      <c r="AD59" s="1590"/>
      <c r="AE59" s="1590"/>
      <c r="AF59" s="1562" t="s">
        <v>1137</v>
      </c>
      <c r="AG59" s="1583"/>
      <c r="AH59" s="1584"/>
      <c r="AI59" s="1584"/>
      <c r="AJ59" s="1584"/>
      <c r="AK59" s="1584"/>
      <c r="AL59" s="1584"/>
      <c r="AM59" s="1584"/>
      <c r="AN59" s="1585"/>
      <c r="AO59" s="1583"/>
      <c r="AP59" s="1584"/>
      <c r="AQ59" s="1584"/>
      <c r="AR59" s="1584"/>
      <c r="AS59" s="1584"/>
      <c r="AT59" s="1584"/>
      <c r="AU59" s="1584"/>
      <c r="AV59" s="1585"/>
      <c r="AW59" s="1567"/>
      <c r="AX59" s="1567"/>
      <c r="AY59" s="1567"/>
      <c r="AZ59" s="1567"/>
      <c r="BA59" s="1567"/>
      <c r="BB59" s="1567"/>
      <c r="BC59" s="1567"/>
      <c r="BD59" s="1567"/>
      <c r="BE59" s="1568" t="s">
        <v>1482</v>
      </c>
      <c r="BF59" s="1568"/>
      <c r="BG59" s="1568"/>
      <c r="BH59" s="1568"/>
      <c r="BI59" s="1568"/>
      <c r="BJ59" s="1568"/>
      <c r="BK59" s="1569"/>
      <c r="BL59" s="1570"/>
      <c r="BM59" s="1449"/>
      <c r="BN59" s="1449"/>
    </row>
    <row r="60" spans="1:66" ht="18" customHeight="1">
      <c r="A60" s="1589" t="s">
        <v>166</v>
      </c>
      <c r="B60" s="1590"/>
      <c r="C60" s="1590"/>
      <c r="D60" s="1590"/>
      <c r="E60" s="1590"/>
      <c r="F60" s="1590"/>
      <c r="G60" s="1590"/>
      <c r="H60" s="1590"/>
      <c r="I60" s="1590"/>
      <c r="J60" s="1590"/>
      <c r="K60" s="1590"/>
      <c r="L60" s="1590"/>
      <c r="M60" s="1590"/>
      <c r="N60" s="1590"/>
      <c r="O60" s="1590"/>
      <c r="P60" s="1590"/>
      <c r="Q60" s="1590"/>
      <c r="R60" s="1590"/>
      <c r="S60" s="1590"/>
      <c r="T60" s="1590"/>
      <c r="U60" s="1590"/>
      <c r="V60" s="1590"/>
      <c r="W60" s="1590"/>
      <c r="X60" s="1590"/>
      <c r="Y60" s="1590"/>
      <c r="Z60" s="1590"/>
      <c r="AA60" s="1590"/>
      <c r="AB60" s="1590"/>
      <c r="AC60" s="1590"/>
      <c r="AD60" s="1590"/>
      <c r="AE60" s="1590"/>
      <c r="AF60" s="1562" t="s">
        <v>1139</v>
      </c>
      <c r="AG60" s="1583"/>
      <c r="AH60" s="1584"/>
      <c r="AI60" s="1584"/>
      <c r="AJ60" s="1584"/>
      <c r="AK60" s="1584"/>
      <c r="AL60" s="1584"/>
      <c r="AM60" s="1584"/>
      <c r="AN60" s="1585"/>
      <c r="AO60" s="1583"/>
      <c r="AP60" s="1584"/>
      <c r="AQ60" s="1584"/>
      <c r="AR60" s="1584"/>
      <c r="AS60" s="1584"/>
      <c r="AT60" s="1584"/>
      <c r="AU60" s="1584"/>
      <c r="AV60" s="1585"/>
      <c r="AW60" s="1567"/>
      <c r="AX60" s="1567"/>
      <c r="AY60" s="1567"/>
      <c r="AZ60" s="1567"/>
      <c r="BA60" s="1567"/>
      <c r="BB60" s="1567"/>
      <c r="BC60" s="1567"/>
      <c r="BD60" s="1567"/>
      <c r="BE60" s="1568" t="s">
        <v>1482</v>
      </c>
      <c r="BF60" s="1568"/>
      <c r="BG60" s="1568"/>
      <c r="BH60" s="1568"/>
      <c r="BI60" s="1568"/>
      <c r="BJ60" s="1568"/>
      <c r="BK60" s="1569"/>
      <c r="BL60" s="1570"/>
      <c r="BM60" s="1449"/>
      <c r="BN60" s="1449"/>
    </row>
    <row r="61" spans="1:66" ht="18" customHeight="1">
      <c r="A61" s="1589" t="s">
        <v>167</v>
      </c>
      <c r="B61" s="1590"/>
      <c r="C61" s="1590"/>
      <c r="D61" s="1590"/>
      <c r="E61" s="1590"/>
      <c r="F61" s="1590"/>
      <c r="G61" s="1590"/>
      <c r="H61" s="1590"/>
      <c r="I61" s="1590"/>
      <c r="J61" s="1590"/>
      <c r="K61" s="1590"/>
      <c r="L61" s="1590"/>
      <c r="M61" s="1590"/>
      <c r="N61" s="1590"/>
      <c r="O61" s="1590"/>
      <c r="P61" s="1590"/>
      <c r="Q61" s="1590"/>
      <c r="R61" s="1590"/>
      <c r="S61" s="1590"/>
      <c r="T61" s="1590"/>
      <c r="U61" s="1590"/>
      <c r="V61" s="1590"/>
      <c r="W61" s="1590"/>
      <c r="X61" s="1590"/>
      <c r="Y61" s="1590"/>
      <c r="Z61" s="1590"/>
      <c r="AA61" s="1590"/>
      <c r="AB61" s="1590"/>
      <c r="AC61" s="1590"/>
      <c r="AD61" s="1590"/>
      <c r="AE61" s="1590"/>
      <c r="AF61" s="1562" t="s">
        <v>1141</v>
      </c>
      <c r="AG61" s="1563"/>
      <c r="AH61" s="1564"/>
      <c r="AI61" s="1564"/>
      <c r="AJ61" s="1564"/>
      <c r="AK61" s="1564"/>
      <c r="AL61" s="1564"/>
      <c r="AM61" s="1564"/>
      <c r="AN61" s="1565"/>
      <c r="AO61" s="1563"/>
      <c r="AP61" s="1564"/>
      <c r="AQ61" s="1564"/>
      <c r="AR61" s="1564"/>
      <c r="AS61" s="1564"/>
      <c r="AT61" s="1564"/>
      <c r="AU61" s="1564"/>
      <c r="AV61" s="1565"/>
      <c r="AW61" s="1567"/>
      <c r="AX61" s="1567"/>
      <c r="AY61" s="1567"/>
      <c r="AZ61" s="1567"/>
      <c r="BA61" s="1567"/>
      <c r="BB61" s="1567"/>
      <c r="BC61" s="1567"/>
      <c r="BD61" s="1567"/>
      <c r="BE61" s="1568" t="s">
        <v>1482</v>
      </c>
      <c r="BF61" s="1568"/>
      <c r="BG61" s="1568"/>
      <c r="BH61" s="1568"/>
      <c r="BI61" s="1568"/>
      <c r="BJ61" s="1568"/>
      <c r="BK61" s="1569"/>
      <c r="BL61" s="1570"/>
      <c r="BM61" s="1449"/>
      <c r="BN61" s="1449"/>
    </row>
    <row r="62" spans="1:66" ht="18" customHeight="1">
      <c r="A62" s="1589" t="s">
        <v>168</v>
      </c>
      <c r="B62" s="1590"/>
      <c r="C62" s="1590"/>
      <c r="D62" s="1590"/>
      <c r="E62" s="1590"/>
      <c r="F62" s="1590"/>
      <c r="G62" s="1590"/>
      <c r="H62" s="1590"/>
      <c r="I62" s="1590"/>
      <c r="J62" s="1590"/>
      <c r="K62" s="1590"/>
      <c r="L62" s="1590"/>
      <c r="M62" s="1590"/>
      <c r="N62" s="1590"/>
      <c r="O62" s="1590"/>
      <c r="P62" s="1590"/>
      <c r="Q62" s="1590"/>
      <c r="R62" s="1590"/>
      <c r="S62" s="1590"/>
      <c r="T62" s="1590"/>
      <c r="U62" s="1590"/>
      <c r="V62" s="1590"/>
      <c r="W62" s="1590"/>
      <c r="X62" s="1590"/>
      <c r="Y62" s="1590"/>
      <c r="Z62" s="1590"/>
      <c r="AA62" s="1590"/>
      <c r="AB62" s="1590"/>
      <c r="AC62" s="1590"/>
      <c r="AD62" s="1590"/>
      <c r="AE62" s="1590"/>
      <c r="AF62" s="1562" t="s">
        <v>1143</v>
      </c>
      <c r="AG62" s="1583"/>
      <c r="AH62" s="1584"/>
      <c r="AI62" s="1584"/>
      <c r="AJ62" s="1584"/>
      <c r="AK62" s="1584"/>
      <c r="AL62" s="1584"/>
      <c r="AM62" s="1584"/>
      <c r="AN62" s="1585"/>
      <c r="AO62" s="1583"/>
      <c r="AP62" s="1584"/>
      <c r="AQ62" s="1584"/>
      <c r="AR62" s="1584"/>
      <c r="AS62" s="1584"/>
      <c r="AT62" s="1584"/>
      <c r="AU62" s="1584"/>
      <c r="AV62" s="1585"/>
      <c r="AW62" s="1567"/>
      <c r="AX62" s="1567"/>
      <c r="AY62" s="1567"/>
      <c r="AZ62" s="1567"/>
      <c r="BA62" s="1567"/>
      <c r="BB62" s="1567"/>
      <c r="BC62" s="1567"/>
      <c r="BD62" s="1567"/>
      <c r="BE62" s="1568" t="s">
        <v>1482</v>
      </c>
      <c r="BF62" s="1568"/>
      <c r="BG62" s="1568"/>
      <c r="BH62" s="1568"/>
      <c r="BI62" s="1568"/>
      <c r="BJ62" s="1568"/>
      <c r="BK62" s="1569"/>
      <c r="BL62" s="1570"/>
      <c r="BM62" s="1449"/>
      <c r="BN62" s="1449"/>
    </row>
    <row r="63" spans="1:66" ht="18" customHeight="1">
      <c r="A63" s="1589" t="s">
        <v>169</v>
      </c>
      <c r="B63" s="1590"/>
      <c r="C63" s="1590"/>
      <c r="D63" s="1590"/>
      <c r="E63" s="1590"/>
      <c r="F63" s="1590"/>
      <c r="G63" s="1590"/>
      <c r="H63" s="1590"/>
      <c r="I63" s="1590"/>
      <c r="J63" s="1590"/>
      <c r="K63" s="1590"/>
      <c r="L63" s="1590"/>
      <c r="M63" s="1590"/>
      <c r="N63" s="1590"/>
      <c r="O63" s="1590"/>
      <c r="P63" s="1590"/>
      <c r="Q63" s="1590"/>
      <c r="R63" s="1590"/>
      <c r="S63" s="1590"/>
      <c r="T63" s="1590"/>
      <c r="U63" s="1590"/>
      <c r="V63" s="1590"/>
      <c r="W63" s="1590"/>
      <c r="X63" s="1590"/>
      <c r="Y63" s="1590"/>
      <c r="Z63" s="1590"/>
      <c r="AA63" s="1590"/>
      <c r="AB63" s="1590"/>
      <c r="AC63" s="1590"/>
      <c r="AD63" s="1590"/>
      <c r="AE63" s="1590"/>
      <c r="AF63" s="1562" t="s">
        <v>1145</v>
      </c>
      <c r="AG63" s="1583">
        <v>71199</v>
      </c>
      <c r="AH63" s="1584"/>
      <c r="AI63" s="1584"/>
      <c r="AJ63" s="1584"/>
      <c r="AK63" s="1584"/>
      <c r="AL63" s="1584"/>
      <c r="AM63" s="1584"/>
      <c r="AN63" s="1585"/>
      <c r="AO63" s="1583">
        <v>193338</v>
      </c>
      <c r="AP63" s="1584"/>
      <c r="AQ63" s="1584"/>
      <c r="AR63" s="1584"/>
      <c r="AS63" s="1584"/>
      <c r="AT63" s="1584"/>
      <c r="AU63" s="1584"/>
      <c r="AV63" s="1585"/>
      <c r="AW63" s="1567"/>
      <c r="AX63" s="1567"/>
      <c r="AY63" s="1567"/>
      <c r="AZ63" s="1567"/>
      <c r="BA63" s="1567"/>
      <c r="BB63" s="1567"/>
      <c r="BC63" s="1567"/>
      <c r="BD63" s="1567"/>
      <c r="BE63" s="1568" t="s">
        <v>1482</v>
      </c>
      <c r="BF63" s="1568"/>
      <c r="BG63" s="1568"/>
      <c r="BH63" s="1568"/>
      <c r="BI63" s="1568"/>
      <c r="BJ63" s="1568"/>
      <c r="BK63" s="1569"/>
      <c r="BL63" s="1570"/>
      <c r="BM63" s="1449"/>
      <c r="BN63" s="1449"/>
    </row>
    <row r="64" spans="1:66" ht="18" customHeight="1">
      <c r="A64" s="1589" t="s">
        <v>170</v>
      </c>
      <c r="B64" s="1590"/>
      <c r="C64" s="1590"/>
      <c r="D64" s="1590"/>
      <c r="E64" s="1590"/>
      <c r="F64" s="1590"/>
      <c r="G64" s="1590"/>
      <c r="H64" s="1590"/>
      <c r="I64" s="1590"/>
      <c r="J64" s="1590"/>
      <c r="K64" s="1590"/>
      <c r="L64" s="1590"/>
      <c r="M64" s="1590"/>
      <c r="N64" s="1590"/>
      <c r="O64" s="1590"/>
      <c r="P64" s="1590"/>
      <c r="Q64" s="1590"/>
      <c r="R64" s="1590"/>
      <c r="S64" s="1590"/>
      <c r="T64" s="1590"/>
      <c r="U64" s="1590"/>
      <c r="V64" s="1590"/>
      <c r="W64" s="1590"/>
      <c r="X64" s="1590"/>
      <c r="Y64" s="1590"/>
      <c r="Z64" s="1590"/>
      <c r="AA64" s="1590"/>
      <c r="AB64" s="1590"/>
      <c r="AC64" s="1590"/>
      <c r="AD64" s="1590"/>
      <c r="AE64" s="1590"/>
      <c r="AF64" s="1562" t="s">
        <v>1147</v>
      </c>
      <c r="AG64" s="1583"/>
      <c r="AH64" s="1584"/>
      <c r="AI64" s="1584"/>
      <c r="AJ64" s="1584"/>
      <c r="AK64" s="1584"/>
      <c r="AL64" s="1584"/>
      <c r="AM64" s="1584"/>
      <c r="AN64" s="1585"/>
      <c r="AO64" s="1583"/>
      <c r="AP64" s="1584"/>
      <c r="AQ64" s="1584"/>
      <c r="AR64" s="1584"/>
      <c r="AS64" s="1584"/>
      <c r="AT64" s="1584"/>
      <c r="AU64" s="1584"/>
      <c r="AV64" s="1585"/>
      <c r="AW64" s="1567"/>
      <c r="AX64" s="1567"/>
      <c r="AY64" s="1567"/>
      <c r="AZ64" s="1567"/>
      <c r="BA64" s="1567"/>
      <c r="BB64" s="1567"/>
      <c r="BC64" s="1567"/>
      <c r="BD64" s="1567"/>
      <c r="BE64" s="1568" t="s">
        <v>1482</v>
      </c>
      <c r="BF64" s="1568"/>
      <c r="BG64" s="1568"/>
      <c r="BH64" s="1568"/>
      <c r="BI64" s="1568"/>
      <c r="BJ64" s="1568"/>
      <c r="BK64" s="1569"/>
      <c r="BL64" s="1570"/>
      <c r="BM64" s="1449"/>
      <c r="BN64" s="1449"/>
    </row>
    <row r="65" spans="1:66" ht="18" customHeight="1">
      <c r="A65" s="1589" t="s">
        <v>171</v>
      </c>
      <c r="B65" s="1590"/>
      <c r="C65" s="1590"/>
      <c r="D65" s="1590"/>
      <c r="E65" s="1590"/>
      <c r="F65" s="1590"/>
      <c r="G65" s="1590"/>
      <c r="H65" s="1590"/>
      <c r="I65" s="1590"/>
      <c r="J65" s="1590"/>
      <c r="K65" s="1590"/>
      <c r="L65" s="1590"/>
      <c r="M65" s="1590"/>
      <c r="N65" s="1590"/>
      <c r="O65" s="1590"/>
      <c r="P65" s="1590"/>
      <c r="Q65" s="1590"/>
      <c r="R65" s="1590"/>
      <c r="S65" s="1590"/>
      <c r="T65" s="1590"/>
      <c r="U65" s="1590"/>
      <c r="V65" s="1590"/>
      <c r="W65" s="1590"/>
      <c r="X65" s="1590"/>
      <c r="Y65" s="1590"/>
      <c r="Z65" s="1590"/>
      <c r="AA65" s="1590"/>
      <c r="AB65" s="1590"/>
      <c r="AC65" s="1590"/>
      <c r="AD65" s="1590"/>
      <c r="AE65" s="1590"/>
      <c r="AF65" s="1562" t="s">
        <v>1149</v>
      </c>
      <c r="AG65" s="1583"/>
      <c r="AH65" s="1584"/>
      <c r="AI65" s="1584"/>
      <c r="AJ65" s="1584"/>
      <c r="AK65" s="1584"/>
      <c r="AL65" s="1584"/>
      <c r="AM65" s="1584"/>
      <c r="AN65" s="1585"/>
      <c r="AO65" s="1583"/>
      <c r="AP65" s="1584"/>
      <c r="AQ65" s="1584"/>
      <c r="AR65" s="1584"/>
      <c r="AS65" s="1584"/>
      <c r="AT65" s="1584"/>
      <c r="AU65" s="1584"/>
      <c r="AV65" s="1585"/>
      <c r="AW65" s="1567"/>
      <c r="AX65" s="1567"/>
      <c r="AY65" s="1567"/>
      <c r="AZ65" s="1567"/>
      <c r="BA65" s="1567"/>
      <c r="BB65" s="1567"/>
      <c r="BC65" s="1567"/>
      <c r="BD65" s="1567"/>
      <c r="BE65" s="1568" t="s">
        <v>1482</v>
      </c>
      <c r="BF65" s="1568"/>
      <c r="BG65" s="1568"/>
      <c r="BH65" s="1568"/>
      <c r="BI65" s="1568"/>
      <c r="BJ65" s="1568"/>
      <c r="BK65" s="1569"/>
      <c r="BL65" s="1570"/>
      <c r="BM65" s="1449"/>
      <c r="BN65" s="1449"/>
    </row>
    <row r="66" spans="1:66" ht="18" customHeight="1">
      <c r="A66" s="1586" t="s">
        <v>172</v>
      </c>
      <c r="B66" s="1587"/>
      <c r="C66" s="1587"/>
      <c r="D66" s="1587"/>
      <c r="E66" s="1587"/>
      <c r="F66" s="1587"/>
      <c r="G66" s="1587"/>
      <c r="H66" s="1587"/>
      <c r="I66" s="1587"/>
      <c r="J66" s="1587"/>
      <c r="K66" s="1587"/>
      <c r="L66" s="1587"/>
      <c r="M66" s="1587"/>
      <c r="N66" s="1587"/>
      <c r="O66" s="1587"/>
      <c r="P66" s="1587"/>
      <c r="Q66" s="1587"/>
      <c r="R66" s="1587"/>
      <c r="S66" s="1587"/>
      <c r="T66" s="1587"/>
      <c r="U66" s="1587"/>
      <c r="V66" s="1587"/>
      <c r="W66" s="1587"/>
      <c r="X66" s="1593"/>
      <c r="Y66" s="1591" t="s">
        <v>173</v>
      </c>
      <c r="Z66" s="1591"/>
      <c r="AA66" s="1591"/>
      <c r="AB66" s="1591"/>
      <c r="AC66" s="1591"/>
      <c r="AD66" s="1591"/>
      <c r="AE66" s="1592"/>
      <c r="AF66" s="1577" t="s">
        <v>1152</v>
      </c>
      <c r="AG66" s="1583">
        <f>SUM(AG59:AN65)</f>
        <v>71199</v>
      </c>
      <c r="AH66" s="1584"/>
      <c r="AI66" s="1584"/>
      <c r="AJ66" s="1584"/>
      <c r="AK66" s="1584"/>
      <c r="AL66" s="1584"/>
      <c r="AM66" s="1584"/>
      <c r="AN66" s="1585"/>
      <c r="AO66" s="1583">
        <f>SUM(AO59:AV65)</f>
        <v>193338</v>
      </c>
      <c r="AP66" s="1584"/>
      <c r="AQ66" s="1584"/>
      <c r="AR66" s="1584"/>
      <c r="AS66" s="1584"/>
      <c r="AT66" s="1584"/>
      <c r="AU66" s="1584"/>
      <c r="AV66" s="1585"/>
      <c r="AW66" s="1583">
        <f>SUM(AW59:BD65)</f>
        <v>0</v>
      </c>
      <c r="AX66" s="1584"/>
      <c r="AY66" s="1584"/>
      <c r="AZ66" s="1584"/>
      <c r="BA66" s="1584"/>
      <c r="BB66" s="1584"/>
      <c r="BC66" s="1584"/>
      <c r="BD66" s="1585"/>
      <c r="BE66" s="1568" t="s">
        <v>1482</v>
      </c>
      <c r="BF66" s="1568"/>
      <c r="BG66" s="1568"/>
      <c r="BH66" s="1568"/>
      <c r="BI66" s="1568"/>
      <c r="BJ66" s="1568"/>
      <c r="BK66" s="1569"/>
      <c r="BL66" s="1570"/>
      <c r="BM66" s="1449"/>
      <c r="BN66" s="1449"/>
    </row>
    <row r="67" spans="1:66" ht="26.25" customHeight="1">
      <c r="A67" s="1589" t="s">
        <v>174</v>
      </c>
      <c r="B67" s="1590"/>
      <c r="C67" s="1590"/>
      <c r="D67" s="1590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1590"/>
      <c r="Y67" s="1590"/>
      <c r="Z67" s="1590"/>
      <c r="AA67" s="1590"/>
      <c r="AB67" s="1590"/>
      <c r="AC67" s="1590"/>
      <c r="AD67" s="1590"/>
      <c r="AE67" s="1590"/>
      <c r="AF67" s="1562" t="s">
        <v>1154</v>
      </c>
      <c r="AG67" s="1583"/>
      <c r="AH67" s="1584"/>
      <c r="AI67" s="1584"/>
      <c r="AJ67" s="1584"/>
      <c r="AK67" s="1584"/>
      <c r="AL67" s="1584"/>
      <c r="AM67" s="1584"/>
      <c r="AN67" s="1585"/>
      <c r="AO67" s="1583"/>
      <c r="AP67" s="1584"/>
      <c r="AQ67" s="1584"/>
      <c r="AR67" s="1584"/>
      <c r="AS67" s="1584"/>
      <c r="AT67" s="1584"/>
      <c r="AU67" s="1584"/>
      <c r="AV67" s="1585"/>
      <c r="AW67" s="1567"/>
      <c r="AX67" s="1567"/>
      <c r="AY67" s="1567"/>
      <c r="AZ67" s="1567"/>
      <c r="BA67" s="1567"/>
      <c r="BB67" s="1567"/>
      <c r="BC67" s="1567"/>
      <c r="BD67" s="1567"/>
      <c r="BE67" s="1568" t="s">
        <v>1482</v>
      </c>
      <c r="BF67" s="1568"/>
      <c r="BG67" s="1568"/>
      <c r="BH67" s="1568"/>
      <c r="BI67" s="1568"/>
      <c r="BJ67" s="1568"/>
      <c r="BK67" s="1569"/>
      <c r="BL67" s="1570"/>
      <c r="BM67" s="1449"/>
      <c r="BN67" s="1449"/>
    </row>
    <row r="68" spans="1:66" ht="26.25" customHeight="1">
      <c r="A68" s="1589" t="s">
        <v>175</v>
      </c>
      <c r="B68" s="1590"/>
      <c r="C68" s="1590"/>
      <c r="D68" s="1590"/>
      <c r="E68" s="1590"/>
      <c r="F68" s="1590"/>
      <c r="G68" s="1590"/>
      <c r="H68" s="1590"/>
      <c r="I68" s="1590"/>
      <c r="J68" s="1590"/>
      <c r="K68" s="1590"/>
      <c r="L68" s="1590"/>
      <c r="M68" s="1590"/>
      <c r="N68" s="1590"/>
      <c r="O68" s="1590"/>
      <c r="P68" s="1590"/>
      <c r="Q68" s="1590"/>
      <c r="R68" s="1590"/>
      <c r="S68" s="1590"/>
      <c r="T68" s="1590"/>
      <c r="U68" s="1590"/>
      <c r="V68" s="1590"/>
      <c r="W68" s="1590"/>
      <c r="X68" s="1590"/>
      <c r="Y68" s="1590"/>
      <c r="Z68" s="1590"/>
      <c r="AA68" s="1590"/>
      <c r="AB68" s="1590"/>
      <c r="AC68" s="1590"/>
      <c r="AD68" s="1590"/>
      <c r="AE68" s="1590"/>
      <c r="AF68" s="1562" t="s">
        <v>1156</v>
      </c>
      <c r="AG68" s="1563"/>
      <c r="AH68" s="1564"/>
      <c r="AI68" s="1564"/>
      <c r="AJ68" s="1564"/>
      <c r="AK68" s="1564"/>
      <c r="AL68" s="1564"/>
      <c r="AM68" s="1564"/>
      <c r="AN68" s="1565"/>
      <c r="AO68" s="1563"/>
      <c r="AP68" s="1564"/>
      <c r="AQ68" s="1564"/>
      <c r="AR68" s="1564"/>
      <c r="AS68" s="1564"/>
      <c r="AT68" s="1564"/>
      <c r="AU68" s="1564"/>
      <c r="AV68" s="1565"/>
      <c r="AW68" s="1567"/>
      <c r="AX68" s="1567"/>
      <c r="AY68" s="1567"/>
      <c r="AZ68" s="1567"/>
      <c r="BA68" s="1567"/>
      <c r="BB68" s="1567"/>
      <c r="BC68" s="1567"/>
      <c r="BD68" s="1567"/>
      <c r="BE68" s="1568" t="s">
        <v>1482</v>
      </c>
      <c r="BF68" s="1568"/>
      <c r="BG68" s="1568"/>
      <c r="BH68" s="1568"/>
      <c r="BI68" s="1568"/>
      <c r="BJ68" s="1568"/>
      <c r="BK68" s="1569"/>
      <c r="BL68" s="1570"/>
      <c r="BM68" s="1449"/>
      <c r="BN68" s="1449"/>
    </row>
    <row r="69" spans="1:66" ht="26.25" customHeight="1">
      <c r="A69" s="1589" t="s">
        <v>344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62" t="s">
        <v>1158</v>
      </c>
      <c r="AG69" s="1583"/>
      <c r="AH69" s="1584"/>
      <c r="AI69" s="1584"/>
      <c r="AJ69" s="1584"/>
      <c r="AK69" s="1584"/>
      <c r="AL69" s="1584"/>
      <c r="AM69" s="1584"/>
      <c r="AN69" s="1585"/>
      <c r="AO69" s="1583"/>
      <c r="AP69" s="1584"/>
      <c r="AQ69" s="1584"/>
      <c r="AR69" s="1584"/>
      <c r="AS69" s="1584"/>
      <c r="AT69" s="1584"/>
      <c r="AU69" s="1584"/>
      <c r="AV69" s="1585"/>
      <c r="AW69" s="1567"/>
      <c r="AX69" s="1567"/>
      <c r="AY69" s="1567"/>
      <c r="AZ69" s="1567"/>
      <c r="BA69" s="1567"/>
      <c r="BB69" s="1567"/>
      <c r="BC69" s="1567"/>
      <c r="BD69" s="1567"/>
      <c r="BE69" s="1568" t="s">
        <v>1482</v>
      </c>
      <c r="BF69" s="1568"/>
      <c r="BG69" s="1568"/>
      <c r="BH69" s="1568"/>
      <c r="BI69" s="1568"/>
      <c r="BJ69" s="1568"/>
      <c r="BK69" s="1569"/>
      <c r="BL69" s="1570"/>
      <c r="BM69" s="1449"/>
      <c r="BN69" s="1449"/>
    </row>
    <row r="70" spans="1:66" ht="26.25" customHeight="1">
      <c r="A70" s="1589" t="s">
        <v>176</v>
      </c>
      <c r="B70" s="1590"/>
      <c r="C70" s="1590"/>
      <c r="D70" s="1590"/>
      <c r="E70" s="1590"/>
      <c r="F70" s="1590"/>
      <c r="G70" s="1590"/>
      <c r="H70" s="1590"/>
      <c r="I70" s="1590"/>
      <c r="J70" s="1590"/>
      <c r="K70" s="1590"/>
      <c r="L70" s="1590"/>
      <c r="M70" s="1590"/>
      <c r="N70" s="1590"/>
      <c r="O70" s="1590"/>
      <c r="P70" s="1590"/>
      <c r="Q70" s="1590"/>
      <c r="R70" s="1590"/>
      <c r="S70" s="1590"/>
      <c r="T70" s="1590"/>
      <c r="U70" s="1590"/>
      <c r="V70" s="1590"/>
      <c r="W70" s="1590"/>
      <c r="X70" s="1590"/>
      <c r="Y70" s="1590"/>
      <c r="Z70" s="1590"/>
      <c r="AA70" s="1590"/>
      <c r="AB70" s="1590"/>
      <c r="AC70" s="1590"/>
      <c r="AD70" s="1590"/>
      <c r="AE70" s="1590"/>
      <c r="AF70" s="1562" t="s">
        <v>1160</v>
      </c>
      <c r="AG70" s="1583">
        <v>80000</v>
      </c>
      <c r="AH70" s="1584"/>
      <c r="AI70" s="1584"/>
      <c r="AJ70" s="1584"/>
      <c r="AK70" s="1584"/>
      <c r="AL70" s="1584"/>
      <c r="AM70" s="1584"/>
      <c r="AN70" s="1585"/>
      <c r="AO70" s="1583">
        <v>80000</v>
      </c>
      <c r="AP70" s="1584"/>
      <c r="AQ70" s="1584"/>
      <c r="AR70" s="1584"/>
      <c r="AS70" s="1584"/>
      <c r="AT70" s="1584"/>
      <c r="AU70" s="1584"/>
      <c r="AV70" s="1585"/>
      <c r="AW70" s="1567">
        <v>46004</v>
      </c>
      <c r="AX70" s="1567"/>
      <c r="AY70" s="1567"/>
      <c r="AZ70" s="1567"/>
      <c r="BA70" s="1567"/>
      <c r="BB70" s="1567"/>
      <c r="BC70" s="1567"/>
      <c r="BD70" s="1567"/>
      <c r="BE70" s="1568" t="s">
        <v>1482</v>
      </c>
      <c r="BF70" s="1568"/>
      <c r="BG70" s="1568"/>
      <c r="BH70" s="1568"/>
      <c r="BI70" s="1568"/>
      <c r="BJ70" s="1568"/>
      <c r="BK70" s="1569"/>
      <c r="BL70" s="1570"/>
      <c r="BM70" s="1449"/>
      <c r="BN70" s="1449"/>
    </row>
    <row r="71" spans="1:66" ht="26.25" customHeight="1">
      <c r="A71" s="1589" t="s">
        <v>177</v>
      </c>
      <c r="B71" s="1590"/>
      <c r="C71" s="1590"/>
      <c r="D71" s="1590"/>
      <c r="E71" s="1590"/>
      <c r="F71" s="1590"/>
      <c r="G71" s="1590"/>
      <c r="H71" s="1590"/>
      <c r="I71" s="1590"/>
      <c r="J71" s="1590"/>
      <c r="K71" s="1590"/>
      <c r="L71" s="1590"/>
      <c r="M71" s="1590"/>
      <c r="N71" s="1590"/>
      <c r="O71" s="1590"/>
      <c r="P71" s="1590"/>
      <c r="Q71" s="1590"/>
      <c r="R71" s="1590"/>
      <c r="S71" s="1590"/>
      <c r="T71" s="1590"/>
      <c r="U71" s="1590"/>
      <c r="V71" s="1590"/>
      <c r="W71" s="1590"/>
      <c r="X71" s="1590"/>
      <c r="Y71" s="1590"/>
      <c r="Z71" s="1590"/>
      <c r="AA71" s="1590"/>
      <c r="AB71" s="1590"/>
      <c r="AC71" s="1590"/>
      <c r="AD71" s="1590"/>
      <c r="AE71" s="1590"/>
      <c r="AF71" s="1562" t="s">
        <v>1162</v>
      </c>
      <c r="AG71" s="1583"/>
      <c r="AH71" s="1584"/>
      <c r="AI71" s="1584"/>
      <c r="AJ71" s="1584"/>
      <c r="AK71" s="1584"/>
      <c r="AL71" s="1584"/>
      <c r="AM71" s="1584"/>
      <c r="AN71" s="1585"/>
      <c r="AO71" s="1583"/>
      <c r="AP71" s="1584"/>
      <c r="AQ71" s="1584"/>
      <c r="AR71" s="1584"/>
      <c r="AS71" s="1584"/>
      <c r="AT71" s="1584"/>
      <c r="AU71" s="1584"/>
      <c r="AV71" s="1585"/>
      <c r="AW71" s="1567"/>
      <c r="AX71" s="1567"/>
      <c r="AY71" s="1567"/>
      <c r="AZ71" s="1567"/>
      <c r="BA71" s="1567"/>
      <c r="BB71" s="1567"/>
      <c r="BC71" s="1567"/>
      <c r="BD71" s="1567"/>
      <c r="BE71" s="1568" t="s">
        <v>1482</v>
      </c>
      <c r="BF71" s="1568"/>
      <c r="BG71" s="1568"/>
      <c r="BH71" s="1568"/>
      <c r="BI71" s="1568"/>
      <c r="BJ71" s="1568"/>
      <c r="BK71" s="1569"/>
      <c r="BL71" s="1570"/>
      <c r="BM71" s="1449"/>
      <c r="BN71" s="1449"/>
    </row>
    <row r="72" spans="1:66" ht="18.75" customHeight="1">
      <c r="A72" s="1586" t="s">
        <v>178</v>
      </c>
      <c r="B72" s="1587"/>
      <c r="C72" s="1587"/>
      <c r="D72" s="1587"/>
      <c r="E72" s="1587"/>
      <c r="F72" s="1587"/>
      <c r="G72" s="1587"/>
      <c r="H72" s="1587"/>
      <c r="I72" s="1587"/>
      <c r="J72" s="1587"/>
      <c r="K72" s="1587"/>
      <c r="L72" s="1587"/>
      <c r="M72" s="1587"/>
      <c r="N72" s="1587"/>
      <c r="O72" s="1587"/>
      <c r="P72" s="1587"/>
      <c r="Q72" s="1587"/>
      <c r="R72" s="1587"/>
      <c r="S72" s="1587"/>
      <c r="T72" s="1587"/>
      <c r="U72" s="1587"/>
      <c r="V72" s="1587"/>
      <c r="W72" s="1587"/>
      <c r="X72" s="1587"/>
      <c r="Y72" s="1587"/>
      <c r="Z72" s="1587"/>
      <c r="AA72" s="1575" t="s">
        <v>179</v>
      </c>
      <c r="AB72" s="1575"/>
      <c r="AC72" s="1575"/>
      <c r="AD72" s="1575"/>
      <c r="AE72" s="1576"/>
      <c r="AF72" s="1577" t="s">
        <v>1164</v>
      </c>
      <c r="AG72" s="1583">
        <f>SUM(AG69:AN71)</f>
        <v>80000</v>
      </c>
      <c r="AH72" s="1584"/>
      <c r="AI72" s="1584"/>
      <c r="AJ72" s="1584"/>
      <c r="AK72" s="1584"/>
      <c r="AL72" s="1584"/>
      <c r="AM72" s="1584"/>
      <c r="AN72" s="1585"/>
      <c r="AO72" s="1583">
        <f>SUM(AO69:AV71)</f>
        <v>80000</v>
      </c>
      <c r="AP72" s="1584"/>
      <c r="AQ72" s="1584"/>
      <c r="AR72" s="1584"/>
      <c r="AS72" s="1584"/>
      <c r="AT72" s="1584"/>
      <c r="AU72" s="1584"/>
      <c r="AV72" s="1585"/>
      <c r="AW72" s="1583">
        <f>SUM(AW69:BD71)</f>
        <v>46004</v>
      </c>
      <c r="AX72" s="1584"/>
      <c r="AY72" s="1584"/>
      <c r="AZ72" s="1584"/>
      <c r="BA72" s="1584"/>
      <c r="BB72" s="1584"/>
      <c r="BC72" s="1584"/>
      <c r="BD72" s="1585"/>
      <c r="BE72" s="1568" t="s">
        <v>1482</v>
      </c>
      <c r="BF72" s="1568"/>
      <c r="BG72" s="1568"/>
      <c r="BH72" s="1568"/>
      <c r="BI72" s="1568"/>
      <c r="BJ72" s="1568"/>
      <c r="BK72" s="1569"/>
      <c r="BL72" s="1570"/>
      <c r="BM72" s="1449"/>
      <c r="BN72" s="1449"/>
    </row>
    <row r="73" spans="1:66" ht="18.75" customHeight="1">
      <c r="A73" s="1589" t="s">
        <v>180</v>
      </c>
      <c r="B73" s="1590"/>
      <c r="C73" s="1590"/>
      <c r="D73" s="1590"/>
      <c r="E73" s="1590"/>
      <c r="F73" s="1590"/>
      <c r="G73" s="1590"/>
      <c r="H73" s="1590"/>
      <c r="I73" s="1590"/>
      <c r="J73" s="1590"/>
      <c r="K73" s="1590"/>
      <c r="L73" s="1590"/>
      <c r="M73" s="1590"/>
      <c r="N73" s="1590"/>
      <c r="O73" s="1590"/>
      <c r="P73" s="1590"/>
      <c r="Q73" s="1590"/>
      <c r="R73" s="1590"/>
      <c r="S73" s="1590"/>
      <c r="T73" s="1590"/>
      <c r="U73" s="1590"/>
      <c r="V73" s="1590"/>
      <c r="W73" s="1590"/>
      <c r="X73" s="1590"/>
      <c r="Y73" s="1590"/>
      <c r="Z73" s="1590"/>
      <c r="AA73" s="1590"/>
      <c r="AB73" s="1590"/>
      <c r="AC73" s="1590"/>
      <c r="AD73" s="1590"/>
      <c r="AE73" s="1590"/>
      <c r="AF73" s="1562" t="s">
        <v>1166</v>
      </c>
      <c r="AG73" s="1583"/>
      <c r="AH73" s="1584"/>
      <c r="AI73" s="1584"/>
      <c r="AJ73" s="1584"/>
      <c r="AK73" s="1584"/>
      <c r="AL73" s="1584"/>
      <c r="AM73" s="1584"/>
      <c r="AN73" s="1585"/>
      <c r="AO73" s="1583"/>
      <c r="AP73" s="1584"/>
      <c r="AQ73" s="1584"/>
      <c r="AR73" s="1584"/>
      <c r="AS73" s="1584"/>
      <c r="AT73" s="1584"/>
      <c r="AU73" s="1584"/>
      <c r="AV73" s="1585"/>
      <c r="AW73" s="1567"/>
      <c r="AX73" s="1567"/>
      <c r="AY73" s="1567"/>
      <c r="AZ73" s="1567"/>
      <c r="BA73" s="1567"/>
      <c r="BB73" s="1567"/>
      <c r="BC73" s="1567"/>
      <c r="BD73" s="1567"/>
      <c r="BE73" s="1568" t="s">
        <v>1482</v>
      </c>
      <c r="BF73" s="1568"/>
      <c r="BG73" s="1568"/>
      <c r="BH73" s="1568"/>
      <c r="BI73" s="1568"/>
      <c r="BJ73" s="1568"/>
      <c r="BK73" s="1569"/>
      <c r="BL73" s="1570"/>
      <c r="BM73" s="1449"/>
      <c r="BN73" s="1449"/>
    </row>
    <row r="74" spans="1:66" ht="18.75" customHeight="1">
      <c r="A74" s="1589" t="s">
        <v>181</v>
      </c>
      <c r="B74" s="1590" t="s">
        <v>182</v>
      </c>
      <c r="C74" s="1590" t="s">
        <v>182</v>
      </c>
      <c r="D74" s="1590" t="s">
        <v>182</v>
      </c>
      <c r="E74" s="1590" t="s">
        <v>182</v>
      </c>
      <c r="F74" s="1590" t="s">
        <v>182</v>
      </c>
      <c r="G74" s="1590" t="s">
        <v>182</v>
      </c>
      <c r="H74" s="1590" t="s">
        <v>182</v>
      </c>
      <c r="I74" s="1590" t="s">
        <v>182</v>
      </c>
      <c r="J74" s="1590" t="s">
        <v>182</v>
      </c>
      <c r="K74" s="1590" t="s">
        <v>182</v>
      </c>
      <c r="L74" s="1590" t="s">
        <v>182</v>
      </c>
      <c r="M74" s="1590" t="s">
        <v>182</v>
      </c>
      <c r="N74" s="1590" t="s">
        <v>182</v>
      </c>
      <c r="O74" s="1590" t="s">
        <v>182</v>
      </c>
      <c r="P74" s="1590" t="s">
        <v>182</v>
      </c>
      <c r="Q74" s="1590" t="s">
        <v>182</v>
      </c>
      <c r="R74" s="1590" t="s">
        <v>182</v>
      </c>
      <c r="S74" s="1590" t="s">
        <v>182</v>
      </c>
      <c r="T74" s="1590" t="s">
        <v>182</v>
      </c>
      <c r="U74" s="1590" t="s">
        <v>182</v>
      </c>
      <c r="V74" s="1590" t="s">
        <v>182</v>
      </c>
      <c r="W74" s="1590" t="s">
        <v>182</v>
      </c>
      <c r="X74" s="1590" t="s">
        <v>182</v>
      </c>
      <c r="Y74" s="1590" t="s">
        <v>182</v>
      </c>
      <c r="Z74" s="1590" t="s">
        <v>182</v>
      </c>
      <c r="AA74" s="1590" t="s">
        <v>182</v>
      </c>
      <c r="AB74" s="1590" t="s">
        <v>182</v>
      </c>
      <c r="AC74" s="1590" t="s">
        <v>182</v>
      </c>
      <c r="AD74" s="1590" t="s">
        <v>182</v>
      </c>
      <c r="AE74" s="1590" t="s">
        <v>182</v>
      </c>
      <c r="AF74" s="1562" t="s">
        <v>1168</v>
      </c>
      <c r="AG74" s="1563">
        <v>68000</v>
      </c>
      <c r="AH74" s="1564"/>
      <c r="AI74" s="1564"/>
      <c r="AJ74" s="1564"/>
      <c r="AK74" s="1564"/>
      <c r="AL74" s="1564"/>
      <c r="AM74" s="1564"/>
      <c r="AN74" s="1565"/>
      <c r="AO74" s="1563">
        <v>170430</v>
      </c>
      <c r="AP74" s="1564"/>
      <c r="AQ74" s="1564"/>
      <c r="AR74" s="1564"/>
      <c r="AS74" s="1564"/>
      <c r="AT74" s="1564"/>
      <c r="AU74" s="1564"/>
      <c r="AV74" s="1565"/>
      <c r="AW74" s="1567">
        <v>78840</v>
      </c>
      <c r="AX74" s="1567"/>
      <c r="AY74" s="1567"/>
      <c r="AZ74" s="1567"/>
      <c r="BA74" s="1567"/>
      <c r="BB74" s="1567"/>
      <c r="BC74" s="1567"/>
      <c r="BD74" s="1567"/>
      <c r="BE74" s="1568" t="s">
        <v>1482</v>
      </c>
      <c r="BF74" s="1568"/>
      <c r="BG74" s="1568"/>
      <c r="BH74" s="1568"/>
      <c r="BI74" s="1568"/>
      <c r="BJ74" s="1568"/>
      <c r="BK74" s="1569"/>
      <c r="BL74" s="1570"/>
      <c r="BM74" s="1449"/>
      <c r="BN74" s="1449"/>
    </row>
    <row r="75" spans="1:66" ht="18.75" customHeight="1">
      <c r="A75" s="1589" t="s">
        <v>183</v>
      </c>
      <c r="B75" s="1590" t="s">
        <v>184</v>
      </c>
      <c r="C75" s="1590" t="s">
        <v>184</v>
      </c>
      <c r="D75" s="1590" t="s">
        <v>184</v>
      </c>
      <c r="E75" s="1590" t="s">
        <v>184</v>
      </c>
      <c r="F75" s="1590" t="s">
        <v>184</v>
      </c>
      <c r="G75" s="1590" t="s">
        <v>184</v>
      </c>
      <c r="H75" s="1590" t="s">
        <v>184</v>
      </c>
      <c r="I75" s="1590" t="s">
        <v>184</v>
      </c>
      <c r="J75" s="1590" t="s">
        <v>184</v>
      </c>
      <c r="K75" s="1590" t="s">
        <v>184</v>
      </c>
      <c r="L75" s="1590" t="s">
        <v>184</v>
      </c>
      <c r="M75" s="1590" t="s">
        <v>184</v>
      </c>
      <c r="N75" s="1590" t="s">
        <v>184</v>
      </c>
      <c r="O75" s="1590" t="s">
        <v>184</v>
      </c>
      <c r="P75" s="1590" t="s">
        <v>184</v>
      </c>
      <c r="Q75" s="1590" t="s">
        <v>184</v>
      </c>
      <c r="R75" s="1590" t="s">
        <v>184</v>
      </c>
      <c r="S75" s="1590" t="s">
        <v>184</v>
      </c>
      <c r="T75" s="1590" t="s">
        <v>184</v>
      </c>
      <c r="U75" s="1590" t="s">
        <v>184</v>
      </c>
      <c r="V75" s="1590" t="s">
        <v>184</v>
      </c>
      <c r="W75" s="1590" t="s">
        <v>184</v>
      </c>
      <c r="X75" s="1590" t="s">
        <v>184</v>
      </c>
      <c r="Y75" s="1590" t="s">
        <v>184</v>
      </c>
      <c r="Z75" s="1590" t="s">
        <v>184</v>
      </c>
      <c r="AA75" s="1590" t="s">
        <v>184</v>
      </c>
      <c r="AB75" s="1590" t="s">
        <v>184</v>
      </c>
      <c r="AC75" s="1590" t="s">
        <v>184</v>
      </c>
      <c r="AD75" s="1590" t="s">
        <v>184</v>
      </c>
      <c r="AE75" s="1590" t="s">
        <v>184</v>
      </c>
      <c r="AF75" s="1562" t="s">
        <v>1170</v>
      </c>
      <c r="AG75" s="1583">
        <v>300</v>
      </c>
      <c r="AH75" s="1584"/>
      <c r="AI75" s="1584"/>
      <c r="AJ75" s="1584"/>
      <c r="AK75" s="1584"/>
      <c r="AL75" s="1584"/>
      <c r="AM75" s="1584"/>
      <c r="AN75" s="1585"/>
      <c r="AO75" s="1583">
        <v>30227</v>
      </c>
      <c r="AP75" s="1584"/>
      <c r="AQ75" s="1584"/>
      <c r="AR75" s="1584"/>
      <c r="AS75" s="1584"/>
      <c r="AT75" s="1584"/>
      <c r="AU75" s="1584"/>
      <c r="AV75" s="1585"/>
      <c r="AW75" s="1567">
        <v>8446</v>
      </c>
      <c r="AX75" s="1567"/>
      <c r="AY75" s="1567"/>
      <c r="AZ75" s="1567"/>
      <c r="BA75" s="1567"/>
      <c r="BB75" s="1567"/>
      <c r="BC75" s="1567"/>
      <c r="BD75" s="1567"/>
      <c r="BE75" s="1568" t="s">
        <v>1482</v>
      </c>
      <c r="BF75" s="1568"/>
      <c r="BG75" s="1568"/>
      <c r="BH75" s="1568"/>
      <c r="BI75" s="1568"/>
      <c r="BJ75" s="1568"/>
      <c r="BK75" s="1569"/>
      <c r="BL75" s="1570"/>
      <c r="BM75" s="1449"/>
      <c r="BN75" s="1449"/>
    </row>
    <row r="76" spans="1:66" ht="18.75" customHeight="1">
      <c r="A76" s="1589" t="s">
        <v>185</v>
      </c>
      <c r="B76" s="1590" t="s">
        <v>186</v>
      </c>
      <c r="C76" s="1590" t="s">
        <v>186</v>
      </c>
      <c r="D76" s="1590" t="s">
        <v>186</v>
      </c>
      <c r="E76" s="1590" t="s">
        <v>186</v>
      </c>
      <c r="F76" s="1590" t="s">
        <v>186</v>
      </c>
      <c r="G76" s="1590" t="s">
        <v>186</v>
      </c>
      <c r="H76" s="1590" t="s">
        <v>186</v>
      </c>
      <c r="I76" s="1590" t="s">
        <v>186</v>
      </c>
      <c r="J76" s="1590" t="s">
        <v>186</v>
      </c>
      <c r="K76" s="1590" t="s">
        <v>186</v>
      </c>
      <c r="L76" s="1590" t="s">
        <v>186</v>
      </c>
      <c r="M76" s="1590" t="s">
        <v>186</v>
      </c>
      <c r="N76" s="1590" t="s">
        <v>186</v>
      </c>
      <c r="O76" s="1590" t="s">
        <v>186</v>
      </c>
      <c r="P76" s="1590" t="s">
        <v>186</v>
      </c>
      <c r="Q76" s="1590" t="s">
        <v>186</v>
      </c>
      <c r="R76" s="1590" t="s">
        <v>186</v>
      </c>
      <c r="S76" s="1590" t="s">
        <v>186</v>
      </c>
      <c r="T76" s="1590" t="s">
        <v>186</v>
      </c>
      <c r="U76" s="1590" t="s">
        <v>186</v>
      </c>
      <c r="V76" s="1590" t="s">
        <v>186</v>
      </c>
      <c r="W76" s="1590" t="s">
        <v>186</v>
      </c>
      <c r="X76" s="1590" t="s">
        <v>186</v>
      </c>
      <c r="Y76" s="1590" t="s">
        <v>186</v>
      </c>
      <c r="Z76" s="1590" t="s">
        <v>186</v>
      </c>
      <c r="AA76" s="1590" t="s">
        <v>186</v>
      </c>
      <c r="AB76" s="1590" t="s">
        <v>186</v>
      </c>
      <c r="AC76" s="1590" t="s">
        <v>186</v>
      </c>
      <c r="AD76" s="1590" t="s">
        <v>186</v>
      </c>
      <c r="AE76" s="1590" t="s">
        <v>186</v>
      </c>
      <c r="AF76" s="1562" t="s">
        <v>1172</v>
      </c>
      <c r="AG76" s="1583"/>
      <c r="AH76" s="1584"/>
      <c r="AI76" s="1584"/>
      <c r="AJ76" s="1584"/>
      <c r="AK76" s="1584"/>
      <c r="AL76" s="1584"/>
      <c r="AM76" s="1584"/>
      <c r="AN76" s="1585"/>
      <c r="AO76" s="1583"/>
      <c r="AP76" s="1584"/>
      <c r="AQ76" s="1584"/>
      <c r="AR76" s="1584"/>
      <c r="AS76" s="1584"/>
      <c r="AT76" s="1584"/>
      <c r="AU76" s="1584"/>
      <c r="AV76" s="1585"/>
      <c r="AW76" s="1567"/>
      <c r="AX76" s="1567"/>
      <c r="AY76" s="1567"/>
      <c r="AZ76" s="1567"/>
      <c r="BA76" s="1567"/>
      <c r="BB76" s="1567"/>
      <c r="BC76" s="1567"/>
      <c r="BD76" s="1567"/>
      <c r="BE76" s="1568" t="s">
        <v>1482</v>
      </c>
      <c r="BF76" s="1568"/>
      <c r="BG76" s="1568"/>
      <c r="BH76" s="1568"/>
      <c r="BI76" s="1568"/>
      <c r="BJ76" s="1568"/>
      <c r="BK76" s="1569"/>
      <c r="BL76" s="1570"/>
      <c r="BM76" s="1449"/>
      <c r="BN76" s="1449"/>
    </row>
    <row r="77" spans="1:66" ht="18.75" customHeight="1">
      <c r="A77" s="1589" t="s">
        <v>187</v>
      </c>
      <c r="B77" s="1590"/>
      <c r="C77" s="1590"/>
      <c r="D77" s="1590"/>
      <c r="E77" s="1590"/>
      <c r="F77" s="1590"/>
      <c r="G77" s="1590"/>
      <c r="H77" s="1590"/>
      <c r="I77" s="1590"/>
      <c r="J77" s="1590"/>
      <c r="K77" s="1590"/>
      <c r="L77" s="1590"/>
      <c r="M77" s="1590"/>
      <c r="N77" s="1590"/>
      <c r="O77" s="1590"/>
      <c r="P77" s="1590"/>
      <c r="Q77" s="1590"/>
      <c r="R77" s="1590"/>
      <c r="S77" s="1590"/>
      <c r="T77" s="1590"/>
      <c r="U77" s="1590"/>
      <c r="V77" s="1590"/>
      <c r="W77" s="1590"/>
      <c r="X77" s="1590"/>
      <c r="Y77" s="1590"/>
      <c r="Z77" s="1590"/>
      <c r="AA77" s="1590"/>
      <c r="AB77" s="1590"/>
      <c r="AC77" s="1590"/>
      <c r="AD77" s="1590"/>
      <c r="AE77" s="1590"/>
      <c r="AF77" s="1562" t="s">
        <v>1174</v>
      </c>
      <c r="AG77" s="1583"/>
      <c r="AH77" s="1584"/>
      <c r="AI77" s="1584"/>
      <c r="AJ77" s="1584"/>
      <c r="AK77" s="1584"/>
      <c r="AL77" s="1584"/>
      <c r="AM77" s="1584"/>
      <c r="AN77" s="1585"/>
      <c r="AO77" s="1583"/>
      <c r="AP77" s="1584"/>
      <c r="AQ77" s="1584"/>
      <c r="AR77" s="1584"/>
      <c r="AS77" s="1584"/>
      <c r="AT77" s="1584"/>
      <c r="AU77" s="1584"/>
      <c r="AV77" s="1585"/>
      <c r="AW77" s="1567"/>
      <c r="AX77" s="1567"/>
      <c r="AY77" s="1567"/>
      <c r="AZ77" s="1567"/>
      <c r="BA77" s="1567"/>
      <c r="BB77" s="1567"/>
      <c r="BC77" s="1567"/>
      <c r="BD77" s="1567"/>
      <c r="BE77" s="1568" t="s">
        <v>1482</v>
      </c>
      <c r="BF77" s="1568"/>
      <c r="BG77" s="1568"/>
      <c r="BH77" s="1568"/>
      <c r="BI77" s="1568"/>
      <c r="BJ77" s="1568"/>
      <c r="BK77" s="1569"/>
      <c r="BL77" s="1570"/>
      <c r="BM77" s="1449"/>
      <c r="BN77" s="1449"/>
    </row>
    <row r="78" spans="1:66" ht="18.75" customHeight="1">
      <c r="A78" s="1586" t="s">
        <v>188</v>
      </c>
      <c r="B78" s="1587"/>
      <c r="C78" s="1587"/>
      <c r="D78" s="1587"/>
      <c r="E78" s="1587"/>
      <c r="F78" s="1587"/>
      <c r="G78" s="1587"/>
      <c r="H78" s="1587"/>
      <c r="I78" s="1587"/>
      <c r="J78" s="1587"/>
      <c r="K78" s="1587"/>
      <c r="L78" s="1587"/>
      <c r="M78" s="1587"/>
      <c r="N78" s="1587"/>
      <c r="O78" s="1587"/>
      <c r="P78" s="1587"/>
      <c r="Q78" s="1587"/>
      <c r="R78" s="1587"/>
      <c r="S78" s="1587"/>
      <c r="T78" s="1587"/>
      <c r="U78" s="1587"/>
      <c r="V78" s="1587"/>
      <c r="W78" s="1587"/>
      <c r="X78" s="1587"/>
      <c r="Y78" s="1591" t="s">
        <v>189</v>
      </c>
      <c r="Z78" s="1591"/>
      <c r="AA78" s="1591"/>
      <c r="AB78" s="1591"/>
      <c r="AC78" s="1591"/>
      <c r="AD78" s="1591"/>
      <c r="AE78" s="1592"/>
      <c r="AF78" s="1577" t="s">
        <v>1176</v>
      </c>
      <c r="AG78" s="1583">
        <f>SUM(AG72:AN77)</f>
        <v>148300</v>
      </c>
      <c r="AH78" s="1584"/>
      <c r="AI78" s="1584"/>
      <c r="AJ78" s="1584"/>
      <c r="AK78" s="1584"/>
      <c r="AL78" s="1584"/>
      <c r="AM78" s="1584"/>
      <c r="AN78" s="1585"/>
      <c r="AO78" s="1583">
        <f>SUM(AO72:AV77)</f>
        <v>280657</v>
      </c>
      <c r="AP78" s="1584"/>
      <c r="AQ78" s="1584"/>
      <c r="AR78" s="1584"/>
      <c r="AS78" s="1584"/>
      <c r="AT78" s="1584"/>
      <c r="AU78" s="1584"/>
      <c r="AV78" s="1585"/>
      <c r="AW78" s="1583">
        <f>SUM(AW72:BD77)</f>
        <v>133290</v>
      </c>
      <c r="AX78" s="1584"/>
      <c r="AY78" s="1584"/>
      <c r="AZ78" s="1584"/>
      <c r="BA78" s="1584"/>
      <c r="BB78" s="1584"/>
      <c r="BC78" s="1584"/>
      <c r="BD78" s="1585"/>
      <c r="BE78" s="1568" t="s">
        <v>1482</v>
      </c>
      <c r="BF78" s="1568"/>
      <c r="BG78" s="1568"/>
      <c r="BH78" s="1568"/>
      <c r="BI78" s="1568"/>
      <c r="BJ78" s="1568"/>
      <c r="BK78" s="1569"/>
      <c r="BL78" s="1570"/>
      <c r="BM78" s="1449"/>
      <c r="BN78" s="1449"/>
    </row>
    <row r="79" spans="1:64" ht="18.75" customHeight="1">
      <c r="A79" s="1596" t="s">
        <v>190</v>
      </c>
      <c r="B79" s="1597"/>
      <c r="C79" s="1597"/>
      <c r="D79" s="1597"/>
      <c r="E79" s="1597"/>
      <c r="F79" s="1597"/>
      <c r="G79" s="1597"/>
      <c r="H79" s="1597"/>
      <c r="I79" s="1597"/>
      <c r="J79" s="1597"/>
      <c r="K79" s="1597"/>
      <c r="L79" s="1597"/>
      <c r="M79" s="1597"/>
      <c r="N79" s="1597"/>
      <c r="O79" s="1597"/>
      <c r="P79" s="1597"/>
      <c r="Q79" s="1597"/>
      <c r="R79" s="1597"/>
      <c r="S79" s="1597"/>
      <c r="T79" s="1597"/>
      <c r="U79" s="1597"/>
      <c r="V79" s="1597"/>
      <c r="W79" s="1597"/>
      <c r="X79" s="1597"/>
      <c r="Y79" s="1597"/>
      <c r="Z79" s="1597"/>
      <c r="AA79" s="1598" t="s">
        <v>191</v>
      </c>
      <c r="AB79" s="1598"/>
      <c r="AC79" s="1598"/>
      <c r="AD79" s="1598"/>
      <c r="AE79" s="1599"/>
      <c r="AF79" s="1577" t="s">
        <v>1178</v>
      </c>
      <c r="AG79" s="1583">
        <f>SUM(AG56+AG57+AG58+AG66+AG78)</f>
        <v>3972678</v>
      </c>
      <c r="AH79" s="1584"/>
      <c r="AI79" s="1584"/>
      <c r="AJ79" s="1584"/>
      <c r="AK79" s="1584"/>
      <c r="AL79" s="1584"/>
      <c r="AM79" s="1584"/>
      <c r="AN79" s="1585"/>
      <c r="AO79" s="1583">
        <f>SUM(AO56+AO57+AO58+AO66+AO78)</f>
        <v>7675738</v>
      </c>
      <c r="AP79" s="1584"/>
      <c r="AQ79" s="1584"/>
      <c r="AR79" s="1584"/>
      <c r="AS79" s="1584"/>
      <c r="AT79" s="1584"/>
      <c r="AU79" s="1584"/>
      <c r="AV79" s="1585"/>
      <c r="AW79" s="1583">
        <f>SUM(AW56+AW57+AW58+AW66+AW78)</f>
        <v>1363902</v>
      </c>
      <c r="AX79" s="1584"/>
      <c r="AY79" s="1584"/>
      <c r="AZ79" s="1584"/>
      <c r="BA79" s="1584"/>
      <c r="BB79" s="1584"/>
      <c r="BC79" s="1584"/>
      <c r="BD79" s="1585"/>
      <c r="BE79" s="1568" t="s">
        <v>1482</v>
      </c>
      <c r="BF79" s="1568"/>
      <c r="BG79" s="1568"/>
      <c r="BH79" s="1568"/>
      <c r="BI79" s="1568"/>
      <c r="BJ79" s="1568"/>
      <c r="BK79" s="1569"/>
      <c r="BL79" s="1570"/>
    </row>
    <row r="80" spans="1:65" ht="18" customHeight="1">
      <c r="A80" s="1581" t="s">
        <v>192</v>
      </c>
      <c r="B80" s="1582"/>
      <c r="C80" s="1582"/>
      <c r="D80" s="1582"/>
      <c r="E80" s="1582"/>
      <c r="F80" s="1582"/>
      <c r="G80" s="1582"/>
      <c r="H80" s="1582"/>
      <c r="I80" s="1582"/>
      <c r="J80" s="1582"/>
      <c r="K80" s="1582"/>
      <c r="L80" s="1582"/>
      <c r="M80" s="1582"/>
      <c r="N80" s="1582"/>
      <c r="O80" s="1582"/>
      <c r="P80" s="1582"/>
      <c r="Q80" s="1582"/>
      <c r="R80" s="1582"/>
      <c r="S80" s="1582"/>
      <c r="T80" s="1582"/>
      <c r="U80" s="1582"/>
      <c r="V80" s="1582"/>
      <c r="W80" s="1582"/>
      <c r="X80" s="1582"/>
      <c r="Y80" s="1582"/>
      <c r="Z80" s="1582"/>
      <c r="AA80" s="1582"/>
      <c r="AB80" s="1582"/>
      <c r="AC80" s="1582"/>
      <c r="AD80" s="1582"/>
      <c r="AE80" s="1582"/>
      <c r="AF80" s="1577" t="s">
        <v>1180</v>
      </c>
      <c r="AG80" s="1563"/>
      <c r="AH80" s="1564"/>
      <c r="AI80" s="1564"/>
      <c r="AJ80" s="1564"/>
      <c r="AK80" s="1564"/>
      <c r="AL80" s="1564"/>
      <c r="AM80" s="1564"/>
      <c r="AN80" s="1565"/>
      <c r="AO80" s="1563"/>
      <c r="AP80" s="1564"/>
      <c r="AQ80" s="1564"/>
      <c r="AR80" s="1564"/>
      <c r="AS80" s="1564"/>
      <c r="AT80" s="1564"/>
      <c r="AU80" s="1564"/>
      <c r="AV80" s="1565"/>
      <c r="AW80" s="1567"/>
      <c r="AX80" s="1567"/>
      <c r="AY80" s="1567"/>
      <c r="AZ80" s="1567"/>
      <c r="BA80" s="1567"/>
      <c r="BB80" s="1567"/>
      <c r="BC80" s="1567"/>
      <c r="BD80" s="1567"/>
      <c r="BE80" s="1568" t="s">
        <v>1482</v>
      </c>
      <c r="BF80" s="1568"/>
      <c r="BG80" s="1568"/>
      <c r="BH80" s="1568"/>
      <c r="BI80" s="1568"/>
      <c r="BJ80" s="1568"/>
      <c r="BK80" s="1569"/>
      <c r="BL80" s="1570"/>
      <c r="BM80" s="1449"/>
    </row>
    <row r="81" spans="1:65" ht="18" customHeight="1">
      <c r="A81" s="1581" t="s">
        <v>193</v>
      </c>
      <c r="B81" s="1582"/>
      <c r="C81" s="1582"/>
      <c r="D81" s="1582"/>
      <c r="E81" s="1582"/>
      <c r="F81" s="1582"/>
      <c r="G81" s="1582"/>
      <c r="H81" s="1582"/>
      <c r="I81" s="1582"/>
      <c r="J81" s="1582"/>
      <c r="K81" s="1582"/>
      <c r="L81" s="1582"/>
      <c r="M81" s="1582"/>
      <c r="N81" s="1582"/>
      <c r="O81" s="1582"/>
      <c r="P81" s="1582"/>
      <c r="Q81" s="1582"/>
      <c r="R81" s="1582"/>
      <c r="S81" s="1582"/>
      <c r="T81" s="1582"/>
      <c r="U81" s="1582"/>
      <c r="V81" s="1582"/>
      <c r="W81" s="1582"/>
      <c r="X81" s="1582"/>
      <c r="Y81" s="1582"/>
      <c r="Z81" s="1582"/>
      <c r="AA81" s="1582"/>
      <c r="AB81" s="1582"/>
      <c r="AC81" s="1582"/>
      <c r="AD81" s="1582"/>
      <c r="AE81" s="1582"/>
      <c r="AF81" s="1577" t="s">
        <v>360</v>
      </c>
      <c r="AG81" s="1583">
        <v>153390</v>
      </c>
      <c r="AH81" s="1584"/>
      <c r="AI81" s="1584"/>
      <c r="AJ81" s="1584"/>
      <c r="AK81" s="1584"/>
      <c r="AL81" s="1584"/>
      <c r="AM81" s="1584"/>
      <c r="AN81" s="1585"/>
      <c r="AO81" s="1583">
        <v>232538</v>
      </c>
      <c r="AP81" s="1584"/>
      <c r="AQ81" s="1584"/>
      <c r="AR81" s="1584"/>
      <c r="AS81" s="1584"/>
      <c r="AT81" s="1584"/>
      <c r="AU81" s="1584"/>
      <c r="AV81" s="1585"/>
      <c r="AW81" s="1567">
        <v>107809</v>
      </c>
      <c r="AX81" s="1567"/>
      <c r="AY81" s="1567"/>
      <c r="AZ81" s="1567"/>
      <c r="BA81" s="1567"/>
      <c r="BB81" s="1567"/>
      <c r="BC81" s="1567"/>
      <c r="BD81" s="1567"/>
      <c r="BE81" s="1568" t="s">
        <v>1482</v>
      </c>
      <c r="BF81" s="1568"/>
      <c r="BG81" s="1568"/>
      <c r="BH81" s="1568"/>
      <c r="BI81" s="1568"/>
      <c r="BJ81" s="1568"/>
      <c r="BK81" s="1569"/>
      <c r="BL81" s="1570"/>
      <c r="BM81" s="1449"/>
    </row>
    <row r="82" spans="1:65" ht="18" customHeight="1">
      <c r="A82" s="1581" t="s">
        <v>194</v>
      </c>
      <c r="B82" s="1582"/>
      <c r="C82" s="1582"/>
      <c r="D82" s="1582"/>
      <c r="E82" s="1582"/>
      <c r="F82" s="1582"/>
      <c r="G82" s="1582"/>
      <c r="H82" s="1582"/>
      <c r="I82" s="1582"/>
      <c r="J82" s="1582"/>
      <c r="K82" s="1582"/>
      <c r="L82" s="1582"/>
      <c r="M82" s="1582"/>
      <c r="N82" s="1582"/>
      <c r="O82" s="1582"/>
      <c r="P82" s="1582"/>
      <c r="Q82" s="1582"/>
      <c r="R82" s="1582"/>
      <c r="S82" s="1582"/>
      <c r="T82" s="1582"/>
      <c r="U82" s="1582"/>
      <c r="V82" s="1582"/>
      <c r="W82" s="1582"/>
      <c r="X82" s="1582"/>
      <c r="Y82" s="1582"/>
      <c r="Z82" s="1582"/>
      <c r="AA82" s="1582"/>
      <c r="AB82" s="1582"/>
      <c r="AC82" s="1582"/>
      <c r="AD82" s="1582"/>
      <c r="AE82" s="1582"/>
      <c r="AF82" s="1577" t="s">
        <v>362</v>
      </c>
      <c r="AG82" s="1583">
        <v>17000</v>
      </c>
      <c r="AH82" s="1584"/>
      <c r="AI82" s="1584"/>
      <c r="AJ82" s="1584"/>
      <c r="AK82" s="1584"/>
      <c r="AL82" s="1584"/>
      <c r="AM82" s="1584"/>
      <c r="AN82" s="1585"/>
      <c r="AO82" s="1583">
        <v>17000</v>
      </c>
      <c r="AP82" s="1584"/>
      <c r="AQ82" s="1584"/>
      <c r="AR82" s="1584"/>
      <c r="AS82" s="1584"/>
      <c r="AT82" s="1584"/>
      <c r="AU82" s="1584"/>
      <c r="AV82" s="1585"/>
      <c r="AW82" s="1567">
        <v>8500</v>
      </c>
      <c r="AX82" s="1567"/>
      <c r="AY82" s="1567"/>
      <c r="AZ82" s="1567"/>
      <c r="BA82" s="1567"/>
      <c r="BB82" s="1567"/>
      <c r="BC82" s="1567"/>
      <c r="BD82" s="1567"/>
      <c r="BE82" s="1568" t="s">
        <v>1482</v>
      </c>
      <c r="BF82" s="1568"/>
      <c r="BG82" s="1568"/>
      <c r="BH82" s="1568"/>
      <c r="BI82" s="1568"/>
      <c r="BJ82" s="1568"/>
      <c r="BK82" s="1569"/>
      <c r="BL82" s="1570"/>
      <c r="BM82" s="1449"/>
    </row>
    <row r="83" spans="1:65" ht="18" customHeight="1">
      <c r="A83" s="1581" t="s">
        <v>195</v>
      </c>
      <c r="B83" s="1582"/>
      <c r="C83" s="1582"/>
      <c r="D83" s="1582"/>
      <c r="E83" s="1582"/>
      <c r="F83" s="1582"/>
      <c r="G83" s="1582"/>
      <c r="H83" s="1582"/>
      <c r="I83" s="1582"/>
      <c r="J83" s="1582"/>
      <c r="K83" s="1582"/>
      <c r="L83" s="1582"/>
      <c r="M83" s="1582"/>
      <c r="N83" s="1582"/>
      <c r="O83" s="1582"/>
      <c r="P83" s="1582"/>
      <c r="Q83" s="1582"/>
      <c r="R83" s="1582"/>
      <c r="S83" s="1582"/>
      <c r="T83" s="1582"/>
      <c r="U83" s="1582"/>
      <c r="V83" s="1582"/>
      <c r="W83" s="1582"/>
      <c r="X83" s="1582"/>
      <c r="Y83" s="1582"/>
      <c r="Z83" s="1582"/>
      <c r="AA83" s="1582"/>
      <c r="AB83" s="1582"/>
      <c r="AC83" s="1582"/>
      <c r="AD83" s="1582"/>
      <c r="AE83" s="1582"/>
      <c r="AF83" s="1577" t="s">
        <v>364</v>
      </c>
      <c r="AG83" s="1583"/>
      <c r="AH83" s="1584"/>
      <c r="AI83" s="1584"/>
      <c r="AJ83" s="1584"/>
      <c r="AK83" s="1584"/>
      <c r="AL83" s="1584"/>
      <c r="AM83" s="1584"/>
      <c r="AN83" s="1585"/>
      <c r="AO83" s="1583"/>
      <c r="AP83" s="1584"/>
      <c r="AQ83" s="1584"/>
      <c r="AR83" s="1584"/>
      <c r="AS83" s="1584"/>
      <c r="AT83" s="1584"/>
      <c r="AU83" s="1584"/>
      <c r="AV83" s="1585"/>
      <c r="AW83" s="1567"/>
      <c r="AX83" s="1567"/>
      <c r="AY83" s="1567"/>
      <c r="AZ83" s="1567"/>
      <c r="BA83" s="1567"/>
      <c r="BB83" s="1567"/>
      <c r="BC83" s="1567"/>
      <c r="BD83" s="1567"/>
      <c r="BE83" s="1568" t="s">
        <v>1482</v>
      </c>
      <c r="BF83" s="1568"/>
      <c r="BG83" s="1568"/>
      <c r="BH83" s="1568"/>
      <c r="BI83" s="1568"/>
      <c r="BJ83" s="1568"/>
      <c r="BK83" s="1569"/>
      <c r="BL83" s="1570"/>
      <c r="BM83" s="1449"/>
    </row>
    <row r="84" spans="1:65" ht="18" customHeight="1">
      <c r="A84" s="1600" t="s">
        <v>196</v>
      </c>
      <c r="B84" s="1601"/>
      <c r="C84" s="1601"/>
      <c r="D84" s="1601"/>
      <c r="E84" s="1601"/>
      <c r="F84" s="1601"/>
      <c r="G84" s="1601"/>
      <c r="H84" s="1601"/>
      <c r="I84" s="1601"/>
      <c r="J84" s="1601"/>
      <c r="K84" s="1601"/>
      <c r="L84" s="1601"/>
      <c r="M84" s="1601"/>
      <c r="N84" s="1601"/>
      <c r="O84" s="1601"/>
      <c r="P84" s="1601"/>
      <c r="Q84" s="1601"/>
      <c r="R84" s="1601"/>
      <c r="S84" s="1601"/>
      <c r="T84" s="1601"/>
      <c r="U84" s="1601"/>
      <c r="V84" s="1601"/>
      <c r="W84" s="1601"/>
      <c r="X84" s="1601"/>
      <c r="Y84" s="1601"/>
      <c r="Z84" s="1601"/>
      <c r="AA84" s="1601"/>
      <c r="AB84" s="1601"/>
      <c r="AC84" s="1601"/>
      <c r="AD84" s="1601"/>
      <c r="AE84" s="1601"/>
      <c r="AF84" s="1577" t="s">
        <v>366</v>
      </c>
      <c r="AG84" s="1583">
        <v>7898074</v>
      </c>
      <c r="AH84" s="1584"/>
      <c r="AI84" s="1584"/>
      <c r="AJ84" s="1584"/>
      <c r="AK84" s="1584"/>
      <c r="AL84" s="1584"/>
      <c r="AM84" s="1584"/>
      <c r="AN84" s="1585"/>
      <c r="AO84" s="1583">
        <v>8218681</v>
      </c>
      <c r="AP84" s="1584"/>
      <c r="AQ84" s="1584"/>
      <c r="AR84" s="1584"/>
      <c r="AS84" s="1584"/>
      <c r="AT84" s="1584"/>
      <c r="AU84" s="1584"/>
      <c r="AV84" s="1585"/>
      <c r="AW84" s="1567">
        <v>3997835</v>
      </c>
      <c r="AX84" s="1567"/>
      <c r="AY84" s="1567"/>
      <c r="AZ84" s="1567"/>
      <c r="BA84" s="1567"/>
      <c r="BB84" s="1567"/>
      <c r="BC84" s="1567"/>
      <c r="BD84" s="1567"/>
      <c r="BE84" s="1568" t="s">
        <v>1482</v>
      </c>
      <c r="BF84" s="1568"/>
      <c r="BG84" s="1568"/>
      <c r="BH84" s="1568"/>
      <c r="BI84" s="1568"/>
      <c r="BJ84" s="1568"/>
      <c r="BK84" s="1569"/>
      <c r="BL84" s="1570"/>
      <c r="BM84" s="1449"/>
    </row>
    <row r="85" spans="1:65" ht="18.75" customHeight="1">
      <c r="A85" s="1586" t="s">
        <v>197</v>
      </c>
      <c r="B85" s="1587"/>
      <c r="C85" s="1587"/>
      <c r="D85" s="1587"/>
      <c r="E85" s="1587"/>
      <c r="F85" s="1587"/>
      <c r="G85" s="1587"/>
      <c r="H85" s="1587"/>
      <c r="I85" s="1587"/>
      <c r="J85" s="1587"/>
      <c r="K85" s="1587"/>
      <c r="L85" s="1587"/>
      <c r="M85" s="1587"/>
      <c r="N85" s="1587"/>
      <c r="O85" s="1587"/>
      <c r="P85" s="1587"/>
      <c r="Q85" s="1587"/>
      <c r="R85" s="1587"/>
      <c r="S85" s="1587"/>
      <c r="T85" s="1587"/>
      <c r="U85" s="1587"/>
      <c r="V85" s="1587"/>
      <c r="W85" s="1587"/>
      <c r="X85" s="1587"/>
      <c r="Y85" s="1587"/>
      <c r="Z85" s="1591" t="s">
        <v>198</v>
      </c>
      <c r="AA85" s="1591"/>
      <c r="AB85" s="1591"/>
      <c r="AC85" s="1591"/>
      <c r="AD85" s="1591"/>
      <c r="AE85" s="1592"/>
      <c r="AF85" s="1577" t="s">
        <v>368</v>
      </c>
      <c r="AG85" s="1602">
        <f>SUM(AG35+AG55+AG79+AG80+AG81+AG82+AG83+AG84)</f>
        <v>20030574</v>
      </c>
      <c r="AH85" s="1603"/>
      <c r="AI85" s="1603"/>
      <c r="AJ85" s="1603"/>
      <c r="AK85" s="1603"/>
      <c r="AL85" s="1603"/>
      <c r="AM85" s="1603"/>
      <c r="AN85" s="1604"/>
      <c r="AO85" s="1602">
        <f>SUM(AO35+AO55+AO79+AO80+AO81+AO82+AO83+AO84)</f>
        <v>26055409</v>
      </c>
      <c r="AP85" s="1603"/>
      <c r="AQ85" s="1603"/>
      <c r="AR85" s="1603"/>
      <c r="AS85" s="1603"/>
      <c r="AT85" s="1603"/>
      <c r="AU85" s="1603"/>
      <c r="AV85" s="1604"/>
      <c r="AW85" s="1602">
        <f>SUM(AW35+AW55+AW79+AW80+AW81+AW82+AW83+AW84)</f>
        <v>9209332</v>
      </c>
      <c r="AX85" s="1603"/>
      <c r="AY85" s="1603"/>
      <c r="AZ85" s="1603"/>
      <c r="BA85" s="1603"/>
      <c r="BB85" s="1603"/>
      <c r="BC85" s="1603"/>
      <c r="BD85" s="1604"/>
      <c r="BE85" s="1602"/>
      <c r="BF85" s="1603"/>
      <c r="BG85" s="1603"/>
      <c r="BH85" s="1603"/>
      <c r="BI85" s="1603"/>
      <c r="BJ85" s="1603"/>
      <c r="BK85" s="1603"/>
      <c r="BL85" s="1604"/>
      <c r="BM85" s="1449"/>
    </row>
    <row r="86" spans="1:65" ht="18" customHeight="1">
      <c r="A86" s="1605" t="s">
        <v>199</v>
      </c>
      <c r="B86" s="1606"/>
      <c r="C86" s="1606"/>
      <c r="D86" s="1606"/>
      <c r="E86" s="1606"/>
      <c r="F86" s="1606"/>
      <c r="G86" s="1606"/>
      <c r="H86" s="1606"/>
      <c r="I86" s="1606"/>
      <c r="J86" s="1606"/>
      <c r="K86" s="1606"/>
      <c r="L86" s="1606"/>
      <c r="M86" s="1606"/>
      <c r="N86" s="1606"/>
      <c r="O86" s="1606"/>
      <c r="P86" s="1606"/>
      <c r="Q86" s="1606"/>
      <c r="R86" s="1606"/>
      <c r="S86" s="1606"/>
      <c r="T86" s="1606"/>
      <c r="U86" s="1606"/>
      <c r="V86" s="1606"/>
      <c r="W86" s="1606"/>
      <c r="X86" s="1606"/>
      <c r="Y86" s="1606"/>
      <c r="Z86" s="1606"/>
      <c r="AA86" s="1606"/>
      <c r="AB86" s="1606"/>
      <c r="AC86" s="1606"/>
      <c r="AD86" s="1606"/>
      <c r="AE86" s="1606"/>
      <c r="AF86" s="1577" t="s">
        <v>370</v>
      </c>
      <c r="AG86" s="1563">
        <v>106000</v>
      </c>
      <c r="AH86" s="1564"/>
      <c r="AI86" s="1564"/>
      <c r="AJ86" s="1564"/>
      <c r="AK86" s="1564"/>
      <c r="AL86" s="1564"/>
      <c r="AM86" s="1564"/>
      <c r="AN86" s="1565"/>
      <c r="AO86" s="1563">
        <v>110718</v>
      </c>
      <c r="AP86" s="1564"/>
      <c r="AQ86" s="1564"/>
      <c r="AR86" s="1564"/>
      <c r="AS86" s="1564"/>
      <c r="AT86" s="1564"/>
      <c r="AU86" s="1564"/>
      <c r="AV86" s="1565"/>
      <c r="AW86" s="1607">
        <v>69968</v>
      </c>
      <c r="AX86" s="1607"/>
      <c r="AY86" s="1607"/>
      <c r="AZ86" s="1607"/>
      <c r="BA86" s="1607"/>
      <c r="BB86" s="1607"/>
      <c r="BC86" s="1607"/>
      <c r="BD86" s="1607"/>
      <c r="BE86" s="1608">
        <v>3002</v>
      </c>
      <c r="BF86" s="1608"/>
      <c r="BG86" s="1608"/>
      <c r="BH86" s="1608"/>
      <c r="BI86" s="1608"/>
      <c r="BJ86" s="1608"/>
      <c r="BK86" s="1609"/>
      <c r="BL86" s="1610"/>
      <c r="BM86" s="1449"/>
    </row>
    <row r="87" spans="1:65" ht="18" customHeight="1">
      <c r="A87" s="1581" t="s">
        <v>200</v>
      </c>
      <c r="B87" s="1582"/>
      <c r="C87" s="1582"/>
      <c r="D87" s="1582"/>
      <c r="E87" s="1582"/>
      <c r="F87" s="1582"/>
      <c r="G87" s="1582"/>
      <c r="H87" s="1582"/>
      <c r="I87" s="1582"/>
      <c r="J87" s="1582"/>
      <c r="K87" s="1582"/>
      <c r="L87" s="1582"/>
      <c r="M87" s="1582"/>
      <c r="N87" s="1582"/>
      <c r="O87" s="1582"/>
      <c r="P87" s="1582"/>
      <c r="Q87" s="1582"/>
      <c r="R87" s="1582"/>
      <c r="S87" s="1582"/>
      <c r="T87" s="1582"/>
      <c r="U87" s="1582"/>
      <c r="V87" s="1582"/>
      <c r="W87" s="1582"/>
      <c r="X87" s="1582"/>
      <c r="Y87" s="1582"/>
      <c r="Z87" s="1582"/>
      <c r="AA87" s="1582"/>
      <c r="AB87" s="1582"/>
      <c r="AC87" s="1582"/>
      <c r="AD87" s="1582"/>
      <c r="AE87" s="1582"/>
      <c r="AF87" s="1577" t="s">
        <v>372</v>
      </c>
      <c r="AG87" s="1583">
        <v>691043</v>
      </c>
      <c r="AH87" s="1584"/>
      <c r="AI87" s="1584"/>
      <c r="AJ87" s="1584"/>
      <c r="AK87" s="1584"/>
      <c r="AL87" s="1584"/>
      <c r="AM87" s="1584"/>
      <c r="AN87" s="1585"/>
      <c r="AO87" s="1583">
        <v>956291</v>
      </c>
      <c r="AP87" s="1584"/>
      <c r="AQ87" s="1584"/>
      <c r="AR87" s="1584"/>
      <c r="AS87" s="1584"/>
      <c r="AT87" s="1584"/>
      <c r="AU87" s="1584"/>
      <c r="AV87" s="1585"/>
      <c r="AW87" s="1607">
        <v>423245</v>
      </c>
      <c r="AX87" s="1607"/>
      <c r="AY87" s="1607"/>
      <c r="AZ87" s="1607"/>
      <c r="BA87" s="1607"/>
      <c r="BB87" s="1607"/>
      <c r="BC87" s="1607"/>
      <c r="BD87" s="1607"/>
      <c r="BE87" s="1608">
        <v>281</v>
      </c>
      <c r="BF87" s="1608"/>
      <c r="BG87" s="1608"/>
      <c r="BH87" s="1608"/>
      <c r="BI87" s="1608"/>
      <c r="BJ87" s="1608"/>
      <c r="BK87" s="1609"/>
      <c r="BL87" s="1610"/>
      <c r="BM87" s="1449"/>
    </row>
    <row r="88" spans="1:65" ht="18" customHeight="1">
      <c r="A88" s="1581" t="s">
        <v>201</v>
      </c>
      <c r="B88" s="1582"/>
      <c r="C88" s="1582"/>
      <c r="D88" s="1582"/>
      <c r="E88" s="1582"/>
      <c r="F88" s="1582"/>
      <c r="G88" s="1582"/>
      <c r="H88" s="1582"/>
      <c r="I88" s="1582"/>
      <c r="J88" s="1582"/>
      <c r="K88" s="1582"/>
      <c r="L88" s="1582"/>
      <c r="M88" s="1582"/>
      <c r="N88" s="1582"/>
      <c r="O88" s="1582"/>
      <c r="P88" s="1582"/>
      <c r="Q88" s="1582"/>
      <c r="R88" s="1582"/>
      <c r="S88" s="1582"/>
      <c r="T88" s="1582"/>
      <c r="U88" s="1582"/>
      <c r="V88" s="1582"/>
      <c r="W88" s="1582"/>
      <c r="X88" s="1582"/>
      <c r="Y88" s="1582"/>
      <c r="Z88" s="1582"/>
      <c r="AA88" s="1582"/>
      <c r="AB88" s="1582"/>
      <c r="AC88" s="1582"/>
      <c r="AD88" s="1582"/>
      <c r="AE88" s="1582"/>
      <c r="AF88" s="1577" t="s">
        <v>374</v>
      </c>
      <c r="AG88" s="1583">
        <v>810092</v>
      </c>
      <c r="AH88" s="1584"/>
      <c r="AI88" s="1584"/>
      <c r="AJ88" s="1584"/>
      <c r="AK88" s="1584"/>
      <c r="AL88" s="1584"/>
      <c r="AM88" s="1584"/>
      <c r="AN88" s="1585"/>
      <c r="AO88" s="1583">
        <v>1038658</v>
      </c>
      <c r="AP88" s="1584"/>
      <c r="AQ88" s="1584"/>
      <c r="AR88" s="1584"/>
      <c r="AS88" s="1584"/>
      <c r="AT88" s="1584"/>
      <c r="AU88" s="1584"/>
      <c r="AV88" s="1585"/>
      <c r="AW88" s="1607">
        <v>631309</v>
      </c>
      <c r="AX88" s="1607"/>
      <c r="AY88" s="1607"/>
      <c r="AZ88" s="1607"/>
      <c r="BA88" s="1607"/>
      <c r="BB88" s="1607"/>
      <c r="BC88" s="1607"/>
      <c r="BD88" s="1607"/>
      <c r="BE88" s="1568" t="s">
        <v>1482</v>
      </c>
      <c r="BF88" s="1568"/>
      <c r="BG88" s="1568"/>
      <c r="BH88" s="1568"/>
      <c r="BI88" s="1568"/>
      <c r="BJ88" s="1568"/>
      <c r="BK88" s="1569"/>
      <c r="BL88" s="1570"/>
      <c r="BM88" s="1449"/>
    </row>
    <row r="89" spans="1:65" ht="18" customHeight="1">
      <c r="A89" s="1581" t="s">
        <v>202</v>
      </c>
      <c r="B89" s="1582"/>
      <c r="C89" s="1582"/>
      <c r="D89" s="1582"/>
      <c r="E89" s="1582"/>
      <c r="F89" s="1582"/>
      <c r="G89" s="1582"/>
      <c r="H89" s="1582"/>
      <c r="I89" s="1582"/>
      <c r="J89" s="1582"/>
      <c r="K89" s="1582"/>
      <c r="L89" s="1582"/>
      <c r="M89" s="1582"/>
      <c r="N89" s="1582"/>
      <c r="O89" s="1582"/>
      <c r="P89" s="1582"/>
      <c r="Q89" s="1582"/>
      <c r="R89" s="1582"/>
      <c r="S89" s="1582"/>
      <c r="T89" s="1582"/>
      <c r="U89" s="1582"/>
      <c r="V89" s="1582"/>
      <c r="W89" s="1582"/>
      <c r="X89" s="1582"/>
      <c r="Y89" s="1582"/>
      <c r="Z89" s="1582"/>
      <c r="AA89" s="1582"/>
      <c r="AB89" s="1582"/>
      <c r="AC89" s="1582"/>
      <c r="AD89" s="1582"/>
      <c r="AE89" s="1582"/>
      <c r="AF89" s="1577" t="s">
        <v>376</v>
      </c>
      <c r="AG89" s="1583">
        <v>152500</v>
      </c>
      <c r="AH89" s="1584"/>
      <c r="AI89" s="1584"/>
      <c r="AJ89" s="1584"/>
      <c r="AK89" s="1584"/>
      <c r="AL89" s="1584"/>
      <c r="AM89" s="1584"/>
      <c r="AN89" s="1585"/>
      <c r="AO89" s="1583">
        <v>152500</v>
      </c>
      <c r="AP89" s="1584"/>
      <c r="AQ89" s="1584"/>
      <c r="AR89" s="1584"/>
      <c r="AS89" s="1584"/>
      <c r="AT89" s="1584"/>
      <c r="AU89" s="1584"/>
      <c r="AV89" s="1585"/>
      <c r="AW89" s="1607">
        <v>190889</v>
      </c>
      <c r="AX89" s="1607"/>
      <c r="AY89" s="1607"/>
      <c r="AZ89" s="1607"/>
      <c r="BA89" s="1607"/>
      <c r="BB89" s="1607"/>
      <c r="BC89" s="1607"/>
      <c r="BD89" s="1607"/>
      <c r="BE89" s="1568" t="s">
        <v>1482</v>
      </c>
      <c r="BF89" s="1568"/>
      <c r="BG89" s="1568"/>
      <c r="BH89" s="1568"/>
      <c r="BI89" s="1568"/>
      <c r="BJ89" s="1568"/>
      <c r="BK89" s="1569"/>
      <c r="BL89" s="1570"/>
      <c r="BM89" s="1449"/>
    </row>
    <row r="90" spans="1:65" ht="21.75" customHeight="1">
      <c r="A90" s="1581" t="s">
        <v>203</v>
      </c>
      <c r="B90" s="1582"/>
      <c r="C90" s="1582"/>
      <c r="D90" s="1582"/>
      <c r="E90" s="1582"/>
      <c r="F90" s="1582"/>
      <c r="G90" s="1582"/>
      <c r="H90" s="1582"/>
      <c r="I90" s="1582"/>
      <c r="J90" s="1582"/>
      <c r="K90" s="1582"/>
      <c r="L90" s="1582"/>
      <c r="M90" s="1582"/>
      <c r="N90" s="1582"/>
      <c r="O90" s="1582"/>
      <c r="P90" s="1582"/>
      <c r="Q90" s="1582"/>
      <c r="R90" s="1582"/>
      <c r="S90" s="1582"/>
      <c r="T90" s="1582"/>
      <c r="U90" s="1582"/>
      <c r="V90" s="1582"/>
      <c r="W90" s="1582"/>
      <c r="X90" s="1582"/>
      <c r="Y90" s="1582"/>
      <c r="Z90" s="1582"/>
      <c r="AA90" s="1582"/>
      <c r="AB90" s="1582"/>
      <c r="AC90" s="1582"/>
      <c r="AD90" s="1582"/>
      <c r="AE90" s="1582"/>
      <c r="AF90" s="1577" t="s">
        <v>378</v>
      </c>
      <c r="AG90" s="1583">
        <v>880000</v>
      </c>
      <c r="AH90" s="1584"/>
      <c r="AI90" s="1584"/>
      <c r="AJ90" s="1584"/>
      <c r="AK90" s="1584"/>
      <c r="AL90" s="1584"/>
      <c r="AM90" s="1584"/>
      <c r="AN90" s="1585"/>
      <c r="AO90" s="1583">
        <v>880000</v>
      </c>
      <c r="AP90" s="1584"/>
      <c r="AQ90" s="1584"/>
      <c r="AR90" s="1584"/>
      <c r="AS90" s="1584"/>
      <c r="AT90" s="1584"/>
      <c r="AU90" s="1584"/>
      <c r="AV90" s="1585"/>
      <c r="AW90" s="1607">
        <v>460039</v>
      </c>
      <c r="AX90" s="1607"/>
      <c r="AY90" s="1607"/>
      <c r="AZ90" s="1607"/>
      <c r="BA90" s="1607"/>
      <c r="BB90" s="1607"/>
      <c r="BC90" s="1607"/>
      <c r="BD90" s="1607"/>
      <c r="BE90" s="1608">
        <v>205492</v>
      </c>
      <c r="BF90" s="1608"/>
      <c r="BG90" s="1608"/>
      <c r="BH90" s="1608"/>
      <c r="BI90" s="1608"/>
      <c r="BJ90" s="1608"/>
      <c r="BK90" s="1609"/>
      <c r="BL90" s="1610"/>
      <c r="BM90" s="1449"/>
    </row>
    <row r="91" spans="1:65" ht="21.75" customHeight="1">
      <c r="A91" s="1581" t="s">
        <v>204</v>
      </c>
      <c r="B91" s="1582"/>
      <c r="C91" s="1582"/>
      <c r="D91" s="1582"/>
      <c r="E91" s="1582"/>
      <c r="F91" s="1582"/>
      <c r="G91" s="1582"/>
      <c r="H91" s="1582"/>
      <c r="I91" s="1582"/>
      <c r="J91" s="1582"/>
      <c r="K91" s="1582"/>
      <c r="L91" s="1582"/>
      <c r="M91" s="1582"/>
      <c r="N91" s="1582"/>
      <c r="O91" s="1582"/>
      <c r="P91" s="1582"/>
      <c r="Q91" s="1582"/>
      <c r="R91" s="1582"/>
      <c r="S91" s="1582"/>
      <c r="T91" s="1582"/>
      <c r="U91" s="1582"/>
      <c r="V91" s="1582"/>
      <c r="W91" s="1582"/>
      <c r="X91" s="1582"/>
      <c r="Y91" s="1582"/>
      <c r="Z91" s="1582"/>
      <c r="AA91" s="1582"/>
      <c r="AB91" s="1582"/>
      <c r="AC91" s="1582"/>
      <c r="AD91" s="1582"/>
      <c r="AE91" s="1582"/>
      <c r="AF91" s="1577" t="s">
        <v>380</v>
      </c>
      <c r="AG91" s="1583">
        <v>3500</v>
      </c>
      <c r="AH91" s="1584"/>
      <c r="AI91" s="1584"/>
      <c r="AJ91" s="1584"/>
      <c r="AK91" s="1584"/>
      <c r="AL91" s="1584"/>
      <c r="AM91" s="1584"/>
      <c r="AN91" s="1585"/>
      <c r="AO91" s="1583">
        <v>3500</v>
      </c>
      <c r="AP91" s="1584"/>
      <c r="AQ91" s="1584"/>
      <c r="AR91" s="1584"/>
      <c r="AS91" s="1584"/>
      <c r="AT91" s="1584"/>
      <c r="AU91" s="1584"/>
      <c r="AV91" s="1585"/>
      <c r="AW91" s="1607">
        <v>2618</v>
      </c>
      <c r="AX91" s="1607"/>
      <c r="AY91" s="1607"/>
      <c r="AZ91" s="1607"/>
      <c r="BA91" s="1607"/>
      <c r="BB91" s="1607"/>
      <c r="BC91" s="1607"/>
      <c r="BD91" s="1607"/>
      <c r="BE91" s="1608"/>
      <c r="BF91" s="1608"/>
      <c r="BG91" s="1608"/>
      <c r="BH91" s="1608"/>
      <c r="BI91" s="1608"/>
      <c r="BJ91" s="1608"/>
      <c r="BK91" s="1609"/>
      <c r="BL91" s="1610"/>
      <c r="BM91" s="1449"/>
    </row>
    <row r="92" spans="1:65" ht="21.75" customHeight="1">
      <c r="A92" s="1581" t="s">
        <v>205</v>
      </c>
      <c r="B92" s="1582"/>
      <c r="C92" s="1582"/>
      <c r="D92" s="1582"/>
      <c r="E92" s="1582"/>
      <c r="F92" s="1582"/>
      <c r="G92" s="1582"/>
      <c r="H92" s="1582"/>
      <c r="I92" s="1582"/>
      <c r="J92" s="1582"/>
      <c r="K92" s="1582"/>
      <c r="L92" s="1582"/>
      <c r="M92" s="1582"/>
      <c r="N92" s="1582"/>
      <c r="O92" s="1582"/>
      <c r="P92" s="1582"/>
      <c r="Q92" s="1582"/>
      <c r="R92" s="1582"/>
      <c r="S92" s="1582"/>
      <c r="T92" s="1582"/>
      <c r="U92" s="1582"/>
      <c r="V92" s="1582"/>
      <c r="W92" s="1582"/>
      <c r="X92" s="1582"/>
      <c r="Y92" s="1582"/>
      <c r="Z92" s="1582"/>
      <c r="AA92" s="1582"/>
      <c r="AB92" s="1582"/>
      <c r="AC92" s="1582"/>
      <c r="AD92" s="1582"/>
      <c r="AE92" s="1582"/>
      <c r="AF92" s="1577" t="s">
        <v>382</v>
      </c>
      <c r="AG92" s="1563">
        <v>8326000</v>
      </c>
      <c r="AH92" s="1564"/>
      <c r="AI92" s="1564"/>
      <c r="AJ92" s="1564"/>
      <c r="AK92" s="1564"/>
      <c r="AL92" s="1564"/>
      <c r="AM92" s="1564"/>
      <c r="AN92" s="1565"/>
      <c r="AO92" s="1563">
        <v>8326000</v>
      </c>
      <c r="AP92" s="1564"/>
      <c r="AQ92" s="1564"/>
      <c r="AR92" s="1564"/>
      <c r="AS92" s="1564"/>
      <c r="AT92" s="1564"/>
      <c r="AU92" s="1564"/>
      <c r="AV92" s="1565"/>
      <c r="AW92" s="1607">
        <v>3924885</v>
      </c>
      <c r="AX92" s="1607"/>
      <c r="AY92" s="1607"/>
      <c r="AZ92" s="1607"/>
      <c r="BA92" s="1607"/>
      <c r="BB92" s="1607"/>
      <c r="BC92" s="1607"/>
      <c r="BD92" s="1607"/>
      <c r="BE92" s="1608">
        <v>31674</v>
      </c>
      <c r="BF92" s="1608"/>
      <c r="BG92" s="1608"/>
      <c r="BH92" s="1608"/>
      <c r="BI92" s="1608"/>
      <c r="BJ92" s="1608"/>
      <c r="BK92" s="1609"/>
      <c r="BL92" s="1610"/>
      <c r="BM92" s="1449"/>
    </row>
    <row r="93" spans="1:65" ht="21.75" customHeight="1">
      <c r="A93" s="1611" t="s">
        <v>206</v>
      </c>
      <c r="B93" s="1612"/>
      <c r="C93" s="1612"/>
      <c r="D93" s="1612"/>
      <c r="E93" s="1612"/>
      <c r="F93" s="1612"/>
      <c r="G93" s="1612"/>
      <c r="H93" s="1612"/>
      <c r="I93" s="1612"/>
      <c r="J93" s="1612"/>
      <c r="K93" s="1612"/>
      <c r="L93" s="1612"/>
      <c r="M93" s="1612"/>
      <c r="N93" s="1612"/>
      <c r="O93" s="1612"/>
      <c r="P93" s="1612"/>
      <c r="Q93" s="1612"/>
      <c r="R93" s="1612"/>
      <c r="S93" s="1612"/>
      <c r="T93" s="1612"/>
      <c r="U93" s="1612"/>
      <c r="V93" s="1612"/>
      <c r="W93" s="1612"/>
      <c r="X93" s="1612"/>
      <c r="Y93" s="1612"/>
      <c r="Z93" s="1612"/>
      <c r="AA93" s="1612"/>
      <c r="AB93" s="1612"/>
      <c r="AC93" s="1612"/>
      <c r="AD93" s="1612"/>
      <c r="AE93" s="1613"/>
      <c r="AF93" s="1562" t="s">
        <v>384</v>
      </c>
      <c r="AG93" s="1583">
        <v>2700000</v>
      </c>
      <c r="AH93" s="1584"/>
      <c r="AI93" s="1584"/>
      <c r="AJ93" s="1584"/>
      <c r="AK93" s="1584"/>
      <c r="AL93" s="1584"/>
      <c r="AM93" s="1584"/>
      <c r="AN93" s="1585"/>
      <c r="AO93" s="1583">
        <v>2700000</v>
      </c>
      <c r="AP93" s="1584"/>
      <c r="AQ93" s="1584"/>
      <c r="AR93" s="1584"/>
      <c r="AS93" s="1584"/>
      <c r="AT93" s="1584"/>
      <c r="AU93" s="1584"/>
      <c r="AV93" s="1585"/>
      <c r="AW93" s="1607">
        <v>1202471</v>
      </c>
      <c r="AX93" s="1607"/>
      <c r="AY93" s="1607"/>
      <c r="AZ93" s="1607"/>
      <c r="BA93" s="1607"/>
      <c r="BB93" s="1607"/>
      <c r="BC93" s="1607"/>
      <c r="BD93" s="1607"/>
      <c r="BE93" s="1608">
        <v>31655</v>
      </c>
      <c r="BF93" s="1608"/>
      <c r="BG93" s="1608"/>
      <c r="BH93" s="1608"/>
      <c r="BI93" s="1608"/>
      <c r="BJ93" s="1608"/>
      <c r="BK93" s="1609"/>
      <c r="BL93" s="1610"/>
      <c r="BM93" s="1449"/>
    </row>
    <row r="94" spans="1:65" ht="15.75" customHeight="1">
      <c r="A94" s="1611" t="s">
        <v>207</v>
      </c>
      <c r="B94" s="1612"/>
      <c r="C94" s="1612"/>
      <c r="D94" s="1612"/>
      <c r="E94" s="1612"/>
      <c r="F94" s="1612"/>
      <c r="G94" s="1612"/>
      <c r="H94" s="1612"/>
      <c r="I94" s="1612"/>
      <c r="J94" s="1612"/>
      <c r="K94" s="1612"/>
      <c r="L94" s="1612"/>
      <c r="M94" s="1612"/>
      <c r="N94" s="1612"/>
      <c r="O94" s="1612"/>
      <c r="P94" s="1612"/>
      <c r="Q94" s="1612"/>
      <c r="R94" s="1612"/>
      <c r="S94" s="1612"/>
      <c r="T94" s="1612"/>
      <c r="U94" s="1612"/>
      <c r="V94" s="1612"/>
      <c r="W94" s="1612"/>
      <c r="X94" s="1612"/>
      <c r="Y94" s="1612"/>
      <c r="Z94" s="1612"/>
      <c r="AA94" s="1612"/>
      <c r="AB94" s="1612"/>
      <c r="AC94" s="1612"/>
      <c r="AD94" s="1612"/>
      <c r="AE94" s="1613"/>
      <c r="AF94" s="1562" t="s">
        <v>386</v>
      </c>
      <c r="AG94" s="1583">
        <v>100000</v>
      </c>
      <c r="AH94" s="1584"/>
      <c r="AI94" s="1584"/>
      <c r="AJ94" s="1584"/>
      <c r="AK94" s="1584"/>
      <c r="AL94" s="1584"/>
      <c r="AM94" s="1584"/>
      <c r="AN94" s="1585"/>
      <c r="AO94" s="1583">
        <v>100000</v>
      </c>
      <c r="AP94" s="1584"/>
      <c r="AQ94" s="1584"/>
      <c r="AR94" s="1584"/>
      <c r="AS94" s="1584"/>
      <c r="AT94" s="1584"/>
      <c r="AU94" s="1584"/>
      <c r="AV94" s="1585"/>
      <c r="AW94" s="1607">
        <v>33184</v>
      </c>
      <c r="AX94" s="1607"/>
      <c r="AY94" s="1607"/>
      <c r="AZ94" s="1607"/>
      <c r="BA94" s="1607"/>
      <c r="BB94" s="1607"/>
      <c r="BC94" s="1607"/>
      <c r="BD94" s="1607"/>
      <c r="BE94" s="1608">
        <v>19</v>
      </c>
      <c r="BF94" s="1608"/>
      <c r="BG94" s="1608"/>
      <c r="BH94" s="1608"/>
      <c r="BI94" s="1608"/>
      <c r="BJ94" s="1608"/>
      <c r="BK94" s="1609"/>
      <c r="BL94" s="1610"/>
      <c r="BM94" s="1449"/>
    </row>
    <row r="95" spans="1:65" ht="15.75" customHeight="1">
      <c r="A95" s="1611" t="s">
        <v>208</v>
      </c>
      <c r="B95" s="1612"/>
      <c r="C95" s="1612"/>
      <c r="D95" s="1612"/>
      <c r="E95" s="1612"/>
      <c r="F95" s="1612"/>
      <c r="G95" s="1612"/>
      <c r="H95" s="1612"/>
      <c r="I95" s="1612"/>
      <c r="J95" s="1612"/>
      <c r="K95" s="1612"/>
      <c r="L95" s="1612"/>
      <c r="M95" s="1612"/>
      <c r="N95" s="1612"/>
      <c r="O95" s="1612"/>
      <c r="P95" s="1612"/>
      <c r="Q95" s="1612"/>
      <c r="R95" s="1612"/>
      <c r="S95" s="1612"/>
      <c r="T95" s="1612"/>
      <c r="U95" s="1612"/>
      <c r="V95" s="1612"/>
      <c r="W95" s="1612"/>
      <c r="X95" s="1612"/>
      <c r="Y95" s="1612"/>
      <c r="Z95" s="1612"/>
      <c r="AA95" s="1612"/>
      <c r="AB95" s="1612"/>
      <c r="AC95" s="1612"/>
      <c r="AD95" s="1612"/>
      <c r="AE95" s="1613"/>
      <c r="AF95" s="1562" t="s">
        <v>388</v>
      </c>
      <c r="AG95" s="1583"/>
      <c r="AH95" s="1584"/>
      <c r="AI95" s="1584"/>
      <c r="AJ95" s="1584"/>
      <c r="AK95" s="1584"/>
      <c r="AL95" s="1584"/>
      <c r="AM95" s="1584"/>
      <c r="AN95" s="1585"/>
      <c r="AO95" s="1583"/>
      <c r="AP95" s="1584"/>
      <c r="AQ95" s="1584"/>
      <c r="AR95" s="1584"/>
      <c r="AS95" s="1584"/>
      <c r="AT95" s="1584"/>
      <c r="AU95" s="1584"/>
      <c r="AV95" s="1585"/>
      <c r="AW95" s="1607"/>
      <c r="AX95" s="1607"/>
      <c r="AY95" s="1607"/>
      <c r="AZ95" s="1607"/>
      <c r="BA95" s="1607"/>
      <c r="BB95" s="1607"/>
      <c r="BC95" s="1607"/>
      <c r="BD95" s="1607"/>
      <c r="BE95" s="1608"/>
      <c r="BF95" s="1608"/>
      <c r="BG95" s="1608"/>
      <c r="BH95" s="1608"/>
      <c r="BI95" s="1608"/>
      <c r="BJ95" s="1608"/>
      <c r="BK95" s="1609"/>
      <c r="BL95" s="1610"/>
      <c r="BM95" s="1449"/>
    </row>
    <row r="96" spans="1:65" ht="15.75" customHeight="1">
      <c r="A96" s="1611" t="s">
        <v>209</v>
      </c>
      <c r="B96" s="1612"/>
      <c r="C96" s="1612"/>
      <c r="D96" s="1612"/>
      <c r="E96" s="1612"/>
      <c r="F96" s="1612"/>
      <c r="G96" s="1612"/>
      <c r="H96" s="1612"/>
      <c r="I96" s="1612"/>
      <c r="J96" s="1612"/>
      <c r="K96" s="1612"/>
      <c r="L96" s="1612"/>
      <c r="M96" s="1612"/>
      <c r="N96" s="1612"/>
      <c r="O96" s="1612"/>
      <c r="P96" s="1612"/>
      <c r="Q96" s="1612"/>
      <c r="R96" s="1612"/>
      <c r="S96" s="1612"/>
      <c r="T96" s="1612"/>
      <c r="U96" s="1612"/>
      <c r="V96" s="1612"/>
      <c r="W96" s="1612"/>
      <c r="X96" s="1612"/>
      <c r="Y96" s="1612"/>
      <c r="Z96" s="1612"/>
      <c r="AA96" s="1612"/>
      <c r="AB96" s="1612"/>
      <c r="AC96" s="1612"/>
      <c r="AD96" s="1612"/>
      <c r="AE96" s="1613"/>
      <c r="AF96" s="1562" t="s">
        <v>390</v>
      </c>
      <c r="AG96" s="1583"/>
      <c r="AH96" s="1584"/>
      <c r="AI96" s="1584"/>
      <c r="AJ96" s="1584"/>
      <c r="AK96" s="1584"/>
      <c r="AL96" s="1584"/>
      <c r="AM96" s="1584"/>
      <c r="AN96" s="1585"/>
      <c r="AO96" s="1583"/>
      <c r="AP96" s="1584"/>
      <c r="AQ96" s="1584"/>
      <c r="AR96" s="1584"/>
      <c r="AS96" s="1584"/>
      <c r="AT96" s="1584"/>
      <c r="AU96" s="1584"/>
      <c r="AV96" s="1585"/>
      <c r="AW96" s="1607"/>
      <c r="AX96" s="1607"/>
      <c r="AY96" s="1607"/>
      <c r="AZ96" s="1607"/>
      <c r="BA96" s="1607"/>
      <c r="BB96" s="1607"/>
      <c r="BC96" s="1607"/>
      <c r="BD96" s="1607"/>
      <c r="BE96" s="1608"/>
      <c r="BF96" s="1608"/>
      <c r="BG96" s="1608"/>
      <c r="BH96" s="1608"/>
      <c r="BI96" s="1608"/>
      <c r="BJ96" s="1608"/>
      <c r="BK96" s="1609"/>
      <c r="BL96" s="1610"/>
      <c r="BM96" s="1449"/>
    </row>
    <row r="97" spans="1:65" ht="15.75" customHeight="1">
      <c r="A97" s="1611" t="s">
        <v>210</v>
      </c>
      <c r="B97" s="1612"/>
      <c r="C97" s="1612"/>
      <c r="D97" s="1612"/>
      <c r="E97" s="1612"/>
      <c r="F97" s="1612"/>
      <c r="G97" s="1612"/>
      <c r="H97" s="1612"/>
      <c r="I97" s="1612"/>
      <c r="J97" s="1612"/>
      <c r="K97" s="1612"/>
      <c r="L97" s="1612"/>
      <c r="M97" s="1612"/>
      <c r="N97" s="1612"/>
      <c r="O97" s="1612"/>
      <c r="P97" s="1612"/>
      <c r="Q97" s="1612"/>
      <c r="R97" s="1612"/>
      <c r="S97" s="1612"/>
      <c r="T97" s="1612"/>
      <c r="U97" s="1612"/>
      <c r="V97" s="1612"/>
      <c r="W97" s="1612"/>
      <c r="X97" s="1612"/>
      <c r="Y97" s="1612"/>
      <c r="Z97" s="1612"/>
      <c r="AA97" s="1612"/>
      <c r="AB97" s="1612"/>
      <c r="AC97" s="1612"/>
      <c r="AD97" s="1612"/>
      <c r="AE97" s="1613"/>
      <c r="AF97" s="1562" t="s">
        <v>392</v>
      </c>
      <c r="AG97" s="1583"/>
      <c r="AH97" s="1584"/>
      <c r="AI97" s="1584"/>
      <c r="AJ97" s="1584"/>
      <c r="AK97" s="1584"/>
      <c r="AL97" s="1584"/>
      <c r="AM97" s="1584"/>
      <c r="AN97" s="1585"/>
      <c r="AO97" s="1583"/>
      <c r="AP97" s="1584"/>
      <c r="AQ97" s="1584"/>
      <c r="AR97" s="1584"/>
      <c r="AS97" s="1584"/>
      <c r="AT97" s="1584"/>
      <c r="AU97" s="1584"/>
      <c r="AV97" s="1585"/>
      <c r="AW97" s="1607"/>
      <c r="AX97" s="1607"/>
      <c r="AY97" s="1607"/>
      <c r="AZ97" s="1607"/>
      <c r="BA97" s="1607"/>
      <c r="BB97" s="1607"/>
      <c r="BC97" s="1607"/>
      <c r="BD97" s="1607"/>
      <c r="BE97" s="1608"/>
      <c r="BF97" s="1608"/>
      <c r="BG97" s="1608"/>
      <c r="BH97" s="1608"/>
      <c r="BI97" s="1608"/>
      <c r="BJ97" s="1608"/>
      <c r="BK97" s="1609"/>
      <c r="BL97" s="1610"/>
      <c r="BM97" s="1449"/>
    </row>
    <row r="98" spans="1:65" ht="15.75" customHeight="1">
      <c r="A98" s="1611" t="s">
        <v>211</v>
      </c>
      <c r="B98" s="1612"/>
      <c r="C98" s="1612"/>
      <c r="D98" s="1612"/>
      <c r="E98" s="1612"/>
      <c r="F98" s="1612"/>
      <c r="G98" s="1612"/>
      <c r="H98" s="1612"/>
      <c r="I98" s="1612"/>
      <c r="J98" s="1612"/>
      <c r="K98" s="1612"/>
      <c r="L98" s="1612"/>
      <c r="M98" s="1612"/>
      <c r="N98" s="1612"/>
      <c r="O98" s="1612"/>
      <c r="P98" s="1612"/>
      <c r="Q98" s="1612"/>
      <c r="R98" s="1612"/>
      <c r="S98" s="1612"/>
      <c r="T98" s="1612"/>
      <c r="U98" s="1612"/>
      <c r="V98" s="1612"/>
      <c r="W98" s="1612"/>
      <c r="X98" s="1612"/>
      <c r="Y98" s="1612"/>
      <c r="Z98" s="1612"/>
      <c r="AA98" s="1612"/>
      <c r="AB98" s="1612"/>
      <c r="AC98" s="1612"/>
      <c r="AD98" s="1612"/>
      <c r="AE98" s="1613"/>
      <c r="AF98" s="1562" t="s">
        <v>394</v>
      </c>
      <c r="AG98" s="1563"/>
      <c r="AH98" s="1564"/>
      <c r="AI98" s="1564"/>
      <c r="AJ98" s="1564"/>
      <c r="AK98" s="1564"/>
      <c r="AL98" s="1564"/>
      <c r="AM98" s="1564"/>
      <c r="AN98" s="1565"/>
      <c r="AO98" s="1563"/>
      <c r="AP98" s="1564"/>
      <c r="AQ98" s="1564"/>
      <c r="AR98" s="1564"/>
      <c r="AS98" s="1564"/>
      <c r="AT98" s="1564"/>
      <c r="AU98" s="1564"/>
      <c r="AV98" s="1565"/>
      <c r="AW98" s="1607"/>
      <c r="AX98" s="1607"/>
      <c r="AY98" s="1607"/>
      <c r="AZ98" s="1607"/>
      <c r="BA98" s="1607"/>
      <c r="BB98" s="1607"/>
      <c r="BC98" s="1607"/>
      <c r="BD98" s="1607"/>
      <c r="BE98" s="1608"/>
      <c r="BF98" s="1608"/>
      <c r="BG98" s="1608"/>
      <c r="BH98" s="1608"/>
      <c r="BI98" s="1608"/>
      <c r="BJ98" s="1608"/>
      <c r="BK98" s="1609"/>
      <c r="BL98" s="1610"/>
      <c r="BM98" s="1449"/>
    </row>
    <row r="99" spans="1:65" ht="15.75" customHeight="1">
      <c r="A99" s="1611" t="s">
        <v>212</v>
      </c>
      <c r="B99" s="1612"/>
      <c r="C99" s="1612"/>
      <c r="D99" s="1612"/>
      <c r="E99" s="1612"/>
      <c r="F99" s="1612"/>
      <c r="G99" s="1612"/>
      <c r="H99" s="1612"/>
      <c r="I99" s="1612"/>
      <c r="J99" s="1612"/>
      <c r="K99" s="1612"/>
      <c r="L99" s="1612"/>
      <c r="M99" s="1612"/>
      <c r="N99" s="1612"/>
      <c r="O99" s="1612"/>
      <c r="P99" s="1612"/>
      <c r="Q99" s="1612"/>
      <c r="R99" s="1612"/>
      <c r="S99" s="1612"/>
      <c r="T99" s="1612"/>
      <c r="U99" s="1612"/>
      <c r="V99" s="1612"/>
      <c r="W99" s="1612"/>
      <c r="X99" s="1612"/>
      <c r="Y99" s="1612"/>
      <c r="Z99" s="1612"/>
      <c r="AA99" s="1612"/>
      <c r="AB99" s="1612"/>
      <c r="AC99" s="1612"/>
      <c r="AD99" s="1612"/>
      <c r="AE99" s="1613"/>
      <c r="AF99" s="1562" t="s">
        <v>396</v>
      </c>
      <c r="AG99" s="1583">
        <v>5526000</v>
      </c>
      <c r="AH99" s="1584"/>
      <c r="AI99" s="1584"/>
      <c r="AJ99" s="1584"/>
      <c r="AK99" s="1584"/>
      <c r="AL99" s="1584"/>
      <c r="AM99" s="1584"/>
      <c r="AN99" s="1585"/>
      <c r="AO99" s="1583">
        <v>5526000</v>
      </c>
      <c r="AP99" s="1584"/>
      <c r="AQ99" s="1584"/>
      <c r="AR99" s="1584"/>
      <c r="AS99" s="1584"/>
      <c r="AT99" s="1584"/>
      <c r="AU99" s="1584"/>
      <c r="AV99" s="1585"/>
      <c r="AW99" s="1607">
        <v>2689230</v>
      </c>
      <c r="AX99" s="1607"/>
      <c r="AY99" s="1607"/>
      <c r="AZ99" s="1607"/>
      <c r="BA99" s="1607"/>
      <c r="BB99" s="1607"/>
      <c r="BC99" s="1607"/>
      <c r="BD99" s="1607"/>
      <c r="BE99" s="1608"/>
      <c r="BF99" s="1608"/>
      <c r="BG99" s="1608"/>
      <c r="BH99" s="1608"/>
      <c r="BI99" s="1608"/>
      <c r="BJ99" s="1608"/>
      <c r="BK99" s="1609"/>
      <c r="BL99" s="1610"/>
      <c r="BM99" s="1449"/>
    </row>
    <row r="100" spans="1:65" ht="15.75" customHeight="1">
      <c r="A100" s="1611" t="s">
        <v>213</v>
      </c>
      <c r="B100" s="1612"/>
      <c r="C100" s="1612"/>
      <c r="D100" s="1612"/>
      <c r="E100" s="1612"/>
      <c r="F100" s="1612"/>
      <c r="G100" s="1612"/>
      <c r="H100" s="1612"/>
      <c r="I100" s="1612"/>
      <c r="J100" s="1612"/>
      <c r="K100" s="1612"/>
      <c r="L100" s="1612"/>
      <c r="M100" s="1612"/>
      <c r="N100" s="1612"/>
      <c r="O100" s="1612"/>
      <c r="P100" s="1612"/>
      <c r="Q100" s="1612"/>
      <c r="R100" s="1612"/>
      <c r="S100" s="1612"/>
      <c r="T100" s="1612"/>
      <c r="U100" s="1612"/>
      <c r="V100" s="1612"/>
      <c r="W100" s="1612"/>
      <c r="X100" s="1612"/>
      <c r="Y100" s="1612"/>
      <c r="Z100" s="1612"/>
      <c r="AA100" s="1612"/>
      <c r="AB100" s="1612"/>
      <c r="AC100" s="1612"/>
      <c r="AD100" s="1612"/>
      <c r="AE100" s="1613"/>
      <c r="AF100" s="1562" t="s">
        <v>398</v>
      </c>
      <c r="AG100" s="1583"/>
      <c r="AH100" s="1584"/>
      <c r="AI100" s="1584"/>
      <c r="AJ100" s="1584"/>
      <c r="AK100" s="1584"/>
      <c r="AL100" s="1584"/>
      <c r="AM100" s="1584"/>
      <c r="AN100" s="1585"/>
      <c r="AO100" s="1583"/>
      <c r="AP100" s="1584"/>
      <c r="AQ100" s="1584"/>
      <c r="AR100" s="1584"/>
      <c r="AS100" s="1584"/>
      <c r="AT100" s="1584"/>
      <c r="AU100" s="1584"/>
      <c r="AV100" s="1585"/>
      <c r="AW100" s="1607"/>
      <c r="AX100" s="1607"/>
      <c r="AY100" s="1607"/>
      <c r="AZ100" s="1607"/>
      <c r="BA100" s="1607"/>
      <c r="BB100" s="1607"/>
      <c r="BC100" s="1607"/>
      <c r="BD100" s="1607"/>
      <c r="BE100" s="1608"/>
      <c r="BF100" s="1608"/>
      <c r="BG100" s="1608"/>
      <c r="BH100" s="1608"/>
      <c r="BI100" s="1608"/>
      <c r="BJ100" s="1608"/>
      <c r="BK100" s="1609"/>
      <c r="BL100" s="1610"/>
      <c r="BM100" s="1449"/>
    </row>
    <row r="101" spans="1:65" ht="21.75" customHeight="1">
      <c r="A101" s="1586" t="s">
        <v>214</v>
      </c>
      <c r="B101" s="1587"/>
      <c r="C101" s="1587"/>
      <c r="D101" s="1587"/>
      <c r="E101" s="1587"/>
      <c r="F101" s="1587"/>
      <c r="G101" s="1587"/>
      <c r="H101" s="1587"/>
      <c r="I101" s="1587"/>
      <c r="J101" s="1587"/>
      <c r="K101" s="1587"/>
      <c r="L101" s="1587"/>
      <c r="M101" s="1587"/>
      <c r="N101" s="1587"/>
      <c r="O101" s="1587"/>
      <c r="P101" s="1587"/>
      <c r="Q101" s="1587"/>
      <c r="R101" s="1587"/>
      <c r="S101" s="1587"/>
      <c r="T101" s="1587"/>
      <c r="U101" s="1587"/>
      <c r="V101" s="1587"/>
      <c r="W101" s="1587"/>
      <c r="X101" s="1587"/>
      <c r="Y101" s="1587"/>
      <c r="Z101" s="1587"/>
      <c r="AA101" s="1587"/>
      <c r="AB101" s="1587"/>
      <c r="AC101" s="1587"/>
      <c r="AD101" s="1587"/>
      <c r="AE101" s="1588"/>
      <c r="AF101" s="1577" t="s">
        <v>400</v>
      </c>
      <c r="AG101" s="1583"/>
      <c r="AH101" s="1584"/>
      <c r="AI101" s="1584"/>
      <c r="AJ101" s="1584"/>
      <c r="AK101" s="1584"/>
      <c r="AL101" s="1584"/>
      <c r="AM101" s="1584"/>
      <c r="AN101" s="1585"/>
      <c r="AO101" s="1583"/>
      <c r="AP101" s="1584"/>
      <c r="AQ101" s="1584"/>
      <c r="AR101" s="1584"/>
      <c r="AS101" s="1584"/>
      <c r="AT101" s="1584"/>
      <c r="AU101" s="1584"/>
      <c r="AV101" s="1585"/>
      <c r="AW101" s="1607"/>
      <c r="AX101" s="1607"/>
      <c r="AY101" s="1607"/>
      <c r="AZ101" s="1607"/>
      <c r="BA101" s="1607"/>
      <c r="BB101" s="1607"/>
      <c r="BC101" s="1607"/>
      <c r="BD101" s="1607"/>
      <c r="BE101" s="1608"/>
      <c r="BF101" s="1608"/>
      <c r="BG101" s="1608"/>
      <c r="BH101" s="1608"/>
      <c r="BI101" s="1608"/>
      <c r="BJ101" s="1608"/>
      <c r="BK101" s="1609"/>
      <c r="BL101" s="1610"/>
      <c r="BM101" s="1449"/>
    </row>
    <row r="102" spans="1:65" ht="21.75" customHeight="1">
      <c r="A102" s="1586" t="s">
        <v>215</v>
      </c>
      <c r="B102" s="1587"/>
      <c r="C102" s="1587"/>
      <c r="D102" s="1587"/>
      <c r="E102" s="1587"/>
      <c r="F102" s="1587"/>
      <c r="G102" s="1587"/>
      <c r="H102" s="1587"/>
      <c r="I102" s="1587"/>
      <c r="J102" s="1587"/>
      <c r="K102" s="1587"/>
      <c r="L102" s="1587"/>
      <c r="M102" s="1587"/>
      <c r="N102" s="1587"/>
      <c r="O102" s="1587"/>
      <c r="P102" s="1587"/>
      <c r="Q102" s="1587"/>
      <c r="R102" s="1587"/>
      <c r="S102" s="1587"/>
      <c r="T102" s="1587"/>
      <c r="U102" s="1587"/>
      <c r="V102" s="1587"/>
      <c r="W102" s="1587"/>
      <c r="X102" s="1587"/>
      <c r="Y102" s="1587"/>
      <c r="Z102" s="1587"/>
      <c r="AA102" s="1587"/>
      <c r="AB102" s="1587"/>
      <c r="AC102" s="1587"/>
      <c r="AD102" s="1587"/>
      <c r="AE102" s="1588"/>
      <c r="AF102" s="1577" t="s">
        <v>402</v>
      </c>
      <c r="AG102" s="1583">
        <v>426447</v>
      </c>
      <c r="AH102" s="1584"/>
      <c r="AI102" s="1584"/>
      <c r="AJ102" s="1584"/>
      <c r="AK102" s="1584"/>
      <c r="AL102" s="1584"/>
      <c r="AM102" s="1584"/>
      <c r="AN102" s="1585"/>
      <c r="AO102" s="1583">
        <v>426447</v>
      </c>
      <c r="AP102" s="1584"/>
      <c r="AQ102" s="1584"/>
      <c r="AR102" s="1584"/>
      <c r="AS102" s="1584"/>
      <c r="AT102" s="1584"/>
      <c r="AU102" s="1584"/>
      <c r="AV102" s="1585"/>
      <c r="AW102" s="1607">
        <v>226444</v>
      </c>
      <c r="AX102" s="1607"/>
      <c r="AY102" s="1607"/>
      <c r="AZ102" s="1607"/>
      <c r="BA102" s="1607"/>
      <c r="BB102" s="1607"/>
      <c r="BC102" s="1607"/>
      <c r="BD102" s="1607"/>
      <c r="BE102" s="1608"/>
      <c r="BF102" s="1608"/>
      <c r="BG102" s="1608"/>
      <c r="BH102" s="1608"/>
      <c r="BI102" s="1608"/>
      <c r="BJ102" s="1608"/>
      <c r="BK102" s="1609"/>
      <c r="BL102" s="1610"/>
      <c r="BM102" s="1449"/>
    </row>
    <row r="103" spans="1:65" ht="21.75" customHeight="1">
      <c r="A103" s="1586" t="s">
        <v>216</v>
      </c>
      <c r="B103" s="1587"/>
      <c r="C103" s="1587"/>
      <c r="D103" s="1587"/>
      <c r="E103" s="1587"/>
      <c r="F103" s="1587"/>
      <c r="G103" s="1587"/>
      <c r="H103" s="1587"/>
      <c r="I103" s="1587"/>
      <c r="J103" s="1587"/>
      <c r="K103" s="1587"/>
      <c r="L103" s="1587"/>
      <c r="M103" s="1587"/>
      <c r="N103" s="1587"/>
      <c r="O103" s="1587"/>
      <c r="P103" s="1587"/>
      <c r="Q103" s="1587"/>
      <c r="R103" s="1587"/>
      <c r="S103" s="1587"/>
      <c r="T103" s="1587"/>
      <c r="U103" s="1587"/>
      <c r="V103" s="1587"/>
      <c r="W103" s="1587"/>
      <c r="X103" s="1587"/>
      <c r="Y103" s="1587"/>
      <c r="Z103" s="1587"/>
      <c r="AA103" s="1587"/>
      <c r="AB103" s="1587"/>
      <c r="AC103" s="1587"/>
      <c r="AD103" s="1587"/>
      <c r="AE103" s="1588"/>
      <c r="AF103" s="1577" t="s">
        <v>404</v>
      </c>
      <c r="AG103" s="1583"/>
      <c r="AH103" s="1584"/>
      <c r="AI103" s="1584"/>
      <c r="AJ103" s="1584"/>
      <c r="AK103" s="1584"/>
      <c r="AL103" s="1584"/>
      <c r="AM103" s="1584"/>
      <c r="AN103" s="1585"/>
      <c r="AO103" s="1583"/>
      <c r="AP103" s="1584"/>
      <c r="AQ103" s="1584"/>
      <c r="AR103" s="1584"/>
      <c r="AS103" s="1584"/>
      <c r="AT103" s="1584"/>
      <c r="AU103" s="1584"/>
      <c r="AV103" s="1585"/>
      <c r="AW103" s="1607"/>
      <c r="AX103" s="1607"/>
      <c r="AY103" s="1607"/>
      <c r="AZ103" s="1607"/>
      <c r="BA103" s="1607"/>
      <c r="BB103" s="1607"/>
      <c r="BC103" s="1607"/>
      <c r="BD103" s="1607"/>
      <c r="BE103" s="1608"/>
      <c r="BF103" s="1608"/>
      <c r="BG103" s="1608"/>
      <c r="BH103" s="1608"/>
      <c r="BI103" s="1608"/>
      <c r="BJ103" s="1608"/>
      <c r="BK103" s="1609"/>
      <c r="BL103" s="1610"/>
      <c r="BM103" s="1449"/>
    </row>
    <row r="104" spans="1:65" ht="21.75" customHeight="1">
      <c r="A104" s="1586" t="s">
        <v>217</v>
      </c>
      <c r="B104" s="1587"/>
      <c r="C104" s="1587"/>
      <c r="D104" s="1587"/>
      <c r="E104" s="1587"/>
      <c r="F104" s="1587"/>
      <c r="G104" s="1587"/>
      <c r="H104" s="1587"/>
      <c r="I104" s="1587"/>
      <c r="J104" s="1587"/>
      <c r="K104" s="1587"/>
      <c r="L104" s="1587"/>
      <c r="M104" s="1587"/>
      <c r="N104" s="1587"/>
      <c r="O104" s="1587"/>
      <c r="P104" s="1587"/>
      <c r="Q104" s="1587"/>
      <c r="R104" s="1587"/>
      <c r="S104" s="1587"/>
      <c r="T104" s="1587"/>
      <c r="U104" s="1587"/>
      <c r="V104" s="1587"/>
      <c r="W104" s="1587"/>
      <c r="X104" s="1587"/>
      <c r="Y104" s="1587"/>
      <c r="Z104" s="1587"/>
      <c r="AA104" s="1587"/>
      <c r="AB104" s="1587"/>
      <c r="AC104" s="1587"/>
      <c r="AD104" s="1587"/>
      <c r="AE104" s="1588"/>
      <c r="AF104" s="1577" t="s">
        <v>406</v>
      </c>
      <c r="AG104" s="1563"/>
      <c r="AH104" s="1564"/>
      <c r="AI104" s="1564"/>
      <c r="AJ104" s="1564"/>
      <c r="AK104" s="1564"/>
      <c r="AL104" s="1564"/>
      <c r="AM104" s="1564"/>
      <c r="AN104" s="1565"/>
      <c r="AO104" s="1563"/>
      <c r="AP104" s="1564"/>
      <c r="AQ104" s="1564"/>
      <c r="AR104" s="1564"/>
      <c r="AS104" s="1564"/>
      <c r="AT104" s="1564"/>
      <c r="AU104" s="1564"/>
      <c r="AV104" s="1565"/>
      <c r="AW104" s="1607"/>
      <c r="AX104" s="1607"/>
      <c r="AY104" s="1607"/>
      <c r="AZ104" s="1607"/>
      <c r="BA104" s="1607"/>
      <c r="BB104" s="1607"/>
      <c r="BC104" s="1607"/>
      <c r="BD104" s="1607"/>
      <c r="BE104" s="1608"/>
      <c r="BF104" s="1608"/>
      <c r="BG104" s="1608"/>
      <c r="BH104" s="1608"/>
      <c r="BI104" s="1608"/>
      <c r="BJ104" s="1608"/>
      <c r="BK104" s="1609"/>
      <c r="BL104" s="1610"/>
      <c r="BM104" s="1449"/>
    </row>
    <row r="105" spans="1:65" ht="21.75" customHeight="1">
      <c r="A105" s="1586" t="s">
        <v>218</v>
      </c>
      <c r="B105" s="1587"/>
      <c r="C105" s="1587"/>
      <c r="D105" s="1587"/>
      <c r="E105" s="1587"/>
      <c r="F105" s="1587"/>
      <c r="G105" s="1587"/>
      <c r="H105" s="1587"/>
      <c r="I105" s="1587"/>
      <c r="J105" s="1587"/>
      <c r="K105" s="1587"/>
      <c r="L105" s="1587"/>
      <c r="M105" s="1587"/>
      <c r="N105" s="1587"/>
      <c r="O105" s="1587"/>
      <c r="P105" s="1587"/>
      <c r="Q105" s="1587"/>
      <c r="R105" s="1587"/>
      <c r="S105" s="1587"/>
      <c r="T105" s="1587"/>
      <c r="U105" s="1587"/>
      <c r="V105" s="1587"/>
      <c r="W105" s="1587"/>
      <c r="X105" s="1587"/>
      <c r="Y105" s="1587"/>
      <c r="Z105" s="1587"/>
      <c r="AA105" s="1587"/>
      <c r="AB105" s="1587"/>
      <c r="AC105" s="1587"/>
      <c r="AD105" s="1587"/>
      <c r="AE105" s="1588"/>
      <c r="AF105" s="1577" t="s">
        <v>408</v>
      </c>
      <c r="AG105" s="1583"/>
      <c r="AH105" s="1584"/>
      <c r="AI105" s="1584"/>
      <c r="AJ105" s="1584"/>
      <c r="AK105" s="1584"/>
      <c r="AL105" s="1584"/>
      <c r="AM105" s="1584"/>
      <c r="AN105" s="1585"/>
      <c r="AO105" s="1583"/>
      <c r="AP105" s="1584"/>
      <c r="AQ105" s="1584"/>
      <c r="AR105" s="1584"/>
      <c r="AS105" s="1584"/>
      <c r="AT105" s="1584"/>
      <c r="AU105" s="1584"/>
      <c r="AV105" s="1585"/>
      <c r="AW105" s="1607"/>
      <c r="AX105" s="1607"/>
      <c r="AY105" s="1607"/>
      <c r="AZ105" s="1607"/>
      <c r="BA105" s="1607"/>
      <c r="BB105" s="1607"/>
      <c r="BC105" s="1607"/>
      <c r="BD105" s="1607"/>
      <c r="BE105" s="1608"/>
      <c r="BF105" s="1608"/>
      <c r="BG105" s="1608"/>
      <c r="BH105" s="1608"/>
      <c r="BI105" s="1608"/>
      <c r="BJ105" s="1608"/>
      <c r="BK105" s="1609"/>
      <c r="BL105" s="1610"/>
      <c r="BM105" s="1449"/>
    </row>
    <row r="106" spans="1:65" ht="30" customHeight="1">
      <c r="A106" s="1586" t="s">
        <v>219</v>
      </c>
      <c r="B106" s="1587"/>
      <c r="C106" s="1587"/>
      <c r="D106" s="1587"/>
      <c r="E106" s="1587"/>
      <c r="F106" s="1587"/>
      <c r="G106" s="1587"/>
      <c r="H106" s="1587"/>
      <c r="I106" s="1587"/>
      <c r="J106" s="1587"/>
      <c r="K106" s="1587"/>
      <c r="L106" s="1587"/>
      <c r="M106" s="1587"/>
      <c r="N106" s="1587"/>
      <c r="O106" s="1587"/>
      <c r="P106" s="1587"/>
      <c r="Q106" s="1587"/>
      <c r="R106" s="1587"/>
      <c r="S106" s="1587"/>
      <c r="T106" s="1587"/>
      <c r="U106" s="1587"/>
      <c r="V106" s="1587"/>
      <c r="W106" s="1587"/>
      <c r="X106" s="1587"/>
      <c r="Y106" s="1587"/>
      <c r="Z106" s="1587"/>
      <c r="AA106" s="1587"/>
      <c r="AB106" s="1587"/>
      <c r="AC106" s="1587"/>
      <c r="AD106" s="1587"/>
      <c r="AE106" s="1588"/>
      <c r="AF106" s="1577" t="s">
        <v>410</v>
      </c>
      <c r="AG106" s="1583">
        <v>2336519</v>
      </c>
      <c r="AH106" s="1584"/>
      <c r="AI106" s="1584"/>
      <c r="AJ106" s="1584"/>
      <c r="AK106" s="1584"/>
      <c r="AL106" s="1584"/>
      <c r="AM106" s="1584"/>
      <c r="AN106" s="1585"/>
      <c r="AO106" s="1583">
        <f>80000+2256519</f>
        <v>2336519</v>
      </c>
      <c r="AP106" s="1584"/>
      <c r="AQ106" s="1584"/>
      <c r="AR106" s="1584"/>
      <c r="AS106" s="1584"/>
      <c r="AT106" s="1584"/>
      <c r="AU106" s="1584"/>
      <c r="AV106" s="1585"/>
      <c r="AW106" s="1607">
        <f>21730+477+8805+1121016</f>
        <v>1152028</v>
      </c>
      <c r="AX106" s="1607"/>
      <c r="AY106" s="1607"/>
      <c r="AZ106" s="1607"/>
      <c r="BA106" s="1607"/>
      <c r="BB106" s="1607"/>
      <c r="BC106" s="1607"/>
      <c r="BD106" s="1607"/>
      <c r="BE106" s="1608"/>
      <c r="BF106" s="1608"/>
      <c r="BG106" s="1608"/>
      <c r="BH106" s="1608"/>
      <c r="BI106" s="1608"/>
      <c r="BJ106" s="1608"/>
      <c r="BK106" s="1609"/>
      <c r="BL106" s="1610"/>
      <c r="BM106" s="1449"/>
    </row>
    <row r="107" spans="1:65" ht="18" customHeight="1">
      <c r="A107" s="1571" t="s">
        <v>220</v>
      </c>
      <c r="B107" s="1572"/>
      <c r="C107" s="1572"/>
      <c r="D107" s="1572"/>
      <c r="E107" s="1572"/>
      <c r="F107" s="1572"/>
      <c r="G107" s="1572"/>
      <c r="H107" s="1572"/>
      <c r="I107" s="1572"/>
      <c r="J107" s="1572"/>
      <c r="K107" s="1572"/>
      <c r="L107" s="1572"/>
      <c r="M107" s="1572"/>
      <c r="N107" s="1572"/>
      <c r="O107" s="1572"/>
      <c r="P107" s="1572"/>
      <c r="Q107" s="1572"/>
      <c r="R107" s="1572"/>
      <c r="S107" s="1572"/>
      <c r="T107" s="1572"/>
      <c r="U107" s="1572"/>
      <c r="V107" s="1572"/>
      <c r="W107" s="1572"/>
      <c r="X107" s="1572"/>
      <c r="Y107" s="1572"/>
      <c r="Z107" s="1572"/>
      <c r="AA107" s="1572"/>
      <c r="AB107" s="1572"/>
      <c r="AC107" s="1572"/>
      <c r="AD107" s="1572"/>
      <c r="AE107" s="1572"/>
      <c r="AF107" s="1577" t="s">
        <v>412</v>
      </c>
      <c r="AG107" s="1583"/>
      <c r="AH107" s="1584"/>
      <c r="AI107" s="1584"/>
      <c r="AJ107" s="1584"/>
      <c r="AK107" s="1584"/>
      <c r="AL107" s="1584"/>
      <c r="AM107" s="1584"/>
      <c r="AN107" s="1585"/>
      <c r="AO107" s="1583"/>
      <c r="AP107" s="1584"/>
      <c r="AQ107" s="1584"/>
      <c r="AR107" s="1584"/>
      <c r="AS107" s="1584"/>
      <c r="AT107" s="1584"/>
      <c r="AU107" s="1584"/>
      <c r="AV107" s="1585"/>
      <c r="AW107" s="1607">
        <v>98186</v>
      </c>
      <c r="AX107" s="1607"/>
      <c r="AY107" s="1607"/>
      <c r="AZ107" s="1607"/>
      <c r="BA107" s="1607"/>
      <c r="BB107" s="1607"/>
      <c r="BC107" s="1607"/>
      <c r="BD107" s="1607"/>
      <c r="BE107" s="1568" t="s">
        <v>1482</v>
      </c>
      <c r="BF107" s="1568"/>
      <c r="BG107" s="1568"/>
      <c r="BH107" s="1568"/>
      <c r="BI107" s="1568"/>
      <c r="BJ107" s="1568"/>
      <c r="BK107" s="1569"/>
      <c r="BL107" s="1570"/>
      <c r="BM107" s="1449"/>
    </row>
    <row r="108" spans="1:65" ht="18" customHeight="1">
      <c r="A108" s="1571" t="s">
        <v>221</v>
      </c>
      <c r="B108" s="1572"/>
      <c r="C108" s="1572"/>
      <c r="D108" s="1572"/>
      <c r="E108" s="1572"/>
      <c r="F108" s="1572"/>
      <c r="G108" s="1572"/>
      <c r="H108" s="1572"/>
      <c r="I108" s="1572"/>
      <c r="J108" s="1572"/>
      <c r="K108" s="1572"/>
      <c r="L108" s="1572"/>
      <c r="M108" s="1572"/>
      <c r="N108" s="1572"/>
      <c r="O108" s="1572"/>
      <c r="P108" s="1572"/>
      <c r="Q108" s="1572"/>
      <c r="R108" s="1572"/>
      <c r="S108" s="1572"/>
      <c r="T108" s="1572"/>
      <c r="U108" s="1572"/>
      <c r="V108" s="1572"/>
      <c r="W108" s="1572"/>
      <c r="X108" s="1572"/>
      <c r="Y108" s="1572"/>
      <c r="Z108" s="1572"/>
      <c r="AA108" s="1572"/>
      <c r="AB108" s="1572"/>
      <c r="AC108" s="1572"/>
      <c r="AD108" s="1572"/>
      <c r="AE108" s="1572"/>
      <c r="AF108" s="1577" t="s">
        <v>414</v>
      </c>
      <c r="AG108" s="1583"/>
      <c r="AH108" s="1584"/>
      <c r="AI108" s="1584"/>
      <c r="AJ108" s="1584"/>
      <c r="AK108" s="1584"/>
      <c r="AL108" s="1584"/>
      <c r="AM108" s="1584"/>
      <c r="AN108" s="1585"/>
      <c r="AO108" s="1583"/>
      <c r="AP108" s="1584"/>
      <c r="AQ108" s="1584"/>
      <c r="AR108" s="1584"/>
      <c r="AS108" s="1584"/>
      <c r="AT108" s="1584"/>
      <c r="AU108" s="1584"/>
      <c r="AV108" s="1585"/>
      <c r="AW108" s="1607"/>
      <c r="AX108" s="1607"/>
      <c r="AY108" s="1607"/>
      <c r="AZ108" s="1607"/>
      <c r="BA108" s="1607"/>
      <c r="BB108" s="1607"/>
      <c r="BC108" s="1607"/>
      <c r="BD108" s="1607"/>
      <c r="BE108" s="1568" t="s">
        <v>1482</v>
      </c>
      <c r="BF108" s="1568"/>
      <c r="BG108" s="1568"/>
      <c r="BH108" s="1568"/>
      <c r="BI108" s="1568"/>
      <c r="BJ108" s="1568"/>
      <c r="BK108" s="1569"/>
      <c r="BL108" s="1570"/>
      <c r="BM108" s="1449"/>
    </row>
    <row r="109" spans="1:65" ht="18" customHeight="1">
      <c r="A109" s="1560" t="s">
        <v>222</v>
      </c>
      <c r="B109" s="1561"/>
      <c r="C109" s="1561"/>
      <c r="D109" s="1561"/>
      <c r="E109" s="1561"/>
      <c r="F109" s="1561"/>
      <c r="G109" s="1561"/>
      <c r="H109" s="1561"/>
      <c r="I109" s="1561"/>
      <c r="J109" s="1561"/>
      <c r="K109" s="1561"/>
      <c r="L109" s="1561"/>
      <c r="M109" s="1561"/>
      <c r="N109" s="1561"/>
      <c r="O109" s="1561"/>
      <c r="P109" s="1561"/>
      <c r="Q109" s="1561"/>
      <c r="R109" s="1561"/>
      <c r="S109" s="1561"/>
      <c r="T109" s="1561"/>
      <c r="U109" s="1561"/>
      <c r="V109" s="1561"/>
      <c r="W109" s="1561"/>
      <c r="X109" s="1561"/>
      <c r="Y109" s="1561"/>
      <c r="Z109" s="1561"/>
      <c r="AA109" s="1561"/>
      <c r="AB109" s="1561"/>
      <c r="AC109" s="1561"/>
      <c r="AD109" s="1561"/>
      <c r="AE109" s="1561"/>
      <c r="AF109" s="1562" t="s">
        <v>416</v>
      </c>
      <c r="AG109" s="1583">
        <v>3000</v>
      </c>
      <c r="AH109" s="1584"/>
      <c r="AI109" s="1584"/>
      <c r="AJ109" s="1584"/>
      <c r="AK109" s="1584"/>
      <c r="AL109" s="1584"/>
      <c r="AM109" s="1584"/>
      <c r="AN109" s="1585"/>
      <c r="AO109" s="1583">
        <v>10190</v>
      </c>
      <c r="AP109" s="1584"/>
      <c r="AQ109" s="1584"/>
      <c r="AR109" s="1584"/>
      <c r="AS109" s="1584"/>
      <c r="AT109" s="1584"/>
      <c r="AU109" s="1584"/>
      <c r="AV109" s="1585"/>
      <c r="AW109" s="1607">
        <v>8749</v>
      </c>
      <c r="AX109" s="1607"/>
      <c r="AY109" s="1607"/>
      <c r="AZ109" s="1607"/>
      <c r="BA109" s="1607"/>
      <c r="BB109" s="1607"/>
      <c r="BC109" s="1607"/>
      <c r="BD109" s="1607"/>
      <c r="BE109" s="1568" t="s">
        <v>1482</v>
      </c>
      <c r="BF109" s="1568"/>
      <c r="BG109" s="1568"/>
      <c r="BH109" s="1568"/>
      <c r="BI109" s="1568"/>
      <c r="BJ109" s="1568"/>
      <c r="BK109" s="1569"/>
      <c r="BL109" s="1570"/>
      <c r="BM109" s="1449"/>
    </row>
    <row r="110" spans="1:65" ht="18" customHeight="1">
      <c r="A110" s="1560" t="s">
        <v>223</v>
      </c>
      <c r="B110" s="1561"/>
      <c r="C110" s="1561"/>
      <c r="D110" s="1561"/>
      <c r="E110" s="1561"/>
      <c r="F110" s="1561"/>
      <c r="G110" s="1561"/>
      <c r="H110" s="1561"/>
      <c r="I110" s="1561"/>
      <c r="J110" s="1561"/>
      <c r="K110" s="1561"/>
      <c r="L110" s="1561"/>
      <c r="M110" s="1561"/>
      <c r="N110" s="1561"/>
      <c r="O110" s="1561"/>
      <c r="P110" s="1561"/>
      <c r="Q110" s="1561"/>
      <c r="R110" s="1561"/>
      <c r="S110" s="1561"/>
      <c r="T110" s="1561"/>
      <c r="U110" s="1561"/>
      <c r="V110" s="1561"/>
      <c r="W110" s="1561"/>
      <c r="X110" s="1561"/>
      <c r="Y110" s="1561"/>
      <c r="Z110" s="1561"/>
      <c r="AA110" s="1561"/>
      <c r="AB110" s="1561"/>
      <c r="AC110" s="1561"/>
      <c r="AD110" s="1561"/>
      <c r="AE110" s="1561"/>
      <c r="AF110" s="1562" t="s">
        <v>418</v>
      </c>
      <c r="AG110" s="1563"/>
      <c r="AH110" s="1564"/>
      <c r="AI110" s="1564"/>
      <c r="AJ110" s="1564"/>
      <c r="AK110" s="1564"/>
      <c r="AL110" s="1564"/>
      <c r="AM110" s="1564"/>
      <c r="AN110" s="1565"/>
      <c r="AO110" s="1563"/>
      <c r="AP110" s="1564"/>
      <c r="AQ110" s="1564"/>
      <c r="AR110" s="1564"/>
      <c r="AS110" s="1564"/>
      <c r="AT110" s="1564"/>
      <c r="AU110" s="1564"/>
      <c r="AV110" s="1565"/>
      <c r="AW110" s="1607"/>
      <c r="AX110" s="1607"/>
      <c r="AY110" s="1607"/>
      <c r="AZ110" s="1607"/>
      <c r="BA110" s="1607"/>
      <c r="BB110" s="1607"/>
      <c r="BC110" s="1607"/>
      <c r="BD110" s="1607"/>
      <c r="BE110" s="1568" t="s">
        <v>1482</v>
      </c>
      <c r="BF110" s="1568"/>
      <c r="BG110" s="1568"/>
      <c r="BH110" s="1568"/>
      <c r="BI110" s="1568"/>
      <c r="BJ110" s="1568"/>
      <c r="BK110" s="1569"/>
      <c r="BL110" s="1570"/>
      <c r="BM110" s="1449"/>
    </row>
    <row r="111" spans="1:65" ht="18" customHeight="1">
      <c r="A111" s="1560" t="s">
        <v>224</v>
      </c>
      <c r="B111" s="1561"/>
      <c r="C111" s="1561"/>
      <c r="D111" s="1561"/>
      <c r="E111" s="1561"/>
      <c r="F111" s="1561"/>
      <c r="G111" s="1561"/>
      <c r="H111" s="1561"/>
      <c r="I111" s="1561"/>
      <c r="J111" s="1561"/>
      <c r="K111" s="1561"/>
      <c r="L111" s="1561"/>
      <c r="M111" s="1561"/>
      <c r="N111" s="1561"/>
      <c r="O111" s="1561"/>
      <c r="P111" s="1561"/>
      <c r="Q111" s="1561"/>
      <c r="R111" s="1561"/>
      <c r="S111" s="1561"/>
      <c r="T111" s="1561"/>
      <c r="U111" s="1561"/>
      <c r="V111" s="1561"/>
      <c r="W111" s="1561"/>
      <c r="X111" s="1561"/>
      <c r="Y111" s="1561"/>
      <c r="Z111" s="1561"/>
      <c r="AA111" s="1561"/>
      <c r="AB111" s="1561"/>
      <c r="AC111" s="1561"/>
      <c r="AD111" s="1561"/>
      <c r="AE111" s="1561"/>
      <c r="AF111" s="1562" t="s">
        <v>420</v>
      </c>
      <c r="AG111" s="1583"/>
      <c r="AH111" s="1584"/>
      <c r="AI111" s="1584"/>
      <c r="AJ111" s="1584"/>
      <c r="AK111" s="1584"/>
      <c r="AL111" s="1584"/>
      <c r="AM111" s="1584"/>
      <c r="AN111" s="1585"/>
      <c r="AO111" s="1583"/>
      <c r="AP111" s="1584"/>
      <c r="AQ111" s="1584"/>
      <c r="AR111" s="1584"/>
      <c r="AS111" s="1584"/>
      <c r="AT111" s="1584"/>
      <c r="AU111" s="1584"/>
      <c r="AV111" s="1585"/>
      <c r="AW111" s="1607"/>
      <c r="AX111" s="1607"/>
      <c r="AY111" s="1607"/>
      <c r="AZ111" s="1607"/>
      <c r="BA111" s="1607"/>
      <c r="BB111" s="1607"/>
      <c r="BC111" s="1607"/>
      <c r="BD111" s="1607"/>
      <c r="BE111" s="1568" t="s">
        <v>1482</v>
      </c>
      <c r="BF111" s="1568"/>
      <c r="BG111" s="1568"/>
      <c r="BH111" s="1568"/>
      <c r="BI111" s="1568"/>
      <c r="BJ111" s="1568"/>
      <c r="BK111" s="1569"/>
      <c r="BL111" s="1570"/>
      <c r="BM111" s="1449"/>
    </row>
    <row r="112" spans="1:65" ht="18" customHeight="1">
      <c r="A112" s="1560" t="s">
        <v>225</v>
      </c>
      <c r="B112" s="1561"/>
      <c r="C112" s="1561"/>
      <c r="D112" s="1561"/>
      <c r="E112" s="1561"/>
      <c r="F112" s="1561"/>
      <c r="G112" s="1561"/>
      <c r="H112" s="1561"/>
      <c r="I112" s="1561"/>
      <c r="J112" s="1561"/>
      <c r="K112" s="1561"/>
      <c r="L112" s="1561"/>
      <c r="M112" s="1561"/>
      <c r="N112" s="1561"/>
      <c r="O112" s="1561"/>
      <c r="P112" s="1561"/>
      <c r="Q112" s="1561"/>
      <c r="R112" s="1561"/>
      <c r="S112" s="1561"/>
      <c r="T112" s="1561"/>
      <c r="U112" s="1561"/>
      <c r="V112" s="1561"/>
      <c r="W112" s="1561"/>
      <c r="X112" s="1561"/>
      <c r="Y112" s="1561"/>
      <c r="Z112" s="1561"/>
      <c r="AA112" s="1561"/>
      <c r="AB112" s="1561"/>
      <c r="AC112" s="1561"/>
      <c r="AD112" s="1561"/>
      <c r="AE112" s="1561"/>
      <c r="AF112" s="1562" t="s">
        <v>422</v>
      </c>
      <c r="AG112" s="1583"/>
      <c r="AH112" s="1584"/>
      <c r="AI112" s="1584"/>
      <c r="AJ112" s="1584"/>
      <c r="AK112" s="1584"/>
      <c r="AL112" s="1584"/>
      <c r="AM112" s="1584"/>
      <c r="AN112" s="1585"/>
      <c r="AO112" s="1583"/>
      <c r="AP112" s="1584"/>
      <c r="AQ112" s="1584"/>
      <c r="AR112" s="1584"/>
      <c r="AS112" s="1584"/>
      <c r="AT112" s="1584"/>
      <c r="AU112" s="1584"/>
      <c r="AV112" s="1585"/>
      <c r="AW112" s="1607"/>
      <c r="AX112" s="1607"/>
      <c r="AY112" s="1607"/>
      <c r="AZ112" s="1607"/>
      <c r="BA112" s="1607"/>
      <c r="BB112" s="1607"/>
      <c r="BC112" s="1607"/>
      <c r="BD112" s="1607"/>
      <c r="BE112" s="1568" t="s">
        <v>1482</v>
      </c>
      <c r="BF112" s="1568"/>
      <c r="BG112" s="1568"/>
      <c r="BH112" s="1568"/>
      <c r="BI112" s="1568"/>
      <c r="BJ112" s="1568"/>
      <c r="BK112" s="1569"/>
      <c r="BL112" s="1570"/>
      <c r="BM112" s="1449"/>
    </row>
    <row r="113" spans="1:65" ht="18" customHeight="1">
      <c r="A113" s="1560" t="s">
        <v>226</v>
      </c>
      <c r="B113" s="1561"/>
      <c r="C113" s="1561"/>
      <c r="D113" s="1561"/>
      <c r="E113" s="1561"/>
      <c r="F113" s="1561"/>
      <c r="G113" s="1561"/>
      <c r="H113" s="1561"/>
      <c r="I113" s="1561"/>
      <c r="J113" s="1561"/>
      <c r="K113" s="1561"/>
      <c r="L113" s="1561"/>
      <c r="M113" s="1561"/>
      <c r="N113" s="1561"/>
      <c r="O113" s="1561"/>
      <c r="P113" s="1561"/>
      <c r="Q113" s="1561"/>
      <c r="R113" s="1561"/>
      <c r="S113" s="1561"/>
      <c r="T113" s="1561"/>
      <c r="U113" s="1561"/>
      <c r="V113" s="1561"/>
      <c r="W113" s="1561"/>
      <c r="X113" s="1561"/>
      <c r="Y113" s="1561"/>
      <c r="Z113" s="1561"/>
      <c r="AA113" s="1561"/>
      <c r="AB113" s="1561"/>
      <c r="AC113" s="1561"/>
      <c r="AD113" s="1561"/>
      <c r="AE113" s="1561"/>
      <c r="AF113" s="1562" t="s">
        <v>424</v>
      </c>
      <c r="AG113" s="1583">
        <v>96160</v>
      </c>
      <c r="AH113" s="1584"/>
      <c r="AI113" s="1584"/>
      <c r="AJ113" s="1584"/>
      <c r="AK113" s="1584"/>
      <c r="AL113" s="1584"/>
      <c r="AM113" s="1584"/>
      <c r="AN113" s="1585"/>
      <c r="AO113" s="1583">
        <v>113224</v>
      </c>
      <c r="AP113" s="1584"/>
      <c r="AQ113" s="1584"/>
      <c r="AR113" s="1584"/>
      <c r="AS113" s="1584"/>
      <c r="AT113" s="1584"/>
      <c r="AU113" s="1584"/>
      <c r="AV113" s="1585"/>
      <c r="AW113" s="1607">
        <v>69778</v>
      </c>
      <c r="AX113" s="1607"/>
      <c r="AY113" s="1607"/>
      <c r="AZ113" s="1607"/>
      <c r="BA113" s="1607"/>
      <c r="BB113" s="1607"/>
      <c r="BC113" s="1607"/>
      <c r="BD113" s="1607"/>
      <c r="BE113" s="1568" t="s">
        <v>1482</v>
      </c>
      <c r="BF113" s="1568"/>
      <c r="BG113" s="1568"/>
      <c r="BH113" s="1568"/>
      <c r="BI113" s="1568"/>
      <c r="BJ113" s="1568"/>
      <c r="BK113" s="1569"/>
      <c r="BL113" s="1570"/>
      <c r="BM113" s="1449"/>
    </row>
    <row r="114" spans="1:65" ht="18" customHeight="1">
      <c r="A114" s="1560" t="s">
        <v>227</v>
      </c>
      <c r="B114" s="1561"/>
      <c r="C114" s="1561"/>
      <c r="D114" s="1561"/>
      <c r="E114" s="1561"/>
      <c r="F114" s="1561"/>
      <c r="G114" s="1561"/>
      <c r="H114" s="1561"/>
      <c r="I114" s="1561"/>
      <c r="J114" s="1561"/>
      <c r="K114" s="1561"/>
      <c r="L114" s="1561"/>
      <c r="M114" s="1561"/>
      <c r="N114" s="1561"/>
      <c r="O114" s="1561"/>
      <c r="P114" s="1561"/>
      <c r="Q114" s="1561"/>
      <c r="R114" s="1561"/>
      <c r="S114" s="1561"/>
      <c r="T114" s="1561"/>
      <c r="U114" s="1561"/>
      <c r="V114" s="1561"/>
      <c r="W114" s="1561"/>
      <c r="X114" s="1561"/>
      <c r="Y114" s="1561"/>
      <c r="Z114" s="1561"/>
      <c r="AA114" s="1561"/>
      <c r="AB114" s="1561"/>
      <c r="AC114" s="1561"/>
      <c r="AD114" s="1561"/>
      <c r="AE114" s="1561"/>
      <c r="AF114" s="1562" t="s">
        <v>426</v>
      </c>
      <c r="AG114" s="1583"/>
      <c r="AH114" s="1584"/>
      <c r="AI114" s="1584"/>
      <c r="AJ114" s="1584"/>
      <c r="AK114" s="1584"/>
      <c r="AL114" s="1584"/>
      <c r="AM114" s="1584"/>
      <c r="AN114" s="1585"/>
      <c r="AO114" s="1583"/>
      <c r="AP114" s="1584"/>
      <c r="AQ114" s="1584"/>
      <c r="AR114" s="1584"/>
      <c r="AS114" s="1584"/>
      <c r="AT114" s="1584"/>
      <c r="AU114" s="1584"/>
      <c r="AV114" s="1585"/>
      <c r="AW114" s="1607"/>
      <c r="AX114" s="1607"/>
      <c r="AY114" s="1607"/>
      <c r="AZ114" s="1607"/>
      <c r="BA114" s="1607"/>
      <c r="BB114" s="1607"/>
      <c r="BC114" s="1607"/>
      <c r="BD114" s="1607"/>
      <c r="BE114" s="1568" t="s">
        <v>1482</v>
      </c>
      <c r="BF114" s="1568"/>
      <c r="BG114" s="1568"/>
      <c r="BH114" s="1568"/>
      <c r="BI114" s="1568"/>
      <c r="BJ114" s="1568"/>
      <c r="BK114" s="1569"/>
      <c r="BL114" s="1570"/>
      <c r="BM114" s="1449"/>
    </row>
    <row r="115" spans="1:65" ht="18" customHeight="1">
      <c r="A115" s="1560" t="s">
        <v>228</v>
      </c>
      <c r="B115" s="1561"/>
      <c r="C115" s="1561"/>
      <c r="D115" s="1561"/>
      <c r="E115" s="1561"/>
      <c r="F115" s="1561"/>
      <c r="G115" s="1561"/>
      <c r="H115" s="1561"/>
      <c r="I115" s="1561"/>
      <c r="J115" s="1561"/>
      <c r="K115" s="1561"/>
      <c r="L115" s="1561"/>
      <c r="M115" s="1561"/>
      <c r="N115" s="1561"/>
      <c r="O115" s="1561"/>
      <c r="P115" s="1561"/>
      <c r="Q115" s="1561"/>
      <c r="R115" s="1561"/>
      <c r="S115" s="1561"/>
      <c r="T115" s="1561"/>
      <c r="U115" s="1561"/>
      <c r="V115" s="1561"/>
      <c r="W115" s="1561"/>
      <c r="X115" s="1561"/>
      <c r="Y115" s="1561"/>
      <c r="Z115" s="1561"/>
      <c r="AA115" s="1561"/>
      <c r="AB115" s="1561"/>
      <c r="AC115" s="1561"/>
      <c r="AD115" s="1561"/>
      <c r="AE115" s="1561"/>
      <c r="AF115" s="1562" t="s">
        <v>428</v>
      </c>
      <c r="AG115" s="1583"/>
      <c r="AH115" s="1584"/>
      <c r="AI115" s="1584"/>
      <c r="AJ115" s="1584"/>
      <c r="AK115" s="1584"/>
      <c r="AL115" s="1584"/>
      <c r="AM115" s="1584"/>
      <c r="AN115" s="1585"/>
      <c r="AO115" s="1583"/>
      <c r="AP115" s="1584"/>
      <c r="AQ115" s="1584"/>
      <c r="AR115" s="1584"/>
      <c r="AS115" s="1584"/>
      <c r="AT115" s="1584"/>
      <c r="AU115" s="1584"/>
      <c r="AV115" s="1585"/>
      <c r="AW115" s="1607"/>
      <c r="AX115" s="1607"/>
      <c r="AY115" s="1607"/>
      <c r="AZ115" s="1607"/>
      <c r="BA115" s="1607"/>
      <c r="BB115" s="1607"/>
      <c r="BC115" s="1607"/>
      <c r="BD115" s="1607"/>
      <c r="BE115" s="1568" t="s">
        <v>1482</v>
      </c>
      <c r="BF115" s="1568"/>
      <c r="BG115" s="1568"/>
      <c r="BH115" s="1568"/>
      <c r="BI115" s="1568"/>
      <c r="BJ115" s="1568"/>
      <c r="BK115" s="1569"/>
      <c r="BL115" s="1570"/>
      <c r="BM115" s="1449"/>
    </row>
    <row r="116" spans="1:65" ht="18" customHeight="1">
      <c r="A116" s="1560" t="s">
        <v>229</v>
      </c>
      <c r="B116" s="1561"/>
      <c r="C116" s="1561"/>
      <c r="D116" s="1561"/>
      <c r="E116" s="1561"/>
      <c r="F116" s="1561"/>
      <c r="G116" s="1561"/>
      <c r="H116" s="1561"/>
      <c r="I116" s="1561"/>
      <c r="J116" s="1561"/>
      <c r="K116" s="1561"/>
      <c r="L116" s="1561"/>
      <c r="M116" s="1561"/>
      <c r="N116" s="1561"/>
      <c r="O116" s="1561"/>
      <c r="P116" s="1561"/>
      <c r="Q116" s="1561"/>
      <c r="R116" s="1561"/>
      <c r="S116" s="1561"/>
      <c r="T116" s="1561"/>
      <c r="U116" s="1561"/>
      <c r="V116" s="1561"/>
      <c r="W116" s="1561"/>
      <c r="X116" s="1561"/>
      <c r="Y116" s="1561"/>
      <c r="Z116" s="1561"/>
      <c r="AA116" s="1561"/>
      <c r="AB116" s="1561"/>
      <c r="AC116" s="1561"/>
      <c r="AD116" s="1561"/>
      <c r="AE116" s="1561"/>
      <c r="AF116" s="1562" t="s">
        <v>430</v>
      </c>
      <c r="AG116" s="1583"/>
      <c r="AH116" s="1584"/>
      <c r="AI116" s="1584"/>
      <c r="AJ116" s="1584"/>
      <c r="AK116" s="1584"/>
      <c r="AL116" s="1584"/>
      <c r="AM116" s="1584"/>
      <c r="AN116" s="1585"/>
      <c r="AO116" s="1583"/>
      <c r="AP116" s="1584"/>
      <c r="AQ116" s="1584"/>
      <c r="AR116" s="1584"/>
      <c r="AS116" s="1584"/>
      <c r="AT116" s="1584"/>
      <c r="AU116" s="1584"/>
      <c r="AV116" s="1585"/>
      <c r="AW116" s="1607"/>
      <c r="AX116" s="1607"/>
      <c r="AY116" s="1607"/>
      <c r="AZ116" s="1607"/>
      <c r="BA116" s="1607"/>
      <c r="BB116" s="1607"/>
      <c r="BC116" s="1607"/>
      <c r="BD116" s="1607"/>
      <c r="BE116" s="1568" t="s">
        <v>1482</v>
      </c>
      <c r="BF116" s="1568"/>
      <c r="BG116" s="1568"/>
      <c r="BH116" s="1568"/>
      <c r="BI116" s="1568"/>
      <c r="BJ116" s="1568"/>
      <c r="BK116" s="1569"/>
      <c r="BL116" s="1570"/>
      <c r="BM116" s="1449"/>
    </row>
    <row r="117" spans="1:65" ht="18" customHeight="1">
      <c r="A117" s="1614" t="s">
        <v>230</v>
      </c>
      <c r="B117" s="1615"/>
      <c r="C117" s="1615"/>
      <c r="D117" s="1615"/>
      <c r="E117" s="1615"/>
      <c r="F117" s="1615"/>
      <c r="G117" s="1615"/>
      <c r="H117" s="1615"/>
      <c r="I117" s="1615"/>
      <c r="J117" s="1615"/>
      <c r="K117" s="1615"/>
      <c r="L117" s="1615"/>
      <c r="M117" s="1615"/>
      <c r="N117" s="1615"/>
      <c r="O117" s="1615"/>
      <c r="P117" s="1615"/>
      <c r="Q117" s="1615"/>
      <c r="R117" s="1615"/>
      <c r="S117" s="1615"/>
      <c r="T117" s="1615"/>
      <c r="U117" s="1615"/>
      <c r="V117" s="1615"/>
      <c r="W117" s="1615"/>
      <c r="X117" s="1615"/>
      <c r="Y117" s="1616" t="s">
        <v>231</v>
      </c>
      <c r="Z117" s="1616"/>
      <c r="AA117" s="1616"/>
      <c r="AB117" s="1616"/>
      <c r="AC117" s="1616"/>
      <c r="AD117" s="1616"/>
      <c r="AE117" s="1617"/>
      <c r="AF117" s="1577" t="s">
        <v>432</v>
      </c>
      <c r="AG117" s="1563">
        <f>SUM(AG109:AN116)</f>
        <v>99160</v>
      </c>
      <c r="AH117" s="1564"/>
      <c r="AI117" s="1564"/>
      <c r="AJ117" s="1564"/>
      <c r="AK117" s="1564"/>
      <c r="AL117" s="1564"/>
      <c r="AM117" s="1564"/>
      <c r="AN117" s="1565"/>
      <c r="AO117" s="1563">
        <f>SUM(AO109:AV116)</f>
        <v>123414</v>
      </c>
      <c r="AP117" s="1564"/>
      <c r="AQ117" s="1564"/>
      <c r="AR117" s="1564"/>
      <c r="AS117" s="1564"/>
      <c r="AT117" s="1564"/>
      <c r="AU117" s="1564"/>
      <c r="AV117" s="1565"/>
      <c r="AW117" s="1563">
        <f>SUM(AW109:BD116)</f>
        <v>78527</v>
      </c>
      <c r="AX117" s="1564"/>
      <c r="AY117" s="1564"/>
      <c r="AZ117" s="1564"/>
      <c r="BA117" s="1564"/>
      <c r="BB117" s="1564"/>
      <c r="BC117" s="1564"/>
      <c r="BD117" s="1565"/>
      <c r="BE117" s="1568" t="s">
        <v>1482</v>
      </c>
      <c r="BF117" s="1568"/>
      <c r="BG117" s="1568"/>
      <c r="BH117" s="1568"/>
      <c r="BI117" s="1568"/>
      <c r="BJ117" s="1568"/>
      <c r="BK117" s="1569"/>
      <c r="BL117" s="1570"/>
      <c r="BM117" s="1449"/>
    </row>
    <row r="118" spans="1:65" ht="18" customHeight="1">
      <c r="A118" s="1596" t="s">
        <v>232</v>
      </c>
      <c r="B118" s="1597"/>
      <c r="C118" s="1597"/>
      <c r="D118" s="1597"/>
      <c r="E118" s="1597"/>
      <c r="F118" s="1597"/>
      <c r="G118" s="1597"/>
      <c r="H118" s="1597"/>
      <c r="I118" s="1597"/>
      <c r="J118" s="1597"/>
      <c r="K118" s="1597"/>
      <c r="L118" s="1597"/>
      <c r="M118" s="1597"/>
      <c r="N118" s="1597"/>
      <c r="O118" s="1597"/>
      <c r="P118" s="1597"/>
      <c r="Q118" s="1597"/>
      <c r="R118" s="1597"/>
      <c r="S118" s="1597"/>
      <c r="T118" s="1597"/>
      <c r="U118" s="1597"/>
      <c r="V118" s="1597"/>
      <c r="W118" s="1597"/>
      <c r="X118" s="1597"/>
      <c r="Y118" s="1597"/>
      <c r="Z118" s="1597"/>
      <c r="AA118" s="1597"/>
      <c r="AB118" s="1597"/>
      <c r="AC118" s="1597"/>
      <c r="AD118" s="1597"/>
      <c r="AE118" s="1618"/>
      <c r="AF118" s="1577" t="s">
        <v>434</v>
      </c>
      <c r="AG118" s="1583"/>
      <c r="AH118" s="1584"/>
      <c r="AI118" s="1584"/>
      <c r="AJ118" s="1584"/>
      <c r="AK118" s="1584"/>
      <c r="AL118" s="1584"/>
      <c r="AM118" s="1584"/>
      <c r="AN118" s="1585"/>
      <c r="AO118" s="1583">
        <v>1912</v>
      </c>
      <c r="AP118" s="1584"/>
      <c r="AQ118" s="1584"/>
      <c r="AR118" s="1584"/>
      <c r="AS118" s="1584"/>
      <c r="AT118" s="1584"/>
      <c r="AU118" s="1584"/>
      <c r="AV118" s="1585"/>
      <c r="AW118" s="1607">
        <v>1971</v>
      </c>
      <c r="AX118" s="1607"/>
      <c r="AY118" s="1607"/>
      <c r="AZ118" s="1607"/>
      <c r="BA118" s="1607"/>
      <c r="BB118" s="1607"/>
      <c r="BC118" s="1607"/>
      <c r="BD118" s="1607"/>
      <c r="BE118" s="1568" t="s">
        <v>1482</v>
      </c>
      <c r="BF118" s="1568"/>
      <c r="BG118" s="1568"/>
      <c r="BH118" s="1568"/>
      <c r="BI118" s="1568"/>
      <c r="BJ118" s="1568"/>
      <c r="BK118" s="1569"/>
      <c r="BL118" s="1570"/>
      <c r="BM118" s="1449"/>
    </row>
    <row r="119" spans="1:65" ht="18" customHeight="1">
      <c r="A119" s="1560" t="s">
        <v>233</v>
      </c>
      <c r="B119" s="1561"/>
      <c r="C119" s="1561"/>
      <c r="D119" s="1561"/>
      <c r="E119" s="1561"/>
      <c r="F119" s="1561"/>
      <c r="G119" s="1561"/>
      <c r="H119" s="1561"/>
      <c r="I119" s="1561"/>
      <c r="J119" s="1561"/>
      <c r="K119" s="1561"/>
      <c r="L119" s="1561"/>
      <c r="M119" s="1561"/>
      <c r="N119" s="1561"/>
      <c r="O119" s="1561"/>
      <c r="P119" s="1561"/>
      <c r="Q119" s="1561"/>
      <c r="R119" s="1561"/>
      <c r="S119" s="1561"/>
      <c r="T119" s="1561"/>
      <c r="U119" s="1561"/>
      <c r="V119" s="1561"/>
      <c r="W119" s="1561"/>
      <c r="X119" s="1561"/>
      <c r="Y119" s="1561"/>
      <c r="Z119" s="1561"/>
      <c r="AA119" s="1561"/>
      <c r="AB119" s="1561"/>
      <c r="AC119" s="1561"/>
      <c r="AD119" s="1561"/>
      <c r="AE119" s="1561"/>
      <c r="AF119" s="1562" t="s">
        <v>436</v>
      </c>
      <c r="AG119" s="1583"/>
      <c r="AH119" s="1584"/>
      <c r="AI119" s="1584"/>
      <c r="AJ119" s="1584"/>
      <c r="AK119" s="1584"/>
      <c r="AL119" s="1584"/>
      <c r="AM119" s="1584"/>
      <c r="AN119" s="1585"/>
      <c r="AO119" s="1583"/>
      <c r="AP119" s="1584"/>
      <c r="AQ119" s="1584"/>
      <c r="AR119" s="1584"/>
      <c r="AS119" s="1584"/>
      <c r="AT119" s="1584"/>
      <c r="AU119" s="1584"/>
      <c r="AV119" s="1585"/>
      <c r="AW119" s="1607"/>
      <c r="AX119" s="1607"/>
      <c r="AY119" s="1607"/>
      <c r="AZ119" s="1607"/>
      <c r="BA119" s="1607"/>
      <c r="BB119" s="1607"/>
      <c r="BC119" s="1607"/>
      <c r="BD119" s="1607"/>
      <c r="BE119" s="1568" t="s">
        <v>1482</v>
      </c>
      <c r="BF119" s="1568"/>
      <c r="BG119" s="1568"/>
      <c r="BH119" s="1568"/>
      <c r="BI119" s="1568"/>
      <c r="BJ119" s="1568"/>
      <c r="BK119" s="1569"/>
      <c r="BL119" s="1570"/>
      <c r="BM119" s="1449"/>
    </row>
    <row r="120" spans="1:64" ht="19.5" customHeight="1">
      <c r="A120" s="1619" t="s">
        <v>234</v>
      </c>
      <c r="B120" s="1620"/>
      <c r="C120" s="1620"/>
      <c r="D120" s="1620"/>
      <c r="E120" s="1620"/>
      <c r="F120" s="1620"/>
      <c r="G120" s="1620"/>
      <c r="H120" s="1620"/>
      <c r="I120" s="1620"/>
      <c r="J120" s="1620"/>
      <c r="K120" s="1620"/>
      <c r="L120" s="1620"/>
      <c r="M120" s="1620"/>
      <c r="N120" s="1620"/>
      <c r="O120" s="1620"/>
      <c r="P120" s="1620"/>
      <c r="Q120" s="1620"/>
      <c r="R120" s="1620"/>
      <c r="S120" s="1620"/>
      <c r="T120" s="1620"/>
      <c r="U120" s="1620"/>
      <c r="V120" s="1620"/>
      <c r="W120" s="1620"/>
      <c r="X120" s="1620"/>
      <c r="Y120" s="1620"/>
      <c r="Z120" s="1620"/>
      <c r="AA120" s="1620"/>
      <c r="AB120" s="1620"/>
      <c r="AC120" s="1620"/>
      <c r="AD120" s="1620"/>
      <c r="AE120" s="1621"/>
      <c r="AF120" s="1562" t="s">
        <v>438</v>
      </c>
      <c r="AG120" s="1583">
        <v>1110000</v>
      </c>
      <c r="AH120" s="1584"/>
      <c r="AI120" s="1584"/>
      <c r="AJ120" s="1584"/>
      <c r="AK120" s="1584"/>
      <c r="AL120" s="1584"/>
      <c r="AM120" s="1584"/>
      <c r="AN120" s="1585"/>
      <c r="AO120" s="1583">
        <v>2518133</v>
      </c>
      <c r="AP120" s="1584"/>
      <c r="AQ120" s="1584"/>
      <c r="AR120" s="1584"/>
      <c r="AS120" s="1584"/>
      <c r="AT120" s="1584"/>
      <c r="AU120" s="1584"/>
      <c r="AV120" s="1585"/>
      <c r="AW120" s="1607">
        <v>1135961</v>
      </c>
      <c r="AX120" s="1607"/>
      <c r="AY120" s="1607"/>
      <c r="AZ120" s="1607"/>
      <c r="BA120" s="1607"/>
      <c r="BB120" s="1607"/>
      <c r="BC120" s="1607"/>
      <c r="BD120" s="1607"/>
      <c r="BE120" s="1568" t="s">
        <v>1482</v>
      </c>
      <c r="BF120" s="1568"/>
      <c r="BG120" s="1568"/>
      <c r="BH120" s="1568"/>
      <c r="BI120" s="1568"/>
      <c r="BJ120" s="1568"/>
      <c r="BK120" s="1569"/>
      <c r="BL120" s="1570"/>
    </row>
    <row r="121" spans="1:64" ht="19.5" customHeight="1">
      <c r="A121" s="1560" t="s">
        <v>235</v>
      </c>
      <c r="B121" s="1561"/>
      <c r="C121" s="1561"/>
      <c r="D121" s="1561"/>
      <c r="E121" s="1561"/>
      <c r="F121" s="1561"/>
      <c r="G121" s="1561"/>
      <c r="H121" s="1561"/>
      <c r="I121" s="1561"/>
      <c r="J121" s="1561"/>
      <c r="K121" s="1561"/>
      <c r="L121" s="1561"/>
      <c r="M121" s="1561"/>
      <c r="N121" s="1561"/>
      <c r="O121" s="1561"/>
      <c r="P121" s="1561"/>
      <c r="Q121" s="1561"/>
      <c r="R121" s="1561"/>
      <c r="S121" s="1561"/>
      <c r="T121" s="1561"/>
      <c r="U121" s="1561"/>
      <c r="V121" s="1561"/>
      <c r="W121" s="1561"/>
      <c r="X121" s="1561"/>
      <c r="Y121" s="1561"/>
      <c r="Z121" s="1561"/>
      <c r="AA121" s="1561"/>
      <c r="AB121" s="1561"/>
      <c r="AC121" s="1561"/>
      <c r="AD121" s="1561"/>
      <c r="AE121" s="1561"/>
      <c r="AF121" s="1562" t="s">
        <v>440</v>
      </c>
      <c r="AG121" s="1583"/>
      <c r="AH121" s="1584"/>
      <c r="AI121" s="1584"/>
      <c r="AJ121" s="1584"/>
      <c r="AK121" s="1584"/>
      <c r="AL121" s="1584"/>
      <c r="AM121" s="1584"/>
      <c r="AN121" s="1585"/>
      <c r="AO121" s="1583">
        <v>5227</v>
      </c>
      <c r="AP121" s="1584"/>
      <c r="AQ121" s="1584"/>
      <c r="AR121" s="1584"/>
      <c r="AS121" s="1584"/>
      <c r="AT121" s="1584"/>
      <c r="AU121" s="1584"/>
      <c r="AV121" s="1585"/>
      <c r="AW121" s="1607">
        <v>5227</v>
      </c>
      <c r="AX121" s="1607"/>
      <c r="AY121" s="1607"/>
      <c r="AZ121" s="1607"/>
      <c r="BA121" s="1607"/>
      <c r="BB121" s="1607"/>
      <c r="BC121" s="1607"/>
      <c r="BD121" s="1607"/>
      <c r="BE121" s="1568" t="s">
        <v>1482</v>
      </c>
      <c r="BF121" s="1568"/>
      <c r="BG121" s="1568"/>
      <c r="BH121" s="1568"/>
      <c r="BI121" s="1568"/>
      <c r="BJ121" s="1568"/>
      <c r="BK121" s="1569"/>
      <c r="BL121" s="1570"/>
    </row>
    <row r="122" spans="1:64" ht="19.5" customHeight="1">
      <c r="A122" s="1560" t="s">
        <v>236</v>
      </c>
      <c r="B122" s="1561"/>
      <c r="C122" s="1561"/>
      <c r="D122" s="1561"/>
      <c r="E122" s="1561"/>
      <c r="F122" s="1561"/>
      <c r="G122" s="1561"/>
      <c r="H122" s="1561"/>
      <c r="I122" s="1561"/>
      <c r="J122" s="1561"/>
      <c r="K122" s="1561"/>
      <c r="L122" s="1561"/>
      <c r="M122" s="1561"/>
      <c r="N122" s="1561"/>
      <c r="O122" s="1561"/>
      <c r="P122" s="1561"/>
      <c r="Q122" s="1561"/>
      <c r="R122" s="1561"/>
      <c r="S122" s="1561"/>
      <c r="T122" s="1561"/>
      <c r="U122" s="1561"/>
      <c r="V122" s="1561"/>
      <c r="W122" s="1561"/>
      <c r="X122" s="1561"/>
      <c r="Y122" s="1561"/>
      <c r="Z122" s="1561"/>
      <c r="AA122" s="1561"/>
      <c r="AB122" s="1561"/>
      <c r="AC122" s="1561"/>
      <c r="AD122" s="1561"/>
      <c r="AE122" s="1561"/>
      <c r="AF122" s="1562" t="s">
        <v>442</v>
      </c>
      <c r="AG122" s="1583"/>
      <c r="AH122" s="1584"/>
      <c r="AI122" s="1584"/>
      <c r="AJ122" s="1584"/>
      <c r="AK122" s="1584"/>
      <c r="AL122" s="1584"/>
      <c r="AM122" s="1584"/>
      <c r="AN122" s="1585"/>
      <c r="AO122" s="1583"/>
      <c r="AP122" s="1584"/>
      <c r="AQ122" s="1584"/>
      <c r="AR122" s="1584"/>
      <c r="AS122" s="1584"/>
      <c r="AT122" s="1584"/>
      <c r="AU122" s="1584"/>
      <c r="AV122" s="1585"/>
      <c r="AW122" s="1607"/>
      <c r="AX122" s="1607"/>
      <c r="AY122" s="1607"/>
      <c r="AZ122" s="1607"/>
      <c r="BA122" s="1607"/>
      <c r="BB122" s="1607"/>
      <c r="BC122" s="1607"/>
      <c r="BD122" s="1607"/>
      <c r="BE122" s="1568" t="s">
        <v>1482</v>
      </c>
      <c r="BF122" s="1568"/>
      <c r="BG122" s="1568"/>
      <c r="BH122" s="1568"/>
      <c r="BI122" s="1568"/>
      <c r="BJ122" s="1568"/>
      <c r="BK122" s="1569"/>
      <c r="BL122" s="1570"/>
    </row>
    <row r="123" spans="1:64" ht="19.5" customHeight="1">
      <c r="A123" s="1560" t="s">
        <v>237</v>
      </c>
      <c r="B123" s="1561"/>
      <c r="C123" s="1561"/>
      <c r="D123" s="1561"/>
      <c r="E123" s="1561"/>
      <c r="F123" s="1561"/>
      <c r="G123" s="1561"/>
      <c r="H123" s="1561"/>
      <c r="I123" s="1561"/>
      <c r="J123" s="1561"/>
      <c r="K123" s="1561"/>
      <c r="L123" s="1561"/>
      <c r="M123" s="1561"/>
      <c r="N123" s="1561"/>
      <c r="O123" s="1561"/>
      <c r="P123" s="1561"/>
      <c r="Q123" s="1561"/>
      <c r="R123" s="1561"/>
      <c r="S123" s="1561"/>
      <c r="T123" s="1561"/>
      <c r="U123" s="1561"/>
      <c r="V123" s="1561"/>
      <c r="W123" s="1561"/>
      <c r="X123" s="1561"/>
      <c r="Y123" s="1561"/>
      <c r="Z123" s="1561"/>
      <c r="AA123" s="1561"/>
      <c r="AB123" s="1561"/>
      <c r="AC123" s="1561"/>
      <c r="AD123" s="1561"/>
      <c r="AE123" s="1561"/>
      <c r="AF123" s="1562" t="s">
        <v>444</v>
      </c>
      <c r="AG123" s="1563"/>
      <c r="AH123" s="1564"/>
      <c r="AI123" s="1564"/>
      <c r="AJ123" s="1564"/>
      <c r="AK123" s="1564"/>
      <c r="AL123" s="1564"/>
      <c r="AM123" s="1564"/>
      <c r="AN123" s="1565"/>
      <c r="AO123" s="1563"/>
      <c r="AP123" s="1564"/>
      <c r="AQ123" s="1564"/>
      <c r="AR123" s="1564"/>
      <c r="AS123" s="1564"/>
      <c r="AT123" s="1564"/>
      <c r="AU123" s="1564"/>
      <c r="AV123" s="1565"/>
      <c r="AW123" s="1607"/>
      <c r="AX123" s="1607"/>
      <c r="AY123" s="1607"/>
      <c r="AZ123" s="1607"/>
      <c r="BA123" s="1607"/>
      <c r="BB123" s="1607"/>
      <c r="BC123" s="1607"/>
      <c r="BD123" s="1607"/>
      <c r="BE123" s="1568" t="s">
        <v>1482</v>
      </c>
      <c r="BF123" s="1568"/>
      <c r="BG123" s="1568"/>
      <c r="BH123" s="1568"/>
      <c r="BI123" s="1568"/>
      <c r="BJ123" s="1568"/>
      <c r="BK123" s="1569"/>
      <c r="BL123" s="1570"/>
    </row>
    <row r="124" spans="1:64" ht="19.5" customHeight="1">
      <c r="A124" s="1560" t="s">
        <v>238</v>
      </c>
      <c r="B124" s="1561"/>
      <c r="C124" s="1561"/>
      <c r="D124" s="1561"/>
      <c r="E124" s="1561"/>
      <c r="F124" s="1561"/>
      <c r="G124" s="1561"/>
      <c r="H124" s="1561"/>
      <c r="I124" s="1561"/>
      <c r="J124" s="1561"/>
      <c r="K124" s="1561"/>
      <c r="L124" s="1561"/>
      <c r="M124" s="1561"/>
      <c r="N124" s="1561"/>
      <c r="O124" s="1561"/>
      <c r="P124" s="1561"/>
      <c r="Q124" s="1561"/>
      <c r="R124" s="1561"/>
      <c r="S124" s="1561"/>
      <c r="T124" s="1561"/>
      <c r="U124" s="1561"/>
      <c r="V124" s="1561"/>
      <c r="W124" s="1561"/>
      <c r="X124" s="1561"/>
      <c r="Y124" s="1561"/>
      <c r="Z124" s="1561"/>
      <c r="AA124" s="1561"/>
      <c r="AB124" s="1561"/>
      <c r="AC124" s="1561"/>
      <c r="AD124" s="1561"/>
      <c r="AE124" s="1561"/>
      <c r="AF124" s="1562" t="s">
        <v>446</v>
      </c>
      <c r="AG124" s="1583"/>
      <c r="AH124" s="1584"/>
      <c r="AI124" s="1584"/>
      <c r="AJ124" s="1584"/>
      <c r="AK124" s="1584"/>
      <c r="AL124" s="1584"/>
      <c r="AM124" s="1584"/>
      <c r="AN124" s="1585"/>
      <c r="AO124" s="1583"/>
      <c r="AP124" s="1584"/>
      <c r="AQ124" s="1584"/>
      <c r="AR124" s="1584"/>
      <c r="AS124" s="1584"/>
      <c r="AT124" s="1584"/>
      <c r="AU124" s="1584"/>
      <c r="AV124" s="1585"/>
      <c r="AW124" s="1607"/>
      <c r="AX124" s="1607"/>
      <c r="AY124" s="1607"/>
      <c r="AZ124" s="1607"/>
      <c r="BA124" s="1607"/>
      <c r="BB124" s="1607"/>
      <c r="BC124" s="1607"/>
      <c r="BD124" s="1607"/>
      <c r="BE124" s="1568" t="s">
        <v>1482</v>
      </c>
      <c r="BF124" s="1568"/>
      <c r="BG124" s="1568"/>
      <c r="BH124" s="1568"/>
      <c r="BI124" s="1568"/>
      <c r="BJ124" s="1568"/>
      <c r="BK124" s="1569"/>
      <c r="BL124" s="1570"/>
    </row>
    <row r="125" spans="1:64" ht="19.5" customHeight="1">
      <c r="A125" s="1560" t="s">
        <v>239</v>
      </c>
      <c r="B125" s="1561"/>
      <c r="C125" s="1561"/>
      <c r="D125" s="1561"/>
      <c r="E125" s="1561"/>
      <c r="F125" s="1561"/>
      <c r="G125" s="1561"/>
      <c r="H125" s="1561"/>
      <c r="I125" s="1561"/>
      <c r="J125" s="1561"/>
      <c r="K125" s="1561"/>
      <c r="L125" s="1561"/>
      <c r="M125" s="1561"/>
      <c r="N125" s="1561"/>
      <c r="O125" s="1561"/>
      <c r="P125" s="1561"/>
      <c r="Q125" s="1561"/>
      <c r="R125" s="1561"/>
      <c r="S125" s="1561"/>
      <c r="T125" s="1561"/>
      <c r="U125" s="1561"/>
      <c r="V125" s="1561"/>
      <c r="W125" s="1561"/>
      <c r="X125" s="1561"/>
      <c r="Y125" s="1561"/>
      <c r="Z125" s="1561"/>
      <c r="AA125" s="1561"/>
      <c r="AB125" s="1561"/>
      <c r="AC125" s="1561"/>
      <c r="AD125" s="1561"/>
      <c r="AE125" s="1561"/>
      <c r="AF125" s="1562" t="s">
        <v>448</v>
      </c>
      <c r="AG125" s="1583">
        <v>150000</v>
      </c>
      <c r="AH125" s="1584"/>
      <c r="AI125" s="1584"/>
      <c r="AJ125" s="1584"/>
      <c r="AK125" s="1584"/>
      <c r="AL125" s="1584"/>
      <c r="AM125" s="1584"/>
      <c r="AN125" s="1585"/>
      <c r="AO125" s="1583">
        <v>150000</v>
      </c>
      <c r="AP125" s="1584"/>
      <c r="AQ125" s="1584"/>
      <c r="AR125" s="1584"/>
      <c r="AS125" s="1584"/>
      <c r="AT125" s="1584"/>
      <c r="AU125" s="1584"/>
      <c r="AV125" s="1585"/>
      <c r="AW125" s="1607"/>
      <c r="AX125" s="1607"/>
      <c r="AY125" s="1607"/>
      <c r="AZ125" s="1607"/>
      <c r="BA125" s="1607"/>
      <c r="BB125" s="1607"/>
      <c r="BC125" s="1607"/>
      <c r="BD125" s="1607"/>
      <c r="BE125" s="1568" t="s">
        <v>1482</v>
      </c>
      <c r="BF125" s="1568"/>
      <c r="BG125" s="1568"/>
      <c r="BH125" s="1568"/>
      <c r="BI125" s="1568"/>
      <c r="BJ125" s="1568"/>
      <c r="BK125" s="1569"/>
      <c r="BL125" s="1570"/>
    </row>
    <row r="126" spans="1:64" ht="19.5" customHeight="1">
      <c r="A126" s="1560" t="s">
        <v>240</v>
      </c>
      <c r="B126" s="1561"/>
      <c r="C126" s="1561"/>
      <c r="D126" s="1561"/>
      <c r="E126" s="1561"/>
      <c r="F126" s="1561"/>
      <c r="G126" s="1561"/>
      <c r="H126" s="1561"/>
      <c r="I126" s="1561"/>
      <c r="J126" s="1561"/>
      <c r="K126" s="1561"/>
      <c r="L126" s="1561"/>
      <c r="M126" s="1561"/>
      <c r="N126" s="1561"/>
      <c r="O126" s="1561"/>
      <c r="P126" s="1561"/>
      <c r="Q126" s="1561"/>
      <c r="R126" s="1561"/>
      <c r="S126" s="1561"/>
      <c r="T126" s="1561"/>
      <c r="U126" s="1561"/>
      <c r="V126" s="1561"/>
      <c r="W126" s="1561"/>
      <c r="X126" s="1561"/>
      <c r="Y126" s="1561"/>
      <c r="Z126" s="1561"/>
      <c r="AA126" s="1561"/>
      <c r="AB126" s="1561"/>
      <c r="AC126" s="1561"/>
      <c r="AD126" s="1561"/>
      <c r="AE126" s="1561"/>
      <c r="AF126" s="1562" t="s">
        <v>450</v>
      </c>
      <c r="AG126" s="1583"/>
      <c r="AH126" s="1584"/>
      <c r="AI126" s="1584"/>
      <c r="AJ126" s="1584"/>
      <c r="AK126" s="1584"/>
      <c r="AL126" s="1584"/>
      <c r="AM126" s="1584"/>
      <c r="AN126" s="1585"/>
      <c r="AO126" s="1583"/>
      <c r="AP126" s="1584"/>
      <c r="AQ126" s="1584"/>
      <c r="AR126" s="1584"/>
      <c r="AS126" s="1584"/>
      <c r="AT126" s="1584"/>
      <c r="AU126" s="1584"/>
      <c r="AV126" s="1585"/>
      <c r="AW126" s="1607"/>
      <c r="AX126" s="1607"/>
      <c r="AY126" s="1607"/>
      <c r="AZ126" s="1607"/>
      <c r="BA126" s="1607"/>
      <c r="BB126" s="1607"/>
      <c r="BC126" s="1607"/>
      <c r="BD126" s="1607"/>
      <c r="BE126" s="1568" t="s">
        <v>1482</v>
      </c>
      <c r="BF126" s="1568"/>
      <c r="BG126" s="1568"/>
      <c r="BH126" s="1568"/>
      <c r="BI126" s="1568"/>
      <c r="BJ126" s="1568"/>
      <c r="BK126" s="1569"/>
      <c r="BL126" s="1570"/>
    </row>
    <row r="127" spans="1:64" ht="19.5" customHeight="1">
      <c r="A127" s="1560" t="s">
        <v>241</v>
      </c>
      <c r="B127" s="1561"/>
      <c r="C127" s="1561"/>
      <c r="D127" s="1561"/>
      <c r="E127" s="1561"/>
      <c r="F127" s="1561"/>
      <c r="G127" s="1561"/>
      <c r="H127" s="1561"/>
      <c r="I127" s="1561"/>
      <c r="J127" s="1561"/>
      <c r="K127" s="1561"/>
      <c r="L127" s="1561"/>
      <c r="M127" s="1561"/>
      <c r="N127" s="1561"/>
      <c r="O127" s="1561"/>
      <c r="P127" s="1561"/>
      <c r="Q127" s="1561"/>
      <c r="R127" s="1561"/>
      <c r="S127" s="1561"/>
      <c r="T127" s="1561"/>
      <c r="U127" s="1561"/>
      <c r="V127" s="1561"/>
      <c r="W127" s="1561"/>
      <c r="X127" s="1561"/>
      <c r="Y127" s="1561"/>
      <c r="Z127" s="1561"/>
      <c r="AA127" s="1561"/>
      <c r="AB127" s="1561"/>
      <c r="AC127" s="1561"/>
      <c r="AD127" s="1561"/>
      <c r="AE127" s="1561"/>
      <c r="AF127" s="1562" t="s">
        <v>452</v>
      </c>
      <c r="AG127" s="1583"/>
      <c r="AH127" s="1584"/>
      <c r="AI127" s="1584"/>
      <c r="AJ127" s="1584"/>
      <c r="AK127" s="1584"/>
      <c r="AL127" s="1584"/>
      <c r="AM127" s="1584"/>
      <c r="AN127" s="1585"/>
      <c r="AO127" s="1583"/>
      <c r="AP127" s="1584"/>
      <c r="AQ127" s="1584"/>
      <c r="AR127" s="1584"/>
      <c r="AS127" s="1584"/>
      <c r="AT127" s="1584"/>
      <c r="AU127" s="1584"/>
      <c r="AV127" s="1585"/>
      <c r="AW127" s="1607"/>
      <c r="AX127" s="1607"/>
      <c r="AY127" s="1607"/>
      <c r="AZ127" s="1607"/>
      <c r="BA127" s="1607"/>
      <c r="BB127" s="1607"/>
      <c r="BC127" s="1607"/>
      <c r="BD127" s="1607"/>
      <c r="BE127" s="1568" t="s">
        <v>1482</v>
      </c>
      <c r="BF127" s="1568"/>
      <c r="BG127" s="1568"/>
      <c r="BH127" s="1568"/>
      <c r="BI127" s="1568"/>
      <c r="BJ127" s="1568"/>
      <c r="BK127" s="1569"/>
      <c r="BL127" s="1570"/>
    </row>
    <row r="128" spans="1:65" ht="18" customHeight="1">
      <c r="A128" s="1622" t="s">
        <v>242</v>
      </c>
      <c r="B128" s="1623"/>
      <c r="C128" s="1623"/>
      <c r="D128" s="1623"/>
      <c r="E128" s="1623"/>
      <c r="F128" s="1623"/>
      <c r="G128" s="1623"/>
      <c r="H128" s="1623"/>
      <c r="I128" s="1623"/>
      <c r="J128" s="1623"/>
      <c r="K128" s="1623"/>
      <c r="L128" s="1623"/>
      <c r="M128" s="1623"/>
      <c r="N128" s="1623"/>
      <c r="O128" s="1623"/>
      <c r="P128" s="1623"/>
      <c r="Q128" s="1623"/>
      <c r="R128" s="1623"/>
      <c r="S128" s="1623"/>
      <c r="T128" s="1623"/>
      <c r="U128" s="1623"/>
      <c r="V128" s="1623"/>
      <c r="W128" s="1623"/>
      <c r="X128" s="1623"/>
      <c r="Y128" s="1616" t="s">
        <v>243</v>
      </c>
      <c r="Z128" s="1616"/>
      <c r="AA128" s="1616"/>
      <c r="AB128" s="1616"/>
      <c r="AC128" s="1616"/>
      <c r="AD128" s="1616"/>
      <c r="AE128" s="1617"/>
      <c r="AF128" s="1577" t="s">
        <v>454</v>
      </c>
      <c r="AG128" s="1583">
        <f>SUM(AG121:AN127)</f>
        <v>150000</v>
      </c>
      <c r="AH128" s="1584"/>
      <c r="AI128" s="1584"/>
      <c r="AJ128" s="1584"/>
      <c r="AK128" s="1584"/>
      <c r="AL128" s="1584"/>
      <c r="AM128" s="1584"/>
      <c r="AN128" s="1585"/>
      <c r="AO128" s="1583">
        <f>SUM(AO121:AV127)</f>
        <v>155227</v>
      </c>
      <c r="AP128" s="1584"/>
      <c r="AQ128" s="1584"/>
      <c r="AR128" s="1584"/>
      <c r="AS128" s="1584"/>
      <c r="AT128" s="1584"/>
      <c r="AU128" s="1584"/>
      <c r="AV128" s="1585"/>
      <c r="AW128" s="1583">
        <f>SUM(AW121:BD127)</f>
        <v>5227</v>
      </c>
      <c r="AX128" s="1584"/>
      <c r="AY128" s="1584"/>
      <c r="AZ128" s="1584"/>
      <c r="BA128" s="1584"/>
      <c r="BB128" s="1584"/>
      <c r="BC128" s="1584"/>
      <c r="BD128" s="1585"/>
      <c r="BE128" s="1568" t="s">
        <v>1482</v>
      </c>
      <c r="BF128" s="1568"/>
      <c r="BG128" s="1568"/>
      <c r="BH128" s="1568"/>
      <c r="BI128" s="1568"/>
      <c r="BJ128" s="1568"/>
      <c r="BK128" s="1569"/>
      <c r="BL128" s="1570"/>
      <c r="BM128" s="1449"/>
    </row>
    <row r="129" spans="1:65" ht="18" customHeight="1">
      <c r="A129" s="1614" t="s">
        <v>244</v>
      </c>
      <c r="B129" s="1615"/>
      <c r="C129" s="1615"/>
      <c r="D129" s="1615"/>
      <c r="E129" s="1615"/>
      <c r="F129" s="1615"/>
      <c r="G129" s="1615"/>
      <c r="H129" s="1615"/>
      <c r="I129" s="1615"/>
      <c r="J129" s="1615"/>
      <c r="K129" s="1615"/>
      <c r="L129" s="1615"/>
      <c r="M129" s="1615"/>
      <c r="N129" s="1615"/>
      <c r="O129" s="1615"/>
      <c r="P129" s="1615"/>
      <c r="Q129" s="1615"/>
      <c r="R129" s="1615"/>
      <c r="S129" s="1615"/>
      <c r="T129" s="1615"/>
      <c r="U129" s="1615"/>
      <c r="V129" s="1615"/>
      <c r="W129" s="1615"/>
      <c r="X129" s="1615"/>
      <c r="Y129" s="1615"/>
      <c r="Z129" s="1615"/>
      <c r="AA129" s="1615"/>
      <c r="AB129" s="1615"/>
      <c r="AC129" s="1615"/>
      <c r="AD129" s="1615"/>
      <c r="AE129" s="1624"/>
      <c r="AF129" s="1577" t="s">
        <v>456</v>
      </c>
      <c r="AG129" s="1583"/>
      <c r="AH129" s="1584"/>
      <c r="AI129" s="1584"/>
      <c r="AJ129" s="1584"/>
      <c r="AK129" s="1584"/>
      <c r="AL129" s="1584"/>
      <c r="AM129" s="1584"/>
      <c r="AN129" s="1585"/>
      <c r="AO129" s="1583">
        <v>8000</v>
      </c>
      <c r="AP129" s="1584"/>
      <c r="AQ129" s="1584"/>
      <c r="AR129" s="1584"/>
      <c r="AS129" s="1584"/>
      <c r="AT129" s="1584"/>
      <c r="AU129" s="1584"/>
      <c r="AV129" s="1585"/>
      <c r="AW129" s="1607">
        <v>8000</v>
      </c>
      <c r="AX129" s="1607"/>
      <c r="AY129" s="1607"/>
      <c r="AZ129" s="1607"/>
      <c r="BA129" s="1607"/>
      <c r="BB129" s="1607"/>
      <c r="BC129" s="1607"/>
      <c r="BD129" s="1607"/>
      <c r="BE129" s="1568" t="s">
        <v>1482</v>
      </c>
      <c r="BF129" s="1568"/>
      <c r="BG129" s="1568"/>
      <c r="BH129" s="1568"/>
      <c r="BI129" s="1568"/>
      <c r="BJ129" s="1568"/>
      <c r="BK129" s="1569"/>
      <c r="BL129" s="1570"/>
      <c r="BM129" s="1449"/>
    </row>
    <row r="130" spans="1:65" ht="18" customHeight="1">
      <c r="A130" s="1625" t="s">
        <v>245</v>
      </c>
      <c r="B130" s="1626"/>
      <c r="C130" s="1626"/>
      <c r="D130" s="1626"/>
      <c r="E130" s="1626"/>
      <c r="F130" s="1626"/>
      <c r="G130" s="1626"/>
      <c r="H130" s="1626"/>
      <c r="I130" s="1626"/>
      <c r="J130" s="1626"/>
      <c r="K130" s="1626"/>
      <c r="L130" s="1626"/>
      <c r="M130" s="1626"/>
      <c r="N130" s="1626"/>
      <c r="O130" s="1626"/>
      <c r="P130" s="1626"/>
      <c r="Q130" s="1626"/>
      <c r="R130" s="1626"/>
      <c r="S130" s="1626"/>
      <c r="T130" s="1626"/>
      <c r="U130" s="1626"/>
      <c r="V130" s="1626"/>
      <c r="W130" s="1626"/>
      <c r="X130" s="1626"/>
      <c r="Y130" s="1626"/>
      <c r="Z130" s="1626"/>
      <c r="AA130" s="1626"/>
      <c r="AB130" s="1626"/>
      <c r="AC130" s="1626"/>
      <c r="AD130" s="1626"/>
      <c r="AE130" s="1627"/>
      <c r="AF130" s="1562" t="s">
        <v>458</v>
      </c>
      <c r="AG130" s="1563"/>
      <c r="AH130" s="1564"/>
      <c r="AI130" s="1564"/>
      <c r="AJ130" s="1564"/>
      <c r="AK130" s="1564"/>
      <c r="AL130" s="1564"/>
      <c r="AM130" s="1564"/>
      <c r="AN130" s="1565"/>
      <c r="AO130" s="1563"/>
      <c r="AP130" s="1564"/>
      <c r="AQ130" s="1564"/>
      <c r="AR130" s="1564"/>
      <c r="AS130" s="1564"/>
      <c r="AT130" s="1564"/>
      <c r="AU130" s="1564"/>
      <c r="AV130" s="1565"/>
      <c r="AW130" s="1607"/>
      <c r="AX130" s="1607"/>
      <c r="AY130" s="1607"/>
      <c r="AZ130" s="1607"/>
      <c r="BA130" s="1607"/>
      <c r="BB130" s="1607"/>
      <c r="BC130" s="1607"/>
      <c r="BD130" s="1607"/>
      <c r="BE130" s="1568" t="s">
        <v>1482</v>
      </c>
      <c r="BF130" s="1568"/>
      <c r="BG130" s="1568"/>
      <c r="BH130" s="1568"/>
      <c r="BI130" s="1568"/>
      <c r="BJ130" s="1568"/>
      <c r="BK130" s="1569"/>
      <c r="BL130" s="1570"/>
      <c r="BM130" s="1449"/>
    </row>
    <row r="131" spans="1:64" ht="21.75" customHeight="1">
      <c r="A131" s="1625" t="s">
        <v>246</v>
      </c>
      <c r="B131" s="1626"/>
      <c r="C131" s="1626"/>
      <c r="D131" s="1626"/>
      <c r="E131" s="1626"/>
      <c r="F131" s="1626"/>
      <c r="G131" s="1626"/>
      <c r="H131" s="1626"/>
      <c r="I131" s="1626"/>
      <c r="J131" s="1626"/>
      <c r="K131" s="1626"/>
      <c r="L131" s="1626"/>
      <c r="M131" s="1626"/>
      <c r="N131" s="1626"/>
      <c r="O131" s="1626"/>
      <c r="P131" s="1626"/>
      <c r="Q131" s="1626"/>
      <c r="R131" s="1626"/>
      <c r="S131" s="1626"/>
      <c r="T131" s="1626"/>
      <c r="U131" s="1626"/>
      <c r="V131" s="1626"/>
      <c r="W131" s="1626"/>
      <c r="X131" s="1626"/>
      <c r="Y131" s="1626"/>
      <c r="Z131" s="1626"/>
      <c r="AA131" s="1626"/>
      <c r="AB131" s="1626"/>
      <c r="AC131" s="1626"/>
      <c r="AD131" s="1626"/>
      <c r="AE131" s="1627"/>
      <c r="AF131" s="1562" t="s">
        <v>460</v>
      </c>
      <c r="AG131" s="1583">
        <v>70000</v>
      </c>
      <c r="AH131" s="1584"/>
      <c r="AI131" s="1584"/>
      <c r="AJ131" s="1584"/>
      <c r="AK131" s="1584"/>
      <c r="AL131" s="1584"/>
      <c r="AM131" s="1584"/>
      <c r="AN131" s="1585"/>
      <c r="AO131" s="1583">
        <v>70000</v>
      </c>
      <c r="AP131" s="1584"/>
      <c r="AQ131" s="1584"/>
      <c r="AR131" s="1584"/>
      <c r="AS131" s="1584"/>
      <c r="AT131" s="1584"/>
      <c r="AU131" s="1584"/>
      <c r="AV131" s="1585"/>
      <c r="AW131" s="1607">
        <v>80287</v>
      </c>
      <c r="AX131" s="1607"/>
      <c r="AY131" s="1607"/>
      <c r="AZ131" s="1607"/>
      <c r="BA131" s="1607"/>
      <c r="BB131" s="1607"/>
      <c r="BC131" s="1607"/>
      <c r="BD131" s="1607"/>
      <c r="BE131" s="1568" t="s">
        <v>1482</v>
      </c>
      <c r="BF131" s="1568"/>
      <c r="BG131" s="1568"/>
      <c r="BH131" s="1568"/>
      <c r="BI131" s="1568"/>
      <c r="BJ131" s="1568"/>
      <c r="BK131" s="1569"/>
      <c r="BL131" s="1570"/>
    </row>
    <row r="132" spans="1:64" ht="21.75" customHeight="1">
      <c r="A132" s="1625" t="s">
        <v>247</v>
      </c>
      <c r="B132" s="1626"/>
      <c r="C132" s="1626"/>
      <c r="D132" s="1626"/>
      <c r="E132" s="1626"/>
      <c r="F132" s="1626"/>
      <c r="G132" s="1626"/>
      <c r="H132" s="1626"/>
      <c r="I132" s="1626"/>
      <c r="J132" s="1626"/>
      <c r="K132" s="1626"/>
      <c r="L132" s="1626"/>
      <c r="M132" s="1626"/>
      <c r="N132" s="1626"/>
      <c r="O132" s="1626"/>
      <c r="P132" s="1626"/>
      <c r="Q132" s="1626"/>
      <c r="R132" s="1626"/>
      <c r="S132" s="1626"/>
      <c r="T132" s="1626"/>
      <c r="U132" s="1626"/>
      <c r="V132" s="1626"/>
      <c r="W132" s="1626"/>
      <c r="X132" s="1626"/>
      <c r="Y132" s="1626"/>
      <c r="Z132" s="1626"/>
      <c r="AA132" s="1626"/>
      <c r="AB132" s="1626"/>
      <c r="AC132" s="1626"/>
      <c r="AD132" s="1626"/>
      <c r="AE132" s="1627"/>
      <c r="AF132" s="1562" t="s">
        <v>462</v>
      </c>
      <c r="AG132" s="1583"/>
      <c r="AH132" s="1584"/>
      <c r="AI132" s="1584"/>
      <c r="AJ132" s="1584"/>
      <c r="AK132" s="1584"/>
      <c r="AL132" s="1584"/>
      <c r="AM132" s="1584"/>
      <c r="AN132" s="1585"/>
      <c r="AO132" s="1583"/>
      <c r="AP132" s="1584"/>
      <c r="AQ132" s="1584"/>
      <c r="AR132" s="1584"/>
      <c r="AS132" s="1584"/>
      <c r="AT132" s="1584"/>
      <c r="AU132" s="1584"/>
      <c r="AV132" s="1585"/>
      <c r="AW132" s="1607">
        <v>35</v>
      </c>
      <c r="AX132" s="1607"/>
      <c r="AY132" s="1607"/>
      <c r="AZ132" s="1607"/>
      <c r="BA132" s="1607"/>
      <c r="BB132" s="1607"/>
      <c r="BC132" s="1607"/>
      <c r="BD132" s="1607"/>
      <c r="BE132" s="1568" t="s">
        <v>1482</v>
      </c>
      <c r="BF132" s="1568"/>
      <c r="BG132" s="1568"/>
      <c r="BH132" s="1568"/>
      <c r="BI132" s="1568"/>
      <c r="BJ132" s="1568"/>
      <c r="BK132" s="1569"/>
      <c r="BL132" s="1570"/>
    </row>
    <row r="133" spans="1:64" ht="21.75" customHeight="1">
      <c r="A133" s="1625" t="s">
        <v>248</v>
      </c>
      <c r="B133" s="1626"/>
      <c r="C133" s="1626"/>
      <c r="D133" s="1626"/>
      <c r="E133" s="1626"/>
      <c r="F133" s="1626"/>
      <c r="G133" s="1626"/>
      <c r="H133" s="1626"/>
      <c r="I133" s="1626"/>
      <c r="J133" s="1626"/>
      <c r="K133" s="1626"/>
      <c r="L133" s="1626"/>
      <c r="M133" s="1626"/>
      <c r="N133" s="1626"/>
      <c r="O133" s="1626"/>
      <c r="P133" s="1626"/>
      <c r="Q133" s="1626"/>
      <c r="R133" s="1626"/>
      <c r="S133" s="1626"/>
      <c r="T133" s="1626"/>
      <c r="U133" s="1626"/>
      <c r="V133" s="1626"/>
      <c r="W133" s="1626"/>
      <c r="X133" s="1626"/>
      <c r="Y133" s="1626"/>
      <c r="Z133" s="1626"/>
      <c r="AA133" s="1626"/>
      <c r="AB133" s="1626"/>
      <c r="AC133" s="1626"/>
      <c r="AD133" s="1626"/>
      <c r="AE133" s="1627"/>
      <c r="AF133" s="1562" t="s">
        <v>464</v>
      </c>
      <c r="AG133" s="1583"/>
      <c r="AH133" s="1584"/>
      <c r="AI133" s="1584"/>
      <c r="AJ133" s="1584"/>
      <c r="AK133" s="1584"/>
      <c r="AL133" s="1584"/>
      <c r="AM133" s="1584"/>
      <c r="AN133" s="1585"/>
      <c r="AO133" s="1583"/>
      <c r="AP133" s="1584"/>
      <c r="AQ133" s="1584"/>
      <c r="AR133" s="1584"/>
      <c r="AS133" s="1584"/>
      <c r="AT133" s="1584"/>
      <c r="AU133" s="1584"/>
      <c r="AV133" s="1585"/>
      <c r="AW133" s="1607"/>
      <c r="AX133" s="1607"/>
      <c r="AY133" s="1607"/>
      <c r="AZ133" s="1607"/>
      <c r="BA133" s="1607"/>
      <c r="BB133" s="1607"/>
      <c r="BC133" s="1607"/>
      <c r="BD133" s="1607"/>
      <c r="BE133" s="1568" t="s">
        <v>1482</v>
      </c>
      <c r="BF133" s="1568"/>
      <c r="BG133" s="1568"/>
      <c r="BH133" s="1568"/>
      <c r="BI133" s="1568"/>
      <c r="BJ133" s="1568"/>
      <c r="BK133" s="1569"/>
      <c r="BL133" s="1570"/>
    </row>
    <row r="134" spans="1:64" ht="26.25" customHeight="1">
      <c r="A134" s="1611" t="s">
        <v>249</v>
      </c>
      <c r="B134" s="1612"/>
      <c r="C134" s="1612"/>
      <c r="D134" s="1612"/>
      <c r="E134" s="1612"/>
      <c r="F134" s="1612"/>
      <c r="G134" s="1612"/>
      <c r="H134" s="1612"/>
      <c r="I134" s="1612"/>
      <c r="J134" s="1612"/>
      <c r="K134" s="1612"/>
      <c r="L134" s="1612"/>
      <c r="M134" s="1612"/>
      <c r="N134" s="1612"/>
      <c r="O134" s="1612"/>
      <c r="P134" s="1612"/>
      <c r="Q134" s="1612"/>
      <c r="R134" s="1612"/>
      <c r="S134" s="1612"/>
      <c r="T134" s="1612"/>
      <c r="U134" s="1612"/>
      <c r="V134" s="1612"/>
      <c r="W134" s="1612"/>
      <c r="X134" s="1612"/>
      <c r="Y134" s="1612"/>
      <c r="Z134" s="1612"/>
      <c r="AA134" s="1612"/>
      <c r="AB134" s="1612"/>
      <c r="AC134" s="1612"/>
      <c r="AD134" s="1612"/>
      <c r="AE134" s="1613"/>
      <c r="AF134" s="1562" t="s">
        <v>466</v>
      </c>
      <c r="AG134" s="1583"/>
      <c r="AH134" s="1584"/>
      <c r="AI134" s="1584"/>
      <c r="AJ134" s="1584"/>
      <c r="AK134" s="1584"/>
      <c r="AL134" s="1584"/>
      <c r="AM134" s="1584"/>
      <c r="AN134" s="1585"/>
      <c r="AO134" s="1583"/>
      <c r="AP134" s="1584"/>
      <c r="AQ134" s="1584"/>
      <c r="AR134" s="1584"/>
      <c r="AS134" s="1584"/>
      <c r="AT134" s="1584"/>
      <c r="AU134" s="1584"/>
      <c r="AV134" s="1585"/>
      <c r="AW134" s="1607"/>
      <c r="AX134" s="1607"/>
      <c r="AY134" s="1607"/>
      <c r="AZ134" s="1607"/>
      <c r="BA134" s="1607"/>
      <c r="BB134" s="1607"/>
      <c r="BC134" s="1607"/>
      <c r="BD134" s="1607"/>
      <c r="BE134" s="1568" t="s">
        <v>1482</v>
      </c>
      <c r="BF134" s="1568"/>
      <c r="BG134" s="1568"/>
      <c r="BH134" s="1568"/>
      <c r="BI134" s="1568"/>
      <c r="BJ134" s="1568"/>
      <c r="BK134" s="1569"/>
      <c r="BL134" s="1570"/>
    </row>
    <row r="135" spans="1:64" ht="21.75" customHeight="1">
      <c r="A135" s="1596" t="s">
        <v>250</v>
      </c>
      <c r="B135" s="1597"/>
      <c r="C135" s="1597"/>
      <c r="D135" s="1597"/>
      <c r="E135" s="1597"/>
      <c r="F135" s="1597"/>
      <c r="G135" s="1597"/>
      <c r="H135" s="1597"/>
      <c r="I135" s="1597"/>
      <c r="J135" s="1597"/>
      <c r="K135" s="1597"/>
      <c r="L135" s="1597"/>
      <c r="M135" s="1597"/>
      <c r="N135" s="1597"/>
      <c r="O135" s="1597"/>
      <c r="P135" s="1597"/>
      <c r="Q135" s="1597"/>
      <c r="R135" s="1597"/>
      <c r="S135" s="1597"/>
      <c r="T135" s="1597"/>
      <c r="U135" s="1597"/>
      <c r="V135" s="1575" t="s">
        <v>251</v>
      </c>
      <c r="W135" s="1575"/>
      <c r="X135" s="1575"/>
      <c r="Y135" s="1575"/>
      <c r="Z135" s="1575"/>
      <c r="AA135" s="1575"/>
      <c r="AB135" s="1575"/>
      <c r="AC135" s="1575"/>
      <c r="AD135" s="1575"/>
      <c r="AE135" s="1576"/>
      <c r="AF135" s="1577" t="s">
        <v>468</v>
      </c>
      <c r="AG135" s="1583">
        <f>SUM(AG120+AG128+AG129+AG131+AG132+AG133+AG134)</f>
        <v>1330000</v>
      </c>
      <c r="AH135" s="1584"/>
      <c r="AI135" s="1584"/>
      <c r="AJ135" s="1584"/>
      <c r="AK135" s="1584"/>
      <c r="AL135" s="1584"/>
      <c r="AM135" s="1584"/>
      <c r="AN135" s="1585"/>
      <c r="AO135" s="1583">
        <f>SUM(AO120+AO128+AO129+AO131+AO132+AO133+AO134)</f>
        <v>2751360</v>
      </c>
      <c r="AP135" s="1584"/>
      <c r="AQ135" s="1584"/>
      <c r="AR135" s="1584"/>
      <c r="AS135" s="1584"/>
      <c r="AT135" s="1584"/>
      <c r="AU135" s="1584"/>
      <c r="AV135" s="1585"/>
      <c r="AW135" s="1583">
        <f>SUM(AW120+AW128+AW129+AW131+AW132+AW133+AW134)</f>
        <v>1229510</v>
      </c>
      <c r="AX135" s="1584"/>
      <c r="AY135" s="1584"/>
      <c r="AZ135" s="1584"/>
      <c r="BA135" s="1584"/>
      <c r="BB135" s="1584"/>
      <c r="BC135" s="1584"/>
      <c r="BD135" s="1585"/>
      <c r="BE135" s="1568" t="s">
        <v>1482</v>
      </c>
      <c r="BF135" s="1568"/>
      <c r="BG135" s="1568"/>
      <c r="BH135" s="1568"/>
      <c r="BI135" s="1568"/>
      <c r="BJ135" s="1568"/>
      <c r="BK135" s="1569"/>
      <c r="BL135" s="1570"/>
    </row>
    <row r="136" spans="1:65" ht="18" customHeight="1">
      <c r="A136" s="1586" t="s">
        <v>252</v>
      </c>
      <c r="B136" s="1587"/>
      <c r="C136" s="1587"/>
      <c r="D136" s="1587"/>
      <c r="E136" s="1587"/>
      <c r="F136" s="1587"/>
      <c r="G136" s="1587"/>
      <c r="H136" s="1587"/>
      <c r="I136" s="1587"/>
      <c r="J136" s="1587"/>
      <c r="K136" s="1587"/>
      <c r="L136" s="1587"/>
      <c r="M136" s="1587"/>
      <c r="N136" s="1587"/>
      <c r="O136" s="1587"/>
      <c r="P136" s="1587"/>
      <c r="Q136" s="1587"/>
      <c r="R136" s="1587"/>
      <c r="S136" s="1587"/>
      <c r="T136" s="1587"/>
      <c r="U136" s="1587"/>
      <c r="V136" s="1587"/>
      <c r="W136" s="1587"/>
      <c r="X136" s="1587"/>
      <c r="Y136" s="1587"/>
      <c r="Z136" s="1587"/>
      <c r="AA136" s="1587"/>
      <c r="AB136" s="1587"/>
      <c r="AC136" s="1587"/>
      <c r="AD136" s="1587"/>
      <c r="AE136" s="1588"/>
      <c r="AF136" s="1577" t="s">
        <v>253</v>
      </c>
      <c r="AG136" s="1563"/>
      <c r="AH136" s="1564"/>
      <c r="AI136" s="1564"/>
      <c r="AJ136" s="1564"/>
      <c r="AK136" s="1564"/>
      <c r="AL136" s="1564"/>
      <c r="AM136" s="1564"/>
      <c r="AN136" s="1565"/>
      <c r="AO136" s="1563"/>
      <c r="AP136" s="1564"/>
      <c r="AQ136" s="1564"/>
      <c r="AR136" s="1564"/>
      <c r="AS136" s="1564"/>
      <c r="AT136" s="1564"/>
      <c r="AU136" s="1564"/>
      <c r="AV136" s="1565"/>
      <c r="AW136" s="1607">
        <v>758</v>
      </c>
      <c r="AX136" s="1607"/>
      <c r="AY136" s="1607"/>
      <c r="AZ136" s="1607"/>
      <c r="BA136" s="1607"/>
      <c r="BB136" s="1607"/>
      <c r="BC136" s="1607"/>
      <c r="BD136" s="1607"/>
      <c r="BE136" s="1568" t="s">
        <v>1482</v>
      </c>
      <c r="BF136" s="1568"/>
      <c r="BG136" s="1568"/>
      <c r="BH136" s="1568"/>
      <c r="BI136" s="1568"/>
      <c r="BJ136" s="1568"/>
      <c r="BK136" s="1569"/>
      <c r="BL136" s="1570"/>
      <c r="BM136" s="1449"/>
    </row>
    <row r="137" spans="1:65" ht="18" customHeight="1">
      <c r="A137" s="1586" t="s">
        <v>254</v>
      </c>
      <c r="B137" s="1587"/>
      <c r="C137" s="1587"/>
      <c r="D137" s="1587"/>
      <c r="E137" s="1587"/>
      <c r="F137" s="1587"/>
      <c r="G137" s="1587"/>
      <c r="H137" s="1587"/>
      <c r="I137" s="1587"/>
      <c r="J137" s="1587"/>
      <c r="K137" s="1587"/>
      <c r="L137" s="1587"/>
      <c r="M137" s="1587"/>
      <c r="N137" s="1587"/>
      <c r="O137" s="1587"/>
      <c r="P137" s="1587"/>
      <c r="Q137" s="1587"/>
      <c r="R137" s="1587"/>
      <c r="S137" s="1587"/>
      <c r="T137" s="1587"/>
      <c r="U137" s="1587"/>
      <c r="V137" s="1587"/>
      <c r="W137" s="1587"/>
      <c r="X137" s="1587"/>
      <c r="Y137" s="1587"/>
      <c r="Z137" s="1587"/>
      <c r="AA137" s="1587"/>
      <c r="AB137" s="1587"/>
      <c r="AC137" s="1587"/>
      <c r="AD137" s="1587"/>
      <c r="AE137" s="1588"/>
      <c r="AF137" s="1577" t="s">
        <v>255</v>
      </c>
      <c r="AG137" s="1583">
        <v>63000</v>
      </c>
      <c r="AH137" s="1584"/>
      <c r="AI137" s="1584"/>
      <c r="AJ137" s="1584"/>
      <c r="AK137" s="1584"/>
      <c r="AL137" s="1584"/>
      <c r="AM137" s="1584"/>
      <c r="AN137" s="1585"/>
      <c r="AO137" s="1583">
        <v>63000</v>
      </c>
      <c r="AP137" s="1584"/>
      <c r="AQ137" s="1584"/>
      <c r="AR137" s="1584"/>
      <c r="AS137" s="1584"/>
      <c r="AT137" s="1584"/>
      <c r="AU137" s="1584"/>
      <c r="AV137" s="1585"/>
      <c r="AW137" s="1607">
        <v>44867</v>
      </c>
      <c r="AX137" s="1607"/>
      <c r="AY137" s="1607"/>
      <c r="AZ137" s="1607"/>
      <c r="BA137" s="1607"/>
      <c r="BB137" s="1607"/>
      <c r="BC137" s="1607"/>
      <c r="BD137" s="1607"/>
      <c r="BE137" s="1568" t="s">
        <v>1482</v>
      </c>
      <c r="BF137" s="1568"/>
      <c r="BG137" s="1568"/>
      <c r="BH137" s="1568"/>
      <c r="BI137" s="1568"/>
      <c r="BJ137" s="1568"/>
      <c r="BK137" s="1569"/>
      <c r="BL137" s="1570"/>
      <c r="BM137" s="1449"/>
    </row>
    <row r="138" spans="1:65" ht="18" customHeight="1">
      <c r="A138" s="1586" t="s">
        <v>256</v>
      </c>
      <c r="B138" s="1587"/>
      <c r="C138" s="1587"/>
      <c r="D138" s="1587"/>
      <c r="E138" s="1587"/>
      <c r="F138" s="1587"/>
      <c r="G138" s="1587"/>
      <c r="H138" s="1587"/>
      <c r="I138" s="1587"/>
      <c r="J138" s="1587"/>
      <c r="K138" s="1587"/>
      <c r="L138" s="1587"/>
      <c r="M138" s="1587"/>
      <c r="N138" s="1587"/>
      <c r="O138" s="1587"/>
      <c r="P138" s="1587"/>
      <c r="Q138" s="1587"/>
      <c r="R138" s="1587"/>
      <c r="S138" s="1587"/>
      <c r="T138" s="1587"/>
      <c r="U138" s="1587"/>
      <c r="V138" s="1587"/>
      <c r="W138" s="1587"/>
      <c r="X138" s="1587"/>
      <c r="Y138" s="1587"/>
      <c r="Z138" s="1587"/>
      <c r="AA138" s="1587"/>
      <c r="AB138" s="1587"/>
      <c r="AC138" s="1587"/>
      <c r="AD138" s="1587"/>
      <c r="AE138" s="1588"/>
      <c r="AF138" s="1577" t="s">
        <v>257</v>
      </c>
      <c r="AG138" s="1583"/>
      <c r="AH138" s="1584"/>
      <c r="AI138" s="1584"/>
      <c r="AJ138" s="1584"/>
      <c r="AK138" s="1584"/>
      <c r="AL138" s="1584"/>
      <c r="AM138" s="1584"/>
      <c r="AN138" s="1585"/>
      <c r="AO138" s="1583"/>
      <c r="AP138" s="1584"/>
      <c r="AQ138" s="1584"/>
      <c r="AR138" s="1584"/>
      <c r="AS138" s="1584"/>
      <c r="AT138" s="1584"/>
      <c r="AU138" s="1584"/>
      <c r="AV138" s="1585"/>
      <c r="AW138" s="1607"/>
      <c r="AX138" s="1607"/>
      <c r="AY138" s="1607"/>
      <c r="AZ138" s="1607"/>
      <c r="BA138" s="1607"/>
      <c r="BB138" s="1607"/>
      <c r="BC138" s="1607"/>
      <c r="BD138" s="1607"/>
      <c r="BE138" s="1568" t="s">
        <v>1482</v>
      </c>
      <c r="BF138" s="1568"/>
      <c r="BG138" s="1568"/>
      <c r="BH138" s="1568"/>
      <c r="BI138" s="1568"/>
      <c r="BJ138" s="1568"/>
      <c r="BK138" s="1569"/>
      <c r="BL138" s="1570"/>
      <c r="BM138" s="1449"/>
    </row>
    <row r="139" spans="1:65" ht="18" customHeight="1">
      <c r="A139" s="1586" t="s">
        <v>258</v>
      </c>
      <c r="B139" s="1587"/>
      <c r="C139" s="1587"/>
      <c r="D139" s="1587"/>
      <c r="E139" s="1587"/>
      <c r="F139" s="1587"/>
      <c r="G139" s="1587"/>
      <c r="H139" s="1587"/>
      <c r="I139" s="1587"/>
      <c r="J139" s="1587"/>
      <c r="K139" s="1587"/>
      <c r="L139" s="1587"/>
      <c r="M139" s="1587"/>
      <c r="N139" s="1587"/>
      <c r="O139" s="1587"/>
      <c r="P139" s="1587"/>
      <c r="Q139" s="1587"/>
      <c r="R139" s="1587"/>
      <c r="S139" s="1587"/>
      <c r="T139" s="1587"/>
      <c r="U139" s="1587"/>
      <c r="V139" s="1587"/>
      <c r="W139" s="1587"/>
      <c r="X139" s="1587"/>
      <c r="Y139" s="1587"/>
      <c r="Z139" s="1587"/>
      <c r="AA139" s="1587"/>
      <c r="AB139" s="1587"/>
      <c r="AC139" s="1587"/>
      <c r="AD139" s="1587"/>
      <c r="AE139" s="1588"/>
      <c r="AF139" s="1577" t="s">
        <v>259</v>
      </c>
      <c r="AG139" s="1583"/>
      <c r="AH139" s="1584"/>
      <c r="AI139" s="1584"/>
      <c r="AJ139" s="1584"/>
      <c r="AK139" s="1584"/>
      <c r="AL139" s="1584"/>
      <c r="AM139" s="1584"/>
      <c r="AN139" s="1585"/>
      <c r="AO139" s="1583"/>
      <c r="AP139" s="1584"/>
      <c r="AQ139" s="1584"/>
      <c r="AR139" s="1584"/>
      <c r="AS139" s="1584"/>
      <c r="AT139" s="1584"/>
      <c r="AU139" s="1584"/>
      <c r="AV139" s="1585"/>
      <c r="AW139" s="1607"/>
      <c r="AX139" s="1607"/>
      <c r="AY139" s="1607"/>
      <c r="AZ139" s="1607"/>
      <c r="BA139" s="1607"/>
      <c r="BB139" s="1607"/>
      <c r="BC139" s="1607"/>
      <c r="BD139" s="1607"/>
      <c r="BE139" s="1568" t="s">
        <v>1482</v>
      </c>
      <c r="BF139" s="1568"/>
      <c r="BG139" s="1568"/>
      <c r="BH139" s="1568"/>
      <c r="BI139" s="1568"/>
      <c r="BJ139" s="1568"/>
      <c r="BK139" s="1569"/>
      <c r="BL139" s="1570"/>
      <c r="BM139" s="1449"/>
    </row>
    <row r="140" spans="1:66" ht="23.25" customHeight="1">
      <c r="A140" s="1586" t="s">
        <v>260</v>
      </c>
      <c r="B140" s="1587"/>
      <c r="C140" s="1587"/>
      <c r="D140" s="1587"/>
      <c r="E140" s="1587"/>
      <c r="F140" s="1587"/>
      <c r="G140" s="1587"/>
      <c r="H140" s="1587"/>
      <c r="I140" s="1587"/>
      <c r="J140" s="1587"/>
      <c r="K140" s="1587"/>
      <c r="L140" s="1587"/>
      <c r="M140" s="1587"/>
      <c r="N140" s="1587"/>
      <c r="O140" s="1587"/>
      <c r="P140" s="1587"/>
      <c r="Q140" s="1587"/>
      <c r="R140" s="1587"/>
      <c r="S140" s="1587"/>
      <c r="T140" s="1587"/>
      <c r="U140" s="1587"/>
      <c r="V140" s="1587"/>
      <c r="W140" s="1587"/>
      <c r="X140" s="1587"/>
      <c r="Y140" s="1587"/>
      <c r="Z140" s="1587"/>
      <c r="AA140" s="1587"/>
      <c r="AB140" s="1587"/>
      <c r="AC140" s="1587"/>
      <c r="AD140" s="1587"/>
      <c r="AE140" s="1588"/>
      <c r="AF140" s="1577" t="s">
        <v>261</v>
      </c>
      <c r="AG140" s="1583"/>
      <c r="AH140" s="1584"/>
      <c r="AI140" s="1584"/>
      <c r="AJ140" s="1584"/>
      <c r="AK140" s="1584"/>
      <c r="AL140" s="1584"/>
      <c r="AM140" s="1584"/>
      <c r="AN140" s="1585"/>
      <c r="AO140" s="1583"/>
      <c r="AP140" s="1584"/>
      <c r="AQ140" s="1584"/>
      <c r="AR140" s="1584"/>
      <c r="AS140" s="1584"/>
      <c r="AT140" s="1584"/>
      <c r="AU140" s="1584"/>
      <c r="AV140" s="1585"/>
      <c r="AW140" s="1607"/>
      <c r="AX140" s="1607"/>
      <c r="AY140" s="1607"/>
      <c r="AZ140" s="1607"/>
      <c r="BA140" s="1607"/>
      <c r="BB140" s="1607"/>
      <c r="BC140" s="1607"/>
      <c r="BD140" s="1607"/>
      <c r="BE140" s="1568" t="s">
        <v>1482</v>
      </c>
      <c r="BF140" s="1568"/>
      <c r="BG140" s="1568"/>
      <c r="BH140" s="1568"/>
      <c r="BI140" s="1568"/>
      <c r="BJ140" s="1568"/>
      <c r="BK140" s="1569"/>
      <c r="BL140" s="1570"/>
      <c r="BM140" s="1449"/>
      <c r="BN140" s="1449"/>
    </row>
    <row r="141" spans="1:64" ht="25.5" customHeight="1">
      <c r="A141" s="1586" t="s">
        <v>262</v>
      </c>
      <c r="B141" s="1587"/>
      <c r="C141" s="1587"/>
      <c r="D141" s="1587"/>
      <c r="E141" s="1587"/>
      <c r="F141" s="1587"/>
      <c r="G141" s="1587"/>
      <c r="H141" s="1587"/>
      <c r="I141" s="1587"/>
      <c r="J141" s="1587"/>
      <c r="K141" s="1587"/>
      <c r="L141" s="1587"/>
      <c r="M141" s="1587"/>
      <c r="N141" s="1587"/>
      <c r="O141" s="1587"/>
      <c r="P141" s="1587"/>
      <c r="Q141" s="1587"/>
      <c r="R141" s="1591" t="s">
        <v>263</v>
      </c>
      <c r="S141" s="1591"/>
      <c r="T141" s="1591"/>
      <c r="U141" s="1591"/>
      <c r="V141" s="1591"/>
      <c r="W141" s="1591"/>
      <c r="X141" s="1591"/>
      <c r="Y141" s="1591"/>
      <c r="Z141" s="1591"/>
      <c r="AA141" s="1591"/>
      <c r="AB141" s="1591"/>
      <c r="AC141" s="1591"/>
      <c r="AD141" s="1591"/>
      <c r="AE141" s="1592"/>
      <c r="AF141" s="1577" t="s">
        <v>264</v>
      </c>
      <c r="AG141" s="1602">
        <f>SUM(AG86+AG87+AG88+AG89+AG90+AG91+AG92+AG101+AG102+AG103+AG104+AG105+AG106+AG107+AG108+AG117+AG118+AG119+AG135+AG136+AG137+AG138+AG139+AG140)</f>
        <v>15224261</v>
      </c>
      <c r="AH141" s="1603"/>
      <c r="AI141" s="1603"/>
      <c r="AJ141" s="1603"/>
      <c r="AK141" s="1603"/>
      <c r="AL141" s="1603"/>
      <c r="AM141" s="1603"/>
      <c r="AN141" s="1604"/>
      <c r="AO141" s="1602">
        <f>SUM(AO86+AO87+AO88+AO89+AO90+AO91+AO92+AO101+AO102+AO103+AO104+AO105+AO106+AO107+AO108+AO117+AO118+AO119+AO135+AO136+AO137+AO138+AO139+AO140)</f>
        <v>17170319</v>
      </c>
      <c r="AP141" s="1603"/>
      <c r="AQ141" s="1603"/>
      <c r="AR141" s="1603"/>
      <c r="AS141" s="1603"/>
      <c r="AT141" s="1603"/>
      <c r="AU141" s="1603"/>
      <c r="AV141" s="1604"/>
      <c r="AW141" s="1602">
        <f>SUM(AW86+AW87+AW88+AW89+AW90+AW91+AW92+AW101+AW102+AW103+AW104+AW105+AW106+AW107+AW108+AW117+AW118+AW119+AW135+AW136+AW137+AW138+AW139+AW140)</f>
        <v>8535244</v>
      </c>
      <c r="AX141" s="1603"/>
      <c r="AY141" s="1603"/>
      <c r="AZ141" s="1603"/>
      <c r="BA141" s="1603"/>
      <c r="BB141" s="1603"/>
      <c r="BC141" s="1603"/>
      <c r="BD141" s="1604"/>
      <c r="BE141" s="1628">
        <v>240449</v>
      </c>
      <c r="BF141" s="1628"/>
      <c r="BG141" s="1628"/>
      <c r="BH141" s="1628"/>
      <c r="BI141" s="1628"/>
      <c r="BJ141" s="1628"/>
      <c r="BK141" s="1629"/>
      <c r="BL141" s="1630"/>
    </row>
    <row r="142" spans="1:64" ht="21.75" customHeight="1">
      <c r="A142" s="1586" t="s">
        <v>265</v>
      </c>
      <c r="B142" s="1587"/>
      <c r="C142" s="1587"/>
      <c r="D142" s="1587"/>
      <c r="E142" s="1587"/>
      <c r="F142" s="1587"/>
      <c r="G142" s="1587"/>
      <c r="H142" s="1587"/>
      <c r="I142" s="1587"/>
      <c r="J142" s="1587"/>
      <c r="K142" s="1587"/>
      <c r="L142" s="1587"/>
      <c r="M142" s="1587"/>
      <c r="N142" s="1587"/>
      <c r="O142" s="1587"/>
      <c r="P142" s="1587"/>
      <c r="Q142" s="1587"/>
      <c r="R142" s="1587"/>
      <c r="S142" s="1587"/>
      <c r="T142" s="1587"/>
      <c r="U142" s="1587"/>
      <c r="V142" s="1587"/>
      <c r="W142" s="1587"/>
      <c r="X142" s="1587"/>
      <c r="Y142" s="1587"/>
      <c r="Z142" s="1587"/>
      <c r="AA142" s="1587"/>
      <c r="AB142" s="1587"/>
      <c r="AC142" s="1587"/>
      <c r="AD142" s="1587"/>
      <c r="AE142" s="1588"/>
      <c r="AF142" s="1577" t="s">
        <v>266</v>
      </c>
      <c r="AG142" s="1563">
        <v>4402728</v>
      </c>
      <c r="AH142" s="1564"/>
      <c r="AI142" s="1564"/>
      <c r="AJ142" s="1564"/>
      <c r="AK142" s="1564"/>
      <c r="AL142" s="1564"/>
      <c r="AM142" s="1564"/>
      <c r="AN142" s="1565"/>
      <c r="AO142" s="1563">
        <v>4817472</v>
      </c>
      <c r="AP142" s="1564"/>
      <c r="AQ142" s="1564"/>
      <c r="AR142" s="1564"/>
      <c r="AS142" s="1564"/>
      <c r="AT142" s="1564"/>
      <c r="AU142" s="1564"/>
      <c r="AV142" s="1565"/>
      <c r="AW142" s="1607">
        <v>2755589</v>
      </c>
      <c r="AX142" s="1607"/>
      <c r="AY142" s="1607"/>
      <c r="AZ142" s="1607"/>
      <c r="BA142" s="1607"/>
      <c r="BB142" s="1607"/>
      <c r="BC142" s="1607"/>
      <c r="BD142" s="1607"/>
      <c r="BE142" s="1568" t="s">
        <v>1482</v>
      </c>
      <c r="BF142" s="1568"/>
      <c r="BG142" s="1568"/>
      <c r="BH142" s="1568"/>
      <c r="BI142" s="1568"/>
      <c r="BJ142" s="1568"/>
      <c r="BK142" s="1569"/>
      <c r="BL142" s="1570"/>
    </row>
    <row r="143" spans="1:64" ht="21.75" customHeight="1">
      <c r="A143" s="1586" t="s">
        <v>267</v>
      </c>
      <c r="B143" s="1587"/>
      <c r="C143" s="1587"/>
      <c r="D143" s="1587"/>
      <c r="E143" s="1587"/>
      <c r="F143" s="1587"/>
      <c r="G143" s="1587"/>
      <c r="H143" s="1587"/>
      <c r="I143" s="1587"/>
      <c r="J143" s="1587"/>
      <c r="K143" s="1587"/>
      <c r="L143" s="1587"/>
      <c r="M143" s="1587"/>
      <c r="N143" s="1587"/>
      <c r="O143" s="1587"/>
      <c r="P143" s="1587"/>
      <c r="Q143" s="1587"/>
      <c r="R143" s="1587"/>
      <c r="S143" s="1587"/>
      <c r="T143" s="1587"/>
      <c r="U143" s="1587"/>
      <c r="V143" s="1587"/>
      <c r="W143" s="1587"/>
      <c r="X143" s="1587"/>
      <c r="Y143" s="1587"/>
      <c r="Z143" s="1587"/>
      <c r="AA143" s="1587"/>
      <c r="AB143" s="1587"/>
      <c r="AC143" s="1587"/>
      <c r="AD143" s="1587"/>
      <c r="AE143" s="1588"/>
      <c r="AF143" s="1577" t="s">
        <v>268</v>
      </c>
      <c r="AG143" s="1583"/>
      <c r="AH143" s="1584"/>
      <c r="AI143" s="1584"/>
      <c r="AJ143" s="1584"/>
      <c r="AK143" s="1584"/>
      <c r="AL143" s="1584"/>
      <c r="AM143" s="1584"/>
      <c r="AN143" s="1585"/>
      <c r="AO143" s="1583"/>
      <c r="AP143" s="1584"/>
      <c r="AQ143" s="1584"/>
      <c r="AR143" s="1584"/>
      <c r="AS143" s="1584"/>
      <c r="AT143" s="1584"/>
      <c r="AU143" s="1584"/>
      <c r="AV143" s="1585"/>
      <c r="AW143" s="1607"/>
      <c r="AX143" s="1607"/>
      <c r="AY143" s="1607"/>
      <c r="AZ143" s="1607"/>
      <c r="BA143" s="1607"/>
      <c r="BB143" s="1607"/>
      <c r="BC143" s="1607"/>
      <c r="BD143" s="1607"/>
      <c r="BE143" s="1568" t="s">
        <v>1482</v>
      </c>
      <c r="BF143" s="1568"/>
      <c r="BG143" s="1568"/>
      <c r="BH143" s="1568"/>
      <c r="BI143" s="1568"/>
      <c r="BJ143" s="1568"/>
      <c r="BK143" s="1569"/>
      <c r="BL143" s="1570"/>
    </row>
    <row r="144" spans="1:64" ht="21.75" customHeight="1">
      <c r="A144" s="1586" t="s">
        <v>269</v>
      </c>
      <c r="B144" s="1587"/>
      <c r="C144" s="1587"/>
      <c r="D144" s="1587"/>
      <c r="E144" s="1587"/>
      <c r="F144" s="1587"/>
      <c r="G144" s="1587"/>
      <c r="H144" s="1587"/>
      <c r="I144" s="1587"/>
      <c r="J144" s="1587"/>
      <c r="K144" s="1587"/>
      <c r="L144" s="1587"/>
      <c r="M144" s="1587"/>
      <c r="N144" s="1587"/>
      <c r="O144" s="1587"/>
      <c r="P144" s="1587"/>
      <c r="Q144" s="1587"/>
      <c r="R144" s="1593"/>
      <c r="S144" s="1593"/>
      <c r="T144" s="1593"/>
      <c r="U144" s="1591" t="s">
        <v>270</v>
      </c>
      <c r="V144" s="1591"/>
      <c r="W144" s="1591"/>
      <c r="X144" s="1591"/>
      <c r="Y144" s="1591"/>
      <c r="Z144" s="1591"/>
      <c r="AA144" s="1591"/>
      <c r="AB144" s="1591"/>
      <c r="AC144" s="1591"/>
      <c r="AD144" s="1591"/>
      <c r="AE144" s="1592"/>
      <c r="AF144" s="1577" t="s">
        <v>271</v>
      </c>
      <c r="AG144" s="1602">
        <f>SUM(AG85-AG141-AG142-AG143)</f>
        <v>403585</v>
      </c>
      <c r="AH144" s="1603"/>
      <c r="AI144" s="1603"/>
      <c r="AJ144" s="1603"/>
      <c r="AK144" s="1603"/>
      <c r="AL144" s="1603"/>
      <c r="AM144" s="1603"/>
      <c r="AN144" s="1604"/>
      <c r="AO144" s="1602">
        <f>SUM(AO85-AO141-AO142-AO143)</f>
        <v>4067618</v>
      </c>
      <c r="AP144" s="1603"/>
      <c r="AQ144" s="1603"/>
      <c r="AR144" s="1603"/>
      <c r="AS144" s="1603"/>
      <c r="AT144" s="1603"/>
      <c r="AU144" s="1603"/>
      <c r="AV144" s="1604"/>
      <c r="AW144" s="1602">
        <f>SUM(AW85-AW141-AW142-AW143)</f>
        <v>-2081501</v>
      </c>
      <c r="AX144" s="1603"/>
      <c r="AY144" s="1603"/>
      <c r="AZ144" s="1603"/>
      <c r="BA144" s="1603"/>
      <c r="BB144" s="1603"/>
      <c r="BC144" s="1603"/>
      <c r="BD144" s="1604"/>
      <c r="BE144" s="1628"/>
      <c r="BF144" s="1628"/>
      <c r="BG144" s="1628"/>
      <c r="BH144" s="1628"/>
      <c r="BI144" s="1628"/>
      <c r="BJ144" s="1628"/>
      <c r="BK144" s="1629"/>
      <c r="BL144" s="1630"/>
    </row>
    <row r="145" spans="1:66" ht="21" customHeight="1">
      <c r="A145" s="1586" t="s">
        <v>272</v>
      </c>
      <c r="B145" s="1587"/>
      <c r="C145" s="1587"/>
      <c r="D145" s="1587"/>
      <c r="E145" s="1587"/>
      <c r="F145" s="1587"/>
      <c r="G145" s="1587"/>
      <c r="H145" s="1587"/>
      <c r="I145" s="1587"/>
      <c r="J145" s="1587"/>
      <c r="K145" s="1587"/>
      <c r="L145" s="1587"/>
      <c r="M145" s="1587"/>
      <c r="N145" s="1587"/>
      <c r="O145" s="1587"/>
      <c r="P145" s="1587"/>
      <c r="Q145" s="1587"/>
      <c r="R145" s="1587"/>
      <c r="S145" s="1587"/>
      <c r="T145" s="1587"/>
      <c r="U145" s="1587"/>
      <c r="V145" s="1587"/>
      <c r="W145" s="1587"/>
      <c r="X145" s="1587"/>
      <c r="Y145" s="1587"/>
      <c r="Z145" s="1587"/>
      <c r="AA145" s="1587"/>
      <c r="AB145" s="1587"/>
      <c r="AC145" s="1587"/>
      <c r="AD145" s="1587"/>
      <c r="AE145" s="1588"/>
      <c r="AF145" s="1577" t="s">
        <v>273</v>
      </c>
      <c r="AG145" s="1583">
        <v>416062</v>
      </c>
      <c r="AH145" s="1584"/>
      <c r="AI145" s="1584"/>
      <c r="AJ145" s="1584"/>
      <c r="AK145" s="1584"/>
      <c r="AL145" s="1584"/>
      <c r="AM145" s="1584"/>
      <c r="AN145" s="1585"/>
      <c r="AO145" s="1583">
        <v>4067618</v>
      </c>
      <c r="AP145" s="1584"/>
      <c r="AQ145" s="1584"/>
      <c r="AR145" s="1584"/>
      <c r="AS145" s="1584"/>
      <c r="AT145" s="1584"/>
      <c r="AU145" s="1584"/>
      <c r="AV145" s="1585"/>
      <c r="AW145" s="1607">
        <v>807908</v>
      </c>
      <c r="AX145" s="1607"/>
      <c r="AY145" s="1607"/>
      <c r="AZ145" s="1607"/>
      <c r="BA145" s="1607"/>
      <c r="BB145" s="1607"/>
      <c r="BC145" s="1607"/>
      <c r="BD145" s="1607"/>
      <c r="BE145" s="1568" t="s">
        <v>1482</v>
      </c>
      <c r="BF145" s="1568"/>
      <c r="BG145" s="1568"/>
      <c r="BH145" s="1568"/>
      <c r="BI145" s="1568"/>
      <c r="BJ145" s="1568"/>
      <c r="BK145" s="1569"/>
      <c r="BL145" s="1570"/>
      <c r="BN145" s="1449"/>
    </row>
    <row r="146" spans="1:65" ht="18" customHeight="1">
      <c r="A146" s="1611" t="s">
        <v>274</v>
      </c>
      <c r="B146" s="1612"/>
      <c r="C146" s="1612"/>
      <c r="D146" s="1612"/>
      <c r="E146" s="1612"/>
      <c r="F146" s="1612"/>
      <c r="G146" s="1612"/>
      <c r="H146" s="1612"/>
      <c r="I146" s="1612"/>
      <c r="J146" s="1612"/>
      <c r="K146" s="1612"/>
      <c r="L146" s="1612"/>
      <c r="M146" s="1612"/>
      <c r="N146" s="1612"/>
      <c r="O146" s="1612"/>
      <c r="P146" s="1612"/>
      <c r="Q146" s="1612"/>
      <c r="R146" s="1612"/>
      <c r="S146" s="1612"/>
      <c r="T146" s="1612"/>
      <c r="U146" s="1612"/>
      <c r="V146" s="1612"/>
      <c r="W146" s="1612"/>
      <c r="X146" s="1612"/>
      <c r="Y146" s="1612"/>
      <c r="Z146" s="1612"/>
      <c r="AA146" s="1612"/>
      <c r="AB146" s="1612"/>
      <c r="AC146" s="1612"/>
      <c r="AD146" s="1612"/>
      <c r="AE146" s="1613"/>
      <c r="AF146" s="1562" t="s">
        <v>275</v>
      </c>
      <c r="AG146" s="1583"/>
      <c r="AH146" s="1584"/>
      <c r="AI146" s="1584"/>
      <c r="AJ146" s="1584"/>
      <c r="AK146" s="1584"/>
      <c r="AL146" s="1584"/>
      <c r="AM146" s="1584"/>
      <c r="AN146" s="1585"/>
      <c r="AO146" s="1583"/>
      <c r="AP146" s="1584"/>
      <c r="AQ146" s="1584"/>
      <c r="AR146" s="1584"/>
      <c r="AS146" s="1584"/>
      <c r="AT146" s="1584"/>
      <c r="AU146" s="1584"/>
      <c r="AV146" s="1585"/>
      <c r="AW146" s="1607"/>
      <c r="AX146" s="1607"/>
      <c r="AY146" s="1607"/>
      <c r="AZ146" s="1607"/>
      <c r="BA146" s="1607"/>
      <c r="BB146" s="1607"/>
      <c r="BC146" s="1607"/>
      <c r="BD146" s="1607"/>
      <c r="BE146" s="1568" t="s">
        <v>1482</v>
      </c>
      <c r="BF146" s="1568"/>
      <c r="BG146" s="1568"/>
      <c r="BH146" s="1568"/>
      <c r="BI146" s="1568"/>
      <c r="BJ146" s="1568"/>
      <c r="BK146" s="1569"/>
      <c r="BL146" s="1570"/>
      <c r="BM146" s="1449"/>
    </row>
    <row r="147" spans="1:65" ht="18" customHeight="1">
      <c r="A147" s="1611" t="s">
        <v>276</v>
      </c>
      <c r="B147" s="1612"/>
      <c r="C147" s="1612"/>
      <c r="D147" s="1612"/>
      <c r="E147" s="1612"/>
      <c r="F147" s="1612"/>
      <c r="G147" s="1612"/>
      <c r="H147" s="1612"/>
      <c r="I147" s="1612"/>
      <c r="J147" s="1612"/>
      <c r="K147" s="1612"/>
      <c r="L147" s="1612"/>
      <c r="M147" s="1612"/>
      <c r="N147" s="1612"/>
      <c r="O147" s="1612"/>
      <c r="P147" s="1612"/>
      <c r="Q147" s="1612"/>
      <c r="R147" s="1612"/>
      <c r="S147" s="1612"/>
      <c r="T147" s="1612"/>
      <c r="U147" s="1612"/>
      <c r="V147" s="1612"/>
      <c r="W147" s="1612"/>
      <c r="X147" s="1612"/>
      <c r="Y147" s="1612"/>
      <c r="Z147" s="1612"/>
      <c r="AA147" s="1612"/>
      <c r="AB147" s="1612"/>
      <c r="AC147" s="1612"/>
      <c r="AD147" s="1612"/>
      <c r="AE147" s="1613"/>
      <c r="AF147" s="1562" t="s">
        <v>277</v>
      </c>
      <c r="AG147" s="1583"/>
      <c r="AH147" s="1584"/>
      <c r="AI147" s="1584"/>
      <c r="AJ147" s="1584"/>
      <c r="AK147" s="1584"/>
      <c r="AL147" s="1584"/>
      <c r="AM147" s="1584"/>
      <c r="AN147" s="1585"/>
      <c r="AO147" s="1583"/>
      <c r="AP147" s="1584"/>
      <c r="AQ147" s="1584"/>
      <c r="AR147" s="1584"/>
      <c r="AS147" s="1584"/>
      <c r="AT147" s="1584"/>
      <c r="AU147" s="1584"/>
      <c r="AV147" s="1585"/>
      <c r="AW147" s="1607"/>
      <c r="AX147" s="1607"/>
      <c r="AY147" s="1607"/>
      <c r="AZ147" s="1607"/>
      <c r="BA147" s="1607"/>
      <c r="BB147" s="1607"/>
      <c r="BC147" s="1607"/>
      <c r="BD147" s="1607"/>
      <c r="BE147" s="1568"/>
      <c r="BF147" s="1568"/>
      <c r="BG147" s="1568"/>
      <c r="BH147" s="1568"/>
      <c r="BI147" s="1568"/>
      <c r="BJ147" s="1568"/>
      <c r="BK147" s="1569"/>
      <c r="BL147" s="1570"/>
      <c r="BM147" s="1449"/>
    </row>
    <row r="148" spans="1:65" ht="18" customHeight="1">
      <c r="A148" s="1611" t="s">
        <v>278</v>
      </c>
      <c r="B148" s="1612"/>
      <c r="C148" s="1612"/>
      <c r="D148" s="1612"/>
      <c r="E148" s="1612"/>
      <c r="F148" s="1612"/>
      <c r="G148" s="1612"/>
      <c r="H148" s="1612"/>
      <c r="I148" s="1612"/>
      <c r="J148" s="1612"/>
      <c r="K148" s="1612"/>
      <c r="L148" s="1612"/>
      <c r="M148" s="1612"/>
      <c r="N148" s="1612"/>
      <c r="O148" s="1612"/>
      <c r="P148" s="1612"/>
      <c r="Q148" s="1612"/>
      <c r="R148" s="1612"/>
      <c r="S148" s="1612"/>
      <c r="T148" s="1612"/>
      <c r="U148" s="1612"/>
      <c r="V148" s="1612"/>
      <c r="W148" s="1612"/>
      <c r="X148" s="1612"/>
      <c r="Y148" s="1612"/>
      <c r="Z148" s="1612"/>
      <c r="AA148" s="1612"/>
      <c r="AB148" s="1612"/>
      <c r="AC148" s="1612"/>
      <c r="AD148" s="1612"/>
      <c r="AE148" s="1613"/>
      <c r="AF148" s="1562" t="s">
        <v>279</v>
      </c>
      <c r="AG148" s="1563">
        <v>12477</v>
      </c>
      <c r="AH148" s="1564"/>
      <c r="AI148" s="1564"/>
      <c r="AJ148" s="1564"/>
      <c r="AK148" s="1564"/>
      <c r="AL148" s="1564"/>
      <c r="AM148" s="1564"/>
      <c r="AN148" s="1565"/>
      <c r="AO148" s="1563">
        <v>0</v>
      </c>
      <c r="AP148" s="1564"/>
      <c r="AQ148" s="1564"/>
      <c r="AR148" s="1564"/>
      <c r="AS148" s="1564"/>
      <c r="AT148" s="1564"/>
      <c r="AU148" s="1564"/>
      <c r="AV148" s="1565"/>
      <c r="AW148" s="1607"/>
      <c r="AX148" s="1607"/>
      <c r="AY148" s="1607"/>
      <c r="AZ148" s="1607"/>
      <c r="BA148" s="1607"/>
      <c r="BB148" s="1607"/>
      <c r="BC148" s="1607"/>
      <c r="BD148" s="1607"/>
      <c r="BE148" s="1568" t="s">
        <v>1482</v>
      </c>
      <c r="BF148" s="1568"/>
      <c r="BG148" s="1568"/>
      <c r="BH148" s="1568"/>
      <c r="BI148" s="1568"/>
      <c r="BJ148" s="1568"/>
      <c r="BK148" s="1569"/>
      <c r="BL148" s="1570"/>
      <c r="BM148" s="1449"/>
    </row>
    <row r="149" spans="1:65" ht="18" customHeight="1">
      <c r="A149" s="1611" t="s">
        <v>280</v>
      </c>
      <c r="B149" s="1612"/>
      <c r="C149" s="1612"/>
      <c r="D149" s="1612"/>
      <c r="E149" s="1612"/>
      <c r="F149" s="1612"/>
      <c r="G149" s="1612"/>
      <c r="H149" s="1612"/>
      <c r="I149" s="1612"/>
      <c r="J149" s="1612"/>
      <c r="K149" s="1612"/>
      <c r="L149" s="1612"/>
      <c r="M149" s="1612"/>
      <c r="N149" s="1612"/>
      <c r="O149" s="1612"/>
      <c r="P149" s="1612"/>
      <c r="Q149" s="1612"/>
      <c r="R149" s="1612"/>
      <c r="S149" s="1612"/>
      <c r="T149" s="1612"/>
      <c r="U149" s="1612"/>
      <c r="V149" s="1612"/>
      <c r="W149" s="1612"/>
      <c r="X149" s="1612"/>
      <c r="Y149" s="1612"/>
      <c r="Z149" s="1612"/>
      <c r="AA149" s="1612"/>
      <c r="AB149" s="1612"/>
      <c r="AC149" s="1612"/>
      <c r="AD149" s="1612"/>
      <c r="AE149" s="1613"/>
      <c r="AF149" s="1562" t="s">
        <v>281</v>
      </c>
      <c r="AG149" s="1583"/>
      <c r="AH149" s="1584"/>
      <c r="AI149" s="1584"/>
      <c r="AJ149" s="1584"/>
      <c r="AK149" s="1584"/>
      <c r="AL149" s="1584"/>
      <c r="AM149" s="1584"/>
      <c r="AN149" s="1585"/>
      <c r="AO149" s="1583"/>
      <c r="AP149" s="1584"/>
      <c r="AQ149" s="1584"/>
      <c r="AR149" s="1584"/>
      <c r="AS149" s="1584"/>
      <c r="AT149" s="1584"/>
      <c r="AU149" s="1584"/>
      <c r="AV149" s="1585"/>
      <c r="AW149" s="1607"/>
      <c r="AX149" s="1607"/>
      <c r="AY149" s="1607"/>
      <c r="AZ149" s="1607"/>
      <c r="BA149" s="1607"/>
      <c r="BB149" s="1607"/>
      <c r="BC149" s="1607"/>
      <c r="BD149" s="1607"/>
      <c r="BE149" s="1568" t="s">
        <v>1482</v>
      </c>
      <c r="BF149" s="1568"/>
      <c r="BG149" s="1568"/>
      <c r="BH149" s="1568"/>
      <c r="BI149" s="1568"/>
      <c r="BJ149" s="1568"/>
      <c r="BK149" s="1569"/>
      <c r="BL149" s="1570"/>
      <c r="BM149" s="1449"/>
    </row>
    <row r="150" spans="1:65" ht="18" customHeight="1">
      <c r="A150" s="1611" t="s">
        <v>282</v>
      </c>
      <c r="B150" s="1612"/>
      <c r="C150" s="1612"/>
      <c r="D150" s="1612"/>
      <c r="E150" s="1612"/>
      <c r="F150" s="1612"/>
      <c r="G150" s="1612"/>
      <c r="H150" s="1612"/>
      <c r="I150" s="1612"/>
      <c r="J150" s="1612"/>
      <c r="K150" s="1612"/>
      <c r="L150" s="1612"/>
      <c r="M150" s="1612"/>
      <c r="N150" s="1612"/>
      <c r="O150" s="1612"/>
      <c r="P150" s="1612"/>
      <c r="Q150" s="1612"/>
      <c r="R150" s="1612"/>
      <c r="S150" s="1612"/>
      <c r="T150" s="1612"/>
      <c r="U150" s="1612"/>
      <c r="V150" s="1612"/>
      <c r="W150" s="1612"/>
      <c r="X150" s="1612"/>
      <c r="Y150" s="1612"/>
      <c r="Z150" s="1612"/>
      <c r="AA150" s="1612"/>
      <c r="AB150" s="1612"/>
      <c r="AC150" s="1612"/>
      <c r="AD150" s="1612"/>
      <c r="AE150" s="1613"/>
      <c r="AF150" s="1562" t="s">
        <v>283</v>
      </c>
      <c r="AG150" s="1583"/>
      <c r="AH150" s="1584"/>
      <c r="AI150" s="1584"/>
      <c r="AJ150" s="1584"/>
      <c r="AK150" s="1584"/>
      <c r="AL150" s="1584"/>
      <c r="AM150" s="1584"/>
      <c r="AN150" s="1585"/>
      <c r="AO150" s="1583"/>
      <c r="AP150" s="1584"/>
      <c r="AQ150" s="1584"/>
      <c r="AR150" s="1584"/>
      <c r="AS150" s="1584"/>
      <c r="AT150" s="1584"/>
      <c r="AU150" s="1584"/>
      <c r="AV150" s="1585"/>
      <c r="AW150" s="1607">
        <v>2047101</v>
      </c>
      <c r="AX150" s="1607"/>
      <c r="AY150" s="1607"/>
      <c r="AZ150" s="1607"/>
      <c r="BA150" s="1607"/>
      <c r="BB150" s="1607"/>
      <c r="BC150" s="1607"/>
      <c r="BD150" s="1607"/>
      <c r="BE150" s="1568" t="s">
        <v>1482</v>
      </c>
      <c r="BF150" s="1568"/>
      <c r="BG150" s="1568"/>
      <c r="BH150" s="1568"/>
      <c r="BI150" s="1568"/>
      <c r="BJ150" s="1568"/>
      <c r="BK150" s="1569"/>
      <c r="BL150" s="1570"/>
      <c r="BM150" s="1449"/>
    </row>
    <row r="151" spans="1:65" ht="18" customHeight="1">
      <c r="A151" s="1611" t="s">
        <v>284</v>
      </c>
      <c r="B151" s="1612"/>
      <c r="C151" s="1612"/>
      <c r="D151" s="1612"/>
      <c r="E151" s="1612"/>
      <c r="F151" s="1612"/>
      <c r="G151" s="1612"/>
      <c r="H151" s="1612"/>
      <c r="I151" s="1612"/>
      <c r="J151" s="1612"/>
      <c r="K151" s="1612"/>
      <c r="L151" s="1612"/>
      <c r="M151" s="1612"/>
      <c r="N151" s="1612"/>
      <c r="O151" s="1612"/>
      <c r="P151" s="1612"/>
      <c r="Q151" s="1612"/>
      <c r="R151" s="1612"/>
      <c r="S151" s="1612"/>
      <c r="T151" s="1612"/>
      <c r="U151" s="1612"/>
      <c r="V151" s="1612"/>
      <c r="W151" s="1612"/>
      <c r="X151" s="1612"/>
      <c r="Y151" s="1612"/>
      <c r="Z151" s="1612"/>
      <c r="AA151" s="1612"/>
      <c r="AB151" s="1612"/>
      <c r="AC151" s="1612"/>
      <c r="AD151" s="1612"/>
      <c r="AE151" s="1613"/>
      <c r="AF151" s="1562" t="s">
        <v>285</v>
      </c>
      <c r="AG151" s="1583"/>
      <c r="AH151" s="1584"/>
      <c r="AI151" s="1584"/>
      <c r="AJ151" s="1584"/>
      <c r="AK151" s="1584"/>
      <c r="AL151" s="1584"/>
      <c r="AM151" s="1584"/>
      <c r="AN151" s="1585"/>
      <c r="AO151" s="1583"/>
      <c r="AP151" s="1584"/>
      <c r="AQ151" s="1584"/>
      <c r="AR151" s="1584"/>
      <c r="AS151" s="1584"/>
      <c r="AT151" s="1584"/>
      <c r="AU151" s="1584"/>
      <c r="AV151" s="1585"/>
      <c r="AW151" s="1607"/>
      <c r="AX151" s="1607"/>
      <c r="AY151" s="1607"/>
      <c r="AZ151" s="1607"/>
      <c r="BA151" s="1607"/>
      <c r="BB151" s="1607"/>
      <c r="BC151" s="1607"/>
      <c r="BD151" s="1607"/>
      <c r="BE151" s="1568" t="s">
        <v>1482</v>
      </c>
      <c r="BF151" s="1568"/>
      <c r="BG151" s="1568"/>
      <c r="BH151" s="1568"/>
      <c r="BI151" s="1568"/>
      <c r="BJ151" s="1568"/>
      <c r="BK151" s="1569"/>
      <c r="BL151" s="1570"/>
      <c r="BM151" s="1449"/>
    </row>
    <row r="152" spans="1:65" ht="18" customHeight="1">
      <c r="A152" s="1611" t="s">
        <v>286</v>
      </c>
      <c r="B152" s="1612"/>
      <c r="C152" s="1612"/>
      <c r="D152" s="1612"/>
      <c r="E152" s="1612"/>
      <c r="F152" s="1612"/>
      <c r="G152" s="1612"/>
      <c r="H152" s="1612"/>
      <c r="I152" s="1612"/>
      <c r="J152" s="1612"/>
      <c r="K152" s="1612"/>
      <c r="L152" s="1612"/>
      <c r="M152" s="1612"/>
      <c r="N152" s="1612"/>
      <c r="O152" s="1612"/>
      <c r="P152" s="1612"/>
      <c r="Q152" s="1612"/>
      <c r="R152" s="1612"/>
      <c r="S152" s="1612"/>
      <c r="T152" s="1612"/>
      <c r="U152" s="1612"/>
      <c r="V152" s="1612"/>
      <c r="W152" s="1612"/>
      <c r="X152" s="1612"/>
      <c r="Y152" s="1612"/>
      <c r="Z152" s="1612"/>
      <c r="AA152" s="1612"/>
      <c r="AB152" s="1612"/>
      <c r="AC152" s="1612"/>
      <c r="AD152" s="1612"/>
      <c r="AE152" s="1613"/>
      <c r="AF152" s="1562" t="s">
        <v>287</v>
      </c>
      <c r="AG152" s="1583"/>
      <c r="AH152" s="1584"/>
      <c r="AI152" s="1584"/>
      <c r="AJ152" s="1584"/>
      <c r="AK152" s="1584"/>
      <c r="AL152" s="1584"/>
      <c r="AM152" s="1584"/>
      <c r="AN152" s="1585"/>
      <c r="AO152" s="1583"/>
      <c r="AP152" s="1584"/>
      <c r="AQ152" s="1584"/>
      <c r="AR152" s="1584"/>
      <c r="AS152" s="1584"/>
      <c r="AT152" s="1584"/>
      <c r="AU152" s="1584"/>
      <c r="AV152" s="1585"/>
      <c r="AW152" s="1607"/>
      <c r="AX152" s="1607"/>
      <c r="AY152" s="1607"/>
      <c r="AZ152" s="1607"/>
      <c r="BA152" s="1607"/>
      <c r="BB152" s="1607"/>
      <c r="BC152" s="1607"/>
      <c r="BD152" s="1607"/>
      <c r="BE152" s="1568" t="s">
        <v>1482</v>
      </c>
      <c r="BF152" s="1568"/>
      <c r="BG152" s="1568"/>
      <c r="BH152" s="1568"/>
      <c r="BI152" s="1568"/>
      <c r="BJ152" s="1568"/>
      <c r="BK152" s="1569"/>
      <c r="BL152" s="1570"/>
      <c r="BM152" s="1449"/>
    </row>
    <row r="153" spans="1:65" ht="18" customHeight="1">
      <c r="A153" s="1611" t="s">
        <v>288</v>
      </c>
      <c r="B153" s="1612"/>
      <c r="C153" s="1612"/>
      <c r="D153" s="1612"/>
      <c r="E153" s="1612"/>
      <c r="F153" s="1612"/>
      <c r="G153" s="1612"/>
      <c r="H153" s="1612"/>
      <c r="I153" s="1612"/>
      <c r="J153" s="1612"/>
      <c r="K153" s="1612"/>
      <c r="L153" s="1612"/>
      <c r="M153" s="1612"/>
      <c r="N153" s="1612"/>
      <c r="O153" s="1612"/>
      <c r="P153" s="1612"/>
      <c r="Q153" s="1612"/>
      <c r="R153" s="1612"/>
      <c r="S153" s="1612"/>
      <c r="T153" s="1612"/>
      <c r="U153" s="1612"/>
      <c r="V153" s="1612"/>
      <c r="W153" s="1612"/>
      <c r="X153" s="1612"/>
      <c r="Y153" s="1612"/>
      <c r="Z153" s="1612"/>
      <c r="AA153" s="1612"/>
      <c r="AB153" s="1612"/>
      <c r="AC153" s="1612"/>
      <c r="AD153" s="1612"/>
      <c r="AE153" s="1613"/>
      <c r="AF153" s="1562" t="s">
        <v>289</v>
      </c>
      <c r="AG153" s="1583"/>
      <c r="AH153" s="1584"/>
      <c r="AI153" s="1584"/>
      <c r="AJ153" s="1584"/>
      <c r="AK153" s="1584"/>
      <c r="AL153" s="1584"/>
      <c r="AM153" s="1584"/>
      <c r="AN153" s="1585"/>
      <c r="AO153" s="1583"/>
      <c r="AP153" s="1584"/>
      <c r="AQ153" s="1584"/>
      <c r="AR153" s="1584"/>
      <c r="AS153" s="1584"/>
      <c r="AT153" s="1584"/>
      <c r="AU153" s="1584"/>
      <c r="AV153" s="1585"/>
      <c r="AW153" s="1607"/>
      <c r="AX153" s="1607"/>
      <c r="AY153" s="1607"/>
      <c r="AZ153" s="1607"/>
      <c r="BA153" s="1607"/>
      <c r="BB153" s="1607"/>
      <c r="BC153" s="1607"/>
      <c r="BD153" s="1607"/>
      <c r="BE153" s="1568" t="s">
        <v>1482</v>
      </c>
      <c r="BF153" s="1568"/>
      <c r="BG153" s="1568"/>
      <c r="BH153" s="1568"/>
      <c r="BI153" s="1568"/>
      <c r="BJ153" s="1568"/>
      <c r="BK153" s="1569"/>
      <c r="BL153" s="1570"/>
      <c r="BM153" s="1449"/>
    </row>
    <row r="154" spans="1:65" ht="18" customHeight="1">
      <c r="A154" s="1611" t="s">
        <v>290</v>
      </c>
      <c r="B154" s="1612"/>
      <c r="C154" s="1612"/>
      <c r="D154" s="1612"/>
      <c r="E154" s="1612"/>
      <c r="F154" s="1612"/>
      <c r="G154" s="1612"/>
      <c r="H154" s="1612"/>
      <c r="I154" s="1612"/>
      <c r="J154" s="1612"/>
      <c r="K154" s="1612"/>
      <c r="L154" s="1612"/>
      <c r="M154" s="1612"/>
      <c r="N154" s="1612"/>
      <c r="O154" s="1612"/>
      <c r="P154" s="1612"/>
      <c r="Q154" s="1612"/>
      <c r="R154" s="1612"/>
      <c r="S154" s="1612"/>
      <c r="T154" s="1612"/>
      <c r="U154" s="1612"/>
      <c r="V154" s="1612"/>
      <c r="W154" s="1612"/>
      <c r="X154" s="1612"/>
      <c r="Y154" s="1612"/>
      <c r="Z154" s="1612"/>
      <c r="AA154" s="1612"/>
      <c r="AB154" s="1612"/>
      <c r="AC154" s="1612"/>
      <c r="AD154" s="1612"/>
      <c r="AE154" s="1613"/>
      <c r="AF154" s="1562" t="s">
        <v>291</v>
      </c>
      <c r="AG154" s="1563"/>
      <c r="AH154" s="1564"/>
      <c r="AI154" s="1564"/>
      <c r="AJ154" s="1564"/>
      <c r="AK154" s="1564"/>
      <c r="AL154" s="1564"/>
      <c r="AM154" s="1564"/>
      <c r="AN154" s="1565"/>
      <c r="AO154" s="1563"/>
      <c r="AP154" s="1564"/>
      <c r="AQ154" s="1564"/>
      <c r="AR154" s="1564"/>
      <c r="AS154" s="1564"/>
      <c r="AT154" s="1564"/>
      <c r="AU154" s="1564"/>
      <c r="AV154" s="1565"/>
      <c r="AW154" s="1607"/>
      <c r="AX154" s="1607"/>
      <c r="AY154" s="1607"/>
      <c r="AZ154" s="1607"/>
      <c r="BA154" s="1607"/>
      <c r="BB154" s="1607"/>
      <c r="BC154" s="1607"/>
      <c r="BD154" s="1607"/>
      <c r="BE154" s="1568" t="s">
        <v>1482</v>
      </c>
      <c r="BF154" s="1568"/>
      <c r="BG154" s="1568"/>
      <c r="BH154" s="1568"/>
      <c r="BI154" s="1568"/>
      <c r="BJ154" s="1568"/>
      <c r="BK154" s="1569"/>
      <c r="BL154" s="1570"/>
      <c r="BM154" s="1449"/>
    </row>
    <row r="155" spans="1:65" ht="18" customHeight="1">
      <c r="A155" s="1611" t="s">
        <v>292</v>
      </c>
      <c r="B155" s="1612"/>
      <c r="C155" s="1612"/>
      <c r="D155" s="1612"/>
      <c r="E155" s="1612"/>
      <c r="F155" s="1612"/>
      <c r="G155" s="1612"/>
      <c r="H155" s="1612"/>
      <c r="I155" s="1612"/>
      <c r="J155" s="1612"/>
      <c r="K155" s="1612"/>
      <c r="L155" s="1612"/>
      <c r="M155" s="1612"/>
      <c r="N155" s="1612"/>
      <c r="O155" s="1612"/>
      <c r="P155" s="1612"/>
      <c r="Q155" s="1612"/>
      <c r="R155" s="1612"/>
      <c r="S155" s="1612"/>
      <c r="T155" s="1612"/>
      <c r="U155" s="1612"/>
      <c r="V155" s="1612"/>
      <c r="W155" s="1612"/>
      <c r="X155" s="1612"/>
      <c r="Y155" s="1612"/>
      <c r="Z155" s="1612"/>
      <c r="AA155" s="1612"/>
      <c r="AB155" s="1612"/>
      <c r="AC155" s="1612"/>
      <c r="AD155" s="1612"/>
      <c r="AE155" s="1613"/>
      <c r="AF155" s="1562" t="s">
        <v>293</v>
      </c>
      <c r="AG155" s="1583"/>
      <c r="AH155" s="1584"/>
      <c r="AI155" s="1584"/>
      <c r="AJ155" s="1584"/>
      <c r="AK155" s="1584"/>
      <c r="AL155" s="1584"/>
      <c r="AM155" s="1584"/>
      <c r="AN155" s="1585"/>
      <c r="AO155" s="1583"/>
      <c r="AP155" s="1584"/>
      <c r="AQ155" s="1584"/>
      <c r="AR155" s="1584"/>
      <c r="AS155" s="1584"/>
      <c r="AT155" s="1584"/>
      <c r="AU155" s="1584"/>
      <c r="AV155" s="1585"/>
      <c r="AW155" s="1607">
        <v>398861</v>
      </c>
      <c r="AX155" s="1607"/>
      <c r="AY155" s="1607"/>
      <c r="AZ155" s="1607"/>
      <c r="BA155" s="1607"/>
      <c r="BB155" s="1607"/>
      <c r="BC155" s="1607"/>
      <c r="BD155" s="1607"/>
      <c r="BE155" s="1568" t="s">
        <v>1482</v>
      </c>
      <c r="BF155" s="1568"/>
      <c r="BG155" s="1568"/>
      <c r="BH155" s="1568"/>
      <c r="BI155" s="1568"/>
      <c r="BJ155" s="1568"/>
      <c r="BK155" s="1569"/>
      <c r="BL155" s="1570"/>
      <c r="BM155" s="1449"/>
    </row>
    <row r="156" spans="1:65" ht="18" customHeight="1">
      <c r="A156" s="1614" t="s">
        <v>294</v>
      </c>
      <c r="B156" s="1615"/>
      <c r="C156" s="1615"/>
      <c r="D156" s="1615"/>
      <c r="E156" s="1615"/>
      <c r="F156" s="1615"/>
      <c r="G156" s="1615"/>
      <c r="H156" s="1615"/>
      <c r="I156" s="1615"/>
      <c r="J156" s="1615"/>
      <c r="K156" s="1615"/>
      <c r="L156" s="1615"/>
      <c r="M156" s="1615"/>
      <c r="N156" s="1615"/>
      <c r="O156" s="1615"/>
      <c r="P156" s="1615"/>
      <c r="Q156" s="1615"/>
      <c r="R156" s="1615"/>
      <c r="S156" s="1615"/>
      <c r="T156" s="1615"/>
      <c r="U156" s="1615"/>
      <c r="V156" s="1615"/>
      <c r="W156" s="1615"/>
      <c r="X156" s="1615"/>
      <c r="Y156" s="1615"/>
      <c r="Z156" s="1615"/>
      <c r="AA156" s="1615"/>
      <c r="AB156" s="1575" t="s">
        <v>295</v>
      </c>
      <c r="AC156" s="1575"/>
      <c r="AD156" s="1575"/>
      <c r="AE156" s="1576"/>
      <c r="AF156" s="1577" t="s">
        <v>296</v>
      </c>
      <c r="AG156" s="1602">
        <f>SUM(AG146:AN155)</f>
        <v>12477</v>
      </c>
      <c r="AH156" s="1603"/>
      <c r="AI156" s="1603"/>
      <c r="AJ156" s="1603"/>
      <c r="AK156" s="1603"/>
      <c r="AL156" s="1603"/>
      <c r="AM156" s="1603"/>
      <c r="AN156" s="1604"/>
      <c r="AO156" s="1602">
        <f>SUM(AO146:AV155)</f>
        <v>0</v>
      </c>
      <c r="AP156" s="1603"/>
      <c r="AQ156" s="1603"/>
      <c r="AR156" s="1603"/>
      <c r="AS156" s="1603"/>
      <c r="AT156" s="1603"/>
      <c r="AU156" s="1603"/>
      <c r="AV156" s="1604"/>
      <c r="AW156" s="1602">
        <f>SUM(AW146:BD155)</f>
        <v>2445962</v>
      </c>
      <c r="AX156" s="1603"/>
      <c r="AY156" s="1603"/>
      <c r="AZ156" s="1603"/>
      <c r="BA156" s="1603"/>
      <c r="BB156" s="1603"/>
      <c r="BC156" s="1603"/>
      <c r="BD156" s="1604"/>
      <c r="BE156" s="1628"/>
      <c r="BF156" s="1628"/>
      <c r="BG156" s="1628"/>
      <c r="BH156" s="1628"/>
      <c r="BI156" s="1628"/>
      <c r="BJ156" s="1628"/>
      <c r="BK156" s="1629"/>
      <c r="BL156" s="1630"/>
      <c r="BM156" s="1449"/>
    </row>
    <row r="157" spans="1:65" ht="18" customHeight="1">
      <c r="A157" s="1611" t="s">
        <v>297</v>
      </c>
      <c r="B157" s="1612"/>
      <c r="C157" s="1612"/>
      <c r="D157" s="1612"/>
      <c r="E157" s="1612"/>
      <c r="F157" s="1612"/>
      <c r="G157" s="1612"/>
      <c r="H157" s="1612"/>
      <c r="I157" s="1612"/>
      <c r="J157" s="1612"/>
      <c r="K157" s="1612"/>
      <c r="L157" s="1612"/>
      <c r="M157" s="1612"/>
      <c r="N157" s="1612"/>
      <c r="O157" s="1612"/>
      <c r="P157" s="1612"/>
      <c r="Q157" s="1612"/>
      <c r="R157" s="1612"/>
      <c r="S157" s="1612"/>
      <c r="T157" s="1612"/>
      <c r="U157" s="1612"/>
      <c r="V157" s="1612"/>
      <c r="W157" s="1612"/>
      <c r="X157" s="1612"/>
      <c r="Y157" s="1612"/>
      <c r="Z157" s="1612"/>
      <c r="AA157" s="1612"/>
      <c r="AB157" s="1612"/>
      <c r="AC157" s="1612"/>
      <c r="AD157" s="1612"/>
      <c r="AE157" s="1613"/>
      <c r="AF157" s="1562" t="s">
        <v>298</v>
      </c>
      <c r="AG157" s="1583"/>
      <c r="AH157" s="1584"/>
      <c r="AI157" s="1584"/>
      <c r="AJ157" s="1584"/>
      <c r="AK157" s="1584"/>
      <c r="AL157" s="1584"/>
      <c r="AM157" s="1584"/>
      <c r="AN157" s="1585"/>
      <c r="AO157" s="1583"/>
      <c r="AP157" s="1584"/>
      <c r="AQ157" s="1584"/>
      <c r="AR157" s="1584"/>
      <c r="AS157" s="1584"/>
      <c r="AT157" s="1584"/>
      <c r="AU157" s="1584"/>
      <c r="AV157" s="1585"/>
      <c r="AW157" s="1607"/>
      <c r="AX157" s="1607"/>
      <c r="AY157" s="1607"/>
      <c r="AZ157" s="1607"/>
      <c r="BA157" s="1607"/>
      <c r="BB157" s="1607"/>
      <c r="BC157" s="1607"/>
      <c r="BD157" s="1607"/>
      <c r="BE157" s="1568" t="s">
        <v>1482</v>
      </c>
      <c r="BF157" s="1568"/>
      <c r="BG157" s="1568"/>
      <c r="BH157" s="1568"/>
      <c r="BI157" s="1568"/>
      <c r="BJ157" s="1568"/>
      <c r="BK157" s="1569"/>
      <c r="BL157" s="1570"/>
      <c r="BM157" s="1449"/>
    </row>
    <row r="158" spans="1:65" ht="18" customHeight="1">
      <c r="A158" s="1611" t="s">
        <v>299</v>
      </c>
      <c r="B158" s="1612"/>
      <c r="C158" s="1612"/>
      <c r="D158" s="1612"/>
      <c r="E158" s="1612"/>
      <c r="F158" s="1612"/>
      <c r="G158" s="1612"/>
      <c r="H158" s="1612"/>
      <c r="I158" s="1612"/>
      <c r="J158" s="1612"/>
      <c r="K158" s="1612"/>
      <c r="L158" s="1612"/>
      <c r="M158" s="1612"/>
      <c r="N158" s="1612"/>
      <c r="O158" s="1612"/>
      <c r="P158" s="1612"/>
      <c r="Q158" s="1612"/>
      <c r="R158" s="1612"/>
      <c r="S158" s="1612"/>
      <c r="T158" s="1612"/>
      <c r="U158" s="1612"/>
      <c r="V158" s="1612"/>
      <c r="W158" s="1612"/>
      <c r="X158" s="1612"/>
      <c r="Y158" s="1612"/>
      <c r="Z158" s="1612"/>
      <c r="AA158" s="1612"/>
      <c r="AB158" s="1612"/>
      <c r="AC158" s="1612"/>
      <c r="AD158" s="1612"/>
      <c r="AE158" s="1613"/>
      <c r="AF158" s="1562" t="s">
        <v>300</v>
      </c>
      <c r="AG158" s="1583"/>
      <c r="AH158" s="1584"/>
      <c r="AI158" s="1584"/>
      <c r="AJ158" s="1584"/>
      <c r="AK158" s="1584"/>
      <c r="AL158" s="1584"/>
      <c r="AM158" s="1584"/>
      <c r="AN158" s="1585"/>
      <c r="AO158" s="1583"/>
      <c r="AP158" s="1584"/>
      <c r="AQ158" s="1584"/>
      <c r="AR158" s="1584"/>
      <c r="AS158" s="1584"/>
      <c r="AT158" s="1584"/>
      <c r="AU158" s="1584"/>
      <c r="AV158" s="1585"/>
      <c r="AW158" s="1607"/>
      <c r="AX158" s="1607"/>
      <c r="AY158" s="1607"/>
      <c r="AZ158" s="1607"/>
      <c r="BA158" s="1607"/>
      <c r="BB158" s="1607"/>
      <c r="BC158" s="1607"/>
      <c r="BD158" s="1607"/>
      <c r="BE158" s="1568" t="s">
        <v>1482</v>
      </c>
      <c r="BF158" s="1568"/>
      <c r="BG158" s="1568"/>
      <c r="BH158" s="1568"/>
      <c r="BI158" s="1568"/>
      <c r="BJ158" s="1568"/>
      <c r="BK158" s="1569"/>
      <c r="BL158" s="1570"/>
      <c r="BM158" s="1449"/>
    </row>
    <row r="159" spans="1:65" ht="18" customHeight="1">
      <c r="A159" s="1611" t="s">
        <v>301</v>
      </c>
      <c r="B159" s="1612"/>
      <c r="C159" s="1612"/>
      <c r="D159" s="1612"/>
      <c r="E159" s="1612"/>
      <c r="F159" s="1612"/>
      <c r="G159" s="1612"/>
      <c r="H159" s="1612"/>
      <c r="I159" s="1612"/>
      <c r="J159" s="1612"/>
      <c r="K159" s="1612"/>
      <c r="L159" s="1612"/>
      <c r="M159" s="1612"/>
      <c r="N159" s="1612"/>
      <c r="O159" s="1612"/>
      <c r="P159" s="1612"/>
      <c r="Q159" s="1612"/>
      <c r="R159" s="1612"/>
      <c r="S159" s="1612"/>
      <c r="T159" s="1612"/>
      <c r="U159" s="1612"/>
      <c r="V159" s="1612"/>
      <c r="W159" s="1612"/>
      <c r="X159" s="1612"/>
      <c r="Y159" s="1612"/>
      <c r="Z159" s="1612"/>
      <c r="AA159" s="1612"/>
      <c r="AB159" s="1612"/>
      <c r="AC159" s="1612"/>
      <c r="AD159" s="1612"/>
      <c r="AE159" s="1613"/>
      <c r="AF159" s="1562" t="s">
        <v>302</v>
      </c>
      <c r="AG159" s="1583"/>
      <c r="AH159" s="1584"/>
      <c r="AI159" s="1584"/>
      <c r="AJ159" s="1584"/>
      <c r="AK159" s="1584"/>
      <c r="AL159" s="1584"/>
      <c r="AM159" s="1584"/>
      <c r="AN159" s="1585"/>
      <c r="AO159" s="1583"/>
      <c r="AP159" s="1584"/>
      <c r="AQ159" s="1584"/>
      <c r="AR159" s="1584"/>
      <c r="AS159" s="1584"/>
      <c r="AT159" s="1584"/>
      <c r="AU159" s="1584"/>
      <c r="AV159" s="1585"/>
      <c r="AW159" s="1607"/>
      <c r="AX159" s="1607"/>
      <c r="AY159" s="1607"/>
      <c r="AZ159" s="1607"/>
      <c r="BA159" s="1607"/>
      <c r="BB159" s="1607"/>
      <c r="BC159" s="1607"/>
      <c r="BD159" s="1607"/>
      <c r="BE159" s="1568" t="s">
        <v>1482</v>
      </c>
      <c r="BF159" s="1568"/>
      <c r="BG159" s="1568"/>
      <c r="BH159" s="1568"/>
      <c r="BI159" s="1568"/>
      <c r="BJ159" s="1568"/>
      <c r="BK159" s="1569"/>
      <c r="BL159" s="1570"/>
      <c r="BM159" s="1449"/>
    </row>
    <row r="160" spans="1:65" ht="18" customHeight="1">
      <c r="A160" s="1611" t="s">
        <v>303</v>
      </c>
      <c r="B160" s="1612"/>
      <c r="C160" s="1612"/>
      <c r="D160" s="1612"/>
      <c r="E160" s="1612"/>
      <c r="F160" s="1612"/>
      <c r="G160" s="1612"/>
      <c r="H160" s="1612"/>
      <c r="I160" s="1612"/>
      <c r="J160" s="1612"/>
      <c r="K160" s="1612"/>
      <c r="L160" s="1612"/>
      <c r="M160" s="1612"/>
      <c r="N160" s="1612"/>
      <c r="O160" s="1612"/>
      <c r="P160" s="1612"/>
      <c r="Q160" s="1612"/>
      <c r="R160" s="1612"/>
      <c r="S160" s="1612"/>
      <c r="T160" s="1612"/>
      <c r="U160" s="1612"/>
      <c r="V160" s="1612"/>
      <c r="W160" s="1612"/>
      <c r="X160" s="1612"/>
      <c r="Y160" s="1612"/>
      <c r="Z160" s="1612"/>
      <c r="AA160" s="1612"/>
      <c r="AB160" s="1612"/>
      <c r="AC160" s="1612"/>
      <c r="AD160" s="1612"/>
      <c r="AE160" s="1613"/>
      <c r="AF160" s="1562" t="s">
        <v>304</v>
      </c>
      <c r="AG160" s="1563"/>
      <c r="AH160" s="1564"/>
      <c r="AI160" s="1564"/>
      <c r="AJ160" s="1564"/>
      <c r="AK160" s="1564"/>
      <c r="AL160" s="1564"/>
      <c r="AM160" s="1564"/>
      <c r="AN160" s="1565"/>
      <c r="AO160" s="1563"/>
      <c r="AP160" s="1564"/>
      <c r="AQ160" s="1564"/>
      <c r="AR160" s="1564"/>
      <c r="AS160" s="1564"/>
      <c r="AT160" s="1564"/>
      <c r="AU160" s="1564"/>
      <c r="AV160" s="1565"/>
      <c r="AW160" s="1607"/>
      <c r="AX160" s="1607"/>
      <c r="AY160" s="1607"/>
      <c r="AZ160" s="1607"/>
      <c r="BA160" s="1607"/>
      <c r="BB160" s="1607"/>
      <c r="BC160" s="1607"/>
      <c r="BD160" s="1607"/>
      <c r="BE160" s="1568" t="s">
        <v>1482</v>
      </c>
      <c r="BF160" s="1568"/>
      <c r="BG160" s="1568"/>
      <c r="BH160" s="1568"/>
      <c r="BI160" s="1568"/>
      <c r="BJ160" s="1568"/>
      <c r="BK160" s="1569"/>
      <c r="BL160" s="1570"/>
      <c r="BM160" s="1449"/>
    </row>
    <row r="161" spans="1:65" ht="18" customHeight="1">
      <c r="A161" s="1611" t="s">
        <v>305</v>
      </c>
      <c r="B161" s="1612"/>
      <c r="C161" s="1612"/>
      <c r="D161" s="1612"/>
      <c r="E161" s="1612"/>
      <c r="F161" s="1612"/>
      <c r="G161" s="1612"/>
      <c r="H161" s="1612"/>
      <c r="I161" s="1612"/>
      <c r="J161" s="1612"/>
      <c r="K161" s="1612"/>
      <c r="L161" s="1612"/>
      <c r="M161" s="1612"/>
      <c r="N161" s="1612"/>
      <c r="O161" s="1612"/>
      <c r="P161" s="1612"/>
      <c r="Q161" s="1612"/>
      <c r="R161" s="1612"/>
      <c r="S161" s="1612"/>
      <c r="T161" s="1612"/>
      <c r="U161" s="1612"/>
      <c r="V161" s="1612"/>
      <c r="W161" s="1612"/>
      <c r="X161" s="1612"/>
      <c r="Y161" s="1612"/>
      <c r="Z161" s="1612"/>
      <c r="AA161" s="1612"/>
      <c r="AB161" s="1612"/>
      <c r="AC161" s="1612"/>
      <c r="AD161" s="1612"/>
      <c r="AE161" s="1613"/>
      <c r="AF161" s="1562" t="s">
        <v>306</v>
      </c>
      <c r="AG161" s="1583"/>
      <c r="AH161" s="1584"/>
      <c r="AI161" s="1584"/>
      <c r="AJ161" s="1584"/>
      <c r="AK161" s="1584"/>
      <c r="AL161" s="1584"/>
      <c r="AM161" s="1584"/>
      <c r="AN161" s="1585"/>
      <c r="AO161" s="1583"/>
      <c r="AP161" s="1584"/>
      <c r="AQ161" s="1584"/>
      <c r="AR161" s="1584"/>
      <c r="AS161" s="1584"/>
      <c r="AT161" s="1584"/>
      <c r="AU161" s="1584"/>
      <c r="AV161" s="1585"/>
      <c r="AW161" s="1607"/>
      <c r="AX161" s="1607"/>
      <c r="AY161" s="1607"/>
      <c r="AZ161" s="1607"/>
      <c r="BA161" s="1607"/>
      <c r="BB161" s="1607"/>
      <c r="BC161" s="1607"/>
      <c r="BD161" s="1607"/>
      <c r="BE161" s="1568" t="s">
        <v>1482</v>
      </c>
      <c r="BF161" s="1568"/>
      <c r="BG161" s="1568"/>
      <c r="BH161" s="1568"/>
      <c r="BI161" s="1568"/>
      <c r="BJ161" s="1568"/>
      <c r="BK161" s="1569"/>
      <c r="BL161" s="1570"/>
      <c r="BM161" s="1449"/>
    </row>
    <row r="162" spans="1:65" ht="18" customHeight="1">
      <c r="A162" s="1611" t="s">
        <v>307</v>
      </c>
      <c r="B162" s="1612"/>
      <c r="C162" s="1612"/>
      <c r="D162" s="1612"/>
      <c r="E162" s="1612"/>
      <c r="F162" s="1612"/>
      <c r="G162" s="1612"/>
      <c r="H162" s="1612"/>
      <c r="I162" s="1612"/>
      <c r="J162" s="1612"/>
      <c r="K162" s="1612"/>
      <c r="L162" s="1612"/>
      <c r="M162" s="1612"/>
      <c r="N162" s="1612"/>
      <c r="O162" s="1612"/>
      <c r="P162" s="1612"/>
      <c r="Q162" s="1612"/>
      <c r="R162" s="1612"/>
      <c r="S162" s="1612"/>
      <c r="T162" s="1612"/>
      <c r="U162" s="1612"/>
      <c r="V162" s="1612"/>
      <c r="W162" s="1612"/>
      <c r="X162" s="1612"/>
      <c r="Y162" s="1612"/>
      <c r="Z162" s="1612"/>
      <c r="AA162" s="1612"/>
      <c r="AB162" s="1612"/>
      <c r="AC162" s="1612"/>
      <c r="AD162" s="1612"/>
      <c r="AE162" s="1613"/>
      <c r="AF162" s="1562" t="s">
        <v>308</v>
      </c>
      <c r="AG162" s="1583"/>
      <c r="AH162" s="1584"/>
      <c r="AI162" s="1584"/>
      <c r="AJ162" s="1584"/>
      <c r="AK162" s="1584"/>
      <c r="AL162" s="1584"/>
      <c r="AM162" s="1584"/>
      <c r="AN162" s="1585"/>
      <c r="AO162" s="1583"/>
      <c r="AP162" s="1584"/>
      <c r="AQ162" s="1584"/>
      <c r="AR162" s="1584"/>
      <c r="AS162" s="1584"/>
      <c r="AT162" s="1584"/>
      <c r="AU162" s="1584"/>
      <c r="AV162" s="1585"/>
      <c r="AW162" s="1607"/>
      <c r="AX162" s="1607"/>
      <c r="AY162" s="1607"/>
      <c r="AZ162" s="1607"/>
      <c r="BA162" s="1607"/>
      <c r="BB162" s="1607"/>
      <c r="BC162" s="1607"/>
      <c r="BD162" s="1607"/>
      <c r="BE162" s="1568" t="s">
        <v>1482</v>
      </c>
      <c r="BF162" s="1568"/>
      <c r="BG162" s="1568"/>
      <c r="BH162" s="1568"/>
      <c r="BI162" s="1568"/>
      <c r="BJ162" s="1568"/>
      <c r="BK162" s="1569"/>
      <c r="BL162" s="1570"/>
      <c r="BM162" s="1449"/>
    </row>
    <row r="163" spans="1:65" ht="18" customHeight="1">
      <c r="A163" s="1611" t="s">
        <v>309</v>
      </c>
      <c r="B163" s="1612"/>
      <c r="C163" s="1612"/>
      <c r="D163" s="1612"/>
      <c r="E163" s="1612"/>
      <c r="F163" s="1612"/>
      <c r="G163" s="1612"/>
      <c r="H163" s="1612"/>
      <c r="I163" s="1612"/>
      <c r="J163" s="1612"/>
      <c r="K163" s="1612"/>
      <c r="L163" s="1612"/>
      <c r="M163" s="1612"/>
      <c r="N163" s="1612"/>
      <c r="O163" s="1612"/>
      <c r="P163" s="1612"/>
      <c r="Q163" s="1612"/>
      <c r="R163" s="1612"/>
      <c r="S163" s="1612"/>
      <c r="T163" s="1612"/>
      <c r="U163" s="1612"/>
      <c r="V163" s="1612"/>
      <c r="W163" s="1612"/>
      <c r="X163" s="1612"/>
      <c r="Y163" s="1612"/>
      <c r="Z163" s="1612"/>
      <c r="AA163" s="1612"/>
      <c r="AB163" s="1612"/>
      <c r="AC163" s="1612"/>
      <c r="AD163" s="1612"/>
      <c r="AE163" s="1613"/>
      <c r="AF163" s="1562" t="s">
        <v>310</v>
      </c>
      <c r="AG163" s="1583"/>
      <c r="AH163" s="1584"/>
      <c r="AI163" s="1584"/>
      <c r="AJ163" s="1584"/>
      <c r="AK163" s="1584"/>
      <c r="AL163" s="1584"/>
      <c r="AM163" s="1584"/>
      <c r="AN163" s="1585"/>
      <c r="AO163" s="1583"/>
      <c r="AP163" s="1584"/>
      <c r="AQ163" s="1584"/>
      <c r="AR163" s="1584"/>
      <c r="AS163" s="1584"/>
      <c r="AT163" s="1584"/>
      <c r="AU163" s="1584"/>
      <c r="AV163" s="1585"/>
      <c r="AW163" s="1607"/>
      <c r="AX163" s="1607"/>
      <c r="AY163" s="1607"/>
      <c r="AZ163" s="1607"/>
      <c r="BA163" s="1607"/>
      <c r="BB163" s="1607"/>
      <c r="BC163" s="1607"/>
      <c r="BD163" s="1607"/>
      <c r="BE163" s="1568" t="s">
        <v>1482</v>
      </c>
      <c r="BF163" s="1568"/>
      <c r="BG163" s="1568"/>
      <c r="BH163" s="1568"/>
      <c r="BI163" s="1568"/>
      <c r="BJ163" s="1568"/>
      <c r="BK163" s="1569"/>
      <c r="BL163" s="1570"/>
      <c r="BM163" s="1449"/>
    </row>
    <row r="164" spans="1:65" ht="18" customHeight="1">
      <c r="A164" s="1611" t="s">
        <v>311</v>
      </c>
      <c r="B164" s="1612"/>
      <c r="C164" s="1612"/>
      <c r="D164" s="1612"/>
      <c r="E164" s="1612"/>
      <c r="F164" s="1612"/>
      <c r="G164" s="1612"/>
      <c r="H164" s="1612"/>
      <c r="I164" s="1612"/>
      <c r="J164" s="1612"/>
      <c r="K164" s="1612"/>
      <c r="L164" s="1612"/>
      <c r="M164" s="1612"/>
      <c r="N164" s="1612"/>
      <c r="O164" s="1612"/>
      <c r="P164" s="1612"/>
      <c r="Q164" s="1612"/>
      <c r="R164" s="1612"/>
      <c r="S164" s="1612"/>
      <c r="T164" s="1612"/>
      <c r="U164" s="1612"/>
      <c r="V164" s="1612"/>
      <c r="W164" s="1612"/>
      <c r="X164" s="1612"/>
      <c r="Y164" s="1612"/>
      <c r="Z164" s="1612"/>
      <c r="AA164" s="1612"/>
      <c r="AB164" s="1612"/>
      <c r="AC164" s="1612"/>
      <c r="AD164" s="1612"/>
      <c r="AE164" s="1613"/>
      <c r="AF164" s="1562" t="s">
        <v>312</v>
      </c>
      <c r="AG164" s="1583"/>
      <c r="AH164" s="1584"/>
      <c r="AI164" s="1584"/>
      <c r="AJ164" s="1584"/>
      <c r="AK164" s="1584"/>
      <c r="AL164" s="1584"/>
      <c r="AM164" s="1584"/>
      <c r="AN164" s="1585"/>
      <c r="AO164" s="1583"/>
      <c r="AP164" s="1584"/>
      <c r="AQ164" s="1584"/>
      <c r="AR164" s="1584"/>
      <c r="AS164" s="1584"/>
      <c r="AT164" s="1584"/>
      <c r="AU164" s="1584"/>
      <c r="AV164" s="1585"/>
      <c r="AW164" s="1607"/>
      <c r="AX164" s="1607"/>
      <c r="AY164" s="1607"/>
      <c r="AZ164" s="1607"/>
      <c r="BA164" s="1607"/>
      <c r="BB164" s="1607"/>
      <c r="BC164" s="1607"/>
      <c r="BD164" s="1607"/>
      <c r="BE164" s="1568" t="s">
        <v>1482</v>
      </c>
      <c r="BF164" s="1568"/>
      <c r="BG164" s="1568"/>
      <c r="BH164" s="1568"/>
      <c r="BI164" s="1568"/>
      <c r="BJ164" s="1568"/>
      <c r="BK164" s="1569"/>
      <c r="BL164" s="1570"/>
      <c r="BM164" s="1449"/>
    </row>
    <row r="165" spans="1:65" ht="18" customHeight="1">
      <c r="A165" s="1611" t="s">
        <v>313</v>
      </c>
      <c r="B165" s="1612"/>
      <c r="C165" s="1612"/>
      <c r="D165" s="1612"/>
      <c r="E165" s="1612"/>
      <c r="F165" s="1612"/>
      <c r="G165" s="1612"/>
      <c r="H165" s="1612"/>
      <c r="I165" s="1612"/>
      <c r="J165" s="1612"/>
      <c r="K165" s="1612"/>
      <c r="L165" s="1612"/>
      <c r="M165" s="1612"/>
      <c r="N165" s="1612"/>
      <c r="O165" s="1612"/>
      <c r="P165" s="1612"/>
      <c r="Q165" s="1612"/>
      <c r="R165" s="1612"/>
      <c r="S165" s="1612"/>
      <c r="T165" s="1612"/>
      <c r="U165" s="1612"/>
      <c r="V165" s="1612"/>
      <c r="W165" s="1612"/>
      <c r="X165" s="1612"/>
      <c r="Y165" s="1612"/>
      <c r="Z165" s="1612"/>
      <c r="AA165" s="1612"/>
      <c r="AB165" s="1612"/>
      <c r="AC165" s="1612"/>
      <c r="AD165" s="1612"/>
      <c r="AE165" s="1613"/>
      <c r="AF165" s="1562" t="s">
        <v>314</v>
      </c>
      <c r="AG165" s="1583"/>
      <c r="AH165" s="1584"/>
      <c r="AI165" s="1584"/>
      <c r="AJ165" s="1584"/>
      <c r="AK165" s="1584"/>
      <c r="AL165" s="1584"/>
      <c r="AM165" s="1584"/>
      <c r="AN165" s="1585"/>
      <c r="AO165" s="1583"/>
      <c r="AP165" s="1584"/>
      <c r="AQ165" s="1584"/>
      <c r="AR165" s="1584"/>
      <c r="AS165" s="1584"/>
      <c r="AT165" s="1584"/>
      <c r="AU165" s="1584"/>
      <c r="AV165" s="1585"/>
      <c r="AW165" s="1607"/>
      <c r="AX165" s="1607"/>
      <c r="AY165" s="1607"/>
      <c r="AZ165" s="1607"/>
      <c r="BA165" s="1607"/>
      <c r="BB165" s="1607"/>
      <c r="BC165" s="1607"/>
      <c r="BD165" s="1607"/>
      <c r="BE165" s="1568" t="s">
        <v>1482</v>
      </c>
      <c r="BF165" s="1568"/>
      <c r="BG165" s="1568"/>
      <c r="BH165" s="1568"/>
      <c r="BI165" s="1568"/>
      <c r="BJ165" s="1568"/>
      <c r="BK165" s="1569"/>
      <c r="BL165" s="1570"/>
      <c r="BM165" s="1449"/>
    </row>
    <row r="166" spans="1:65" ht="18" customHeight="1">
      <c r="A166" s="1611" t="s">
        <v>315</v>
      </c>
      <c r="B166" s="1612"/>
      <c r="C166" s="1612"/>
      <c r="D166" s="1612"/>
      <c r="E166" s="1612"/>
      <c r="F166" s="1612"/>
      <c r="G166" s="1612"/>
      <c r="H166" s="1612"/>
      <c r="I166" s="1612"/>
      <c r="J166" s="1612"/>
      <c r="K166" s="1612"/>
      <c r="L166" s="1612"/>
      <c r="M166" s="1612"/>
      <c r="N166" s="1612"/>
      <c r="O166" s="1612"/>
      <c r="P166" s="1612"/>
      <c r="Q166" s="1612"/>
      <c r="R166" s="1612"/>
      <c r="S166" s="1612"/>
      <c r="T166" s="1612"/>
      <c r="U166" s="1612"/>
      <c r="V166" s="1612"/>
      <c r="W166" s="1612"/>
      <c r="X166" s="1612"/>
      <c r="Y166" s="1612"/>
      <c r="Z166" s="1612"/>
      <c r="AA166" s="1612"/>
      <c r="AB166" s="1612"/>
      <c r="AC166" s="1612"/>
      <c r="AD166" s="1612"/>
      <c r="AE166" s="1613"/>
      <c r="AF166" s="1562" t="s">
        <v>316</v>
      </c>
      <c r="AG166" s="1563"/>
      <c r="AH166" s="1564"/>
      <c r="AI166" s="1564"/>
      <c r="AJ166" s="1564"/>
      <c r="AK166" s="1564"/>
      <c r="AL166" s="1564"/>
      <c r="AM166" s="1564"/>
      <c r="AN166" s="1565"/>
      <c r="AO166" s="1563"/>
      <c r="AP166" s="1564"/>
      <c r="AQ166" s="1564"/>
      <c r="AR166" s="1564"/>
      <c r="AS166" s="1564"/>
      <c r="AT166" s="1564"/>
      <c r="AU166" s="1564"/>
      <c r="AV166" s="1565"/>
      <c r="AW166" s="1607">
        <v>-240049</v>
      </c>
      <c r="AX166" s="1607"/>
      <c r="AY166" s="1607"/>
      <c r="AZ166" s="1607"/>
      <c r="BA166" s="1607"/>
      <c r="BB166" s="1607"/>
      <c r="BC166" s="1607"/>
      <c r="BD166" s="1607"/>
      <c r="BE166" s="1568" t="s">
        <v>1482</v>
      </c>
      <c r="BF166" s="1568"/>
      <c r="BG166" s="1568"/>
      <c r="BH166" s="1568"/>
      <c r="BI166" s="1568"/>
      <c r="BJ166" s="1568"/>
      <c r="BK166" s="1569"/>
      <c r="BL166" s="1570"/>
      <c r="BM166" s="1449"/>
    </row>
    <row r="167" spans="1:65" ht="18" customHeight="1">
      <c r="A167" s="1614" t="s">
        <v>317</v>
      </c>
      <c r="B167" s="1615"/>
      <c r="C167" s="1615"/>
      <c r="D167" s="1615"/>
      <c r="E167" s="1615"/>
      <c r="F167" s="1615"/>
      <c r="G167" s="1615"/>
      <c r="H167" s="1615"/>
      <c r="I167" s="1615"/>
      <c r="J167" s="1615"/>
      <c r="K167" s="1615"/>
      <c r="L167" s="1615"/>
      <c r="M167" s="1615"/>
      <c r="N167" s="1615"/>
      <c r="O167" s="1615"/>
      <c r="P167" s="1615"/>
      <c r="Q167" s="1615"/>
      <c r="R167" s="1615"/>
      <c r="S167" s="1615"/>
      <c r="T167" s="1615"/>
      <c r="U167" s="1615"/>
      <c r="V167" s="1615"/>
      <c r="W167" s="1615"/>
      <c r="X167" s="1615"/>
      <c r="Y167" s="1615"/>
      <c r="Z167" s="1615"/>
      <c r="AA167" s="1615"/>
      <c r="AB167" s="1575" t="s">
        <v>318</v>
      </c>
      <c r="AC167" s="1575"/>
      <c r="AD167" s="1575"/>
      <c r="AE167" s="1576"/>
      <c r="AF167" s="1577" t="s">
        <v>319</v>
      </c>
      <c r="AG167" s="1602">
        <f>SUM(AG157:AN166)</f>
        <v>0</v>
      </c>
      <c r="AH167" s="1603"/>
      <c r="AI167" s="1603"/>
      <c r="AJ167" s="1603"/>
      <c r="AK167" s="1603"/>
      <c r="AL167" s="1603"/>
      <c r="AM167" s="1603"/>
      <c r="AN167" s="1604"/>
      <c r="AO167" s="1602">
        <f>SUM(AO157:AV166)</f>
        <v>0</v>
      </c>
      <c r="AP167" s="1603"/>
      <c r="AQ167" s="1603"/>
      <c r="AR167" s="1603"/>
      <c r="AS167" s="1603"/>
      <c r="AT167" s="1603"/>
      <c r="AU167" s="1603"/>
      <c r="AV167" s="1604"/>
      <c r="AW167" s="1602">
        <f>SUM(AW157:BD166)</f>
        <v>-240049</v>
      </c>
      <c r="AX167" s="1603"/>
      <c r="AY167" s="1603"/>
      <c r="AZ167" s="1603"/>
      <c r="BA167" s="1603"/>
      <c r="BB167" s="1603"/>
      <c r="BC167" s="1603"/>
      <c r="BD167" s="1604"/>
      <c r="BE167" s="1628"/>
      <c r="BF167" s="1628"/>
      <c r="BG167" s="1628"/>
      <c r="BH167" s="1628"/>
      <c r="BI167" s="1628"/>
      <c r="BJ167" s="1628"/>
      <c r="BK167" s="1629"/>
      <c r="BL167" s="1630"/>
      <c r="BM167" s="1449"/>
    </row>
    <row r="168" spans="1:65" ht="18" customHeight="1">
      <c r="A168" s="1586" t="s">
        <v>320</v>
      </c>
      <c r="B168" s="1587"/>
      <c r="C168" s="1587"/>
      <c r="D168" s="1587"/>
      <c r="E168" s="1587"/>
      <c r="F168" s="1587"/>
      <c r="G168" s="1587"/>
      <c r="H168" s="1587"/>
      <c r="I168" s="1587"/>
      <c r="J168" s="1587"/>
      <c r="K168" s="1587"/>
      <c r="L168" s="1587"/>
      <c r="M168" s="1587"/>
      <c r="N168" s="1587"/>
      <c r="O168" s="1587"/>
      <c r="P168" s="1587"/>
      <c r="Q168" s="1587"/>
      <c r="R168" s="1587"/>
      <c r="S168" s="1587"/>
      <c r="T168" s="1587"/>
      <c r="U168" s="1587"/>
      <c r="V168" s="1587"/>
      <c r="W168" s="1593"/>
      <c r="X168" s="1593"/>
      <c r="Y168" s="1593"/>
      <c r="Z168" s="1591" t="s">
        <v>321</v>
      </c>
      <c r="AA168" s="1591"/>
      <c r="AB168" s="1591"/>
      <c r="AC168" s="1591"/>
      <c r="AD168" s="1591"/>
      <c r="AE168" s="1592"/>
      <c r="AF168" s="1577" t="s">
        <v>322</v>
      </c>
      <c r="AG168" s="1602">
        <f>SUM(AG145-AG156+AG167)</f>
        <v>403585</v>
      </c>
      <c r="AH168" s="1603"/>
      <c r="AI168" s="1603"/>
      <c r="AJ168" s="1603"/>
      <c r="AK168" s="1603"/>
      <c r="AL168" s="1603"/>
      <c r="AM168" s="1603"/>
      <c r="AN168" s="1604"/>
      <c r="AO168" s="1602">
        <f>SUM(AO145-AO156+AO167)</f>
        <v>4067618</v>
      </c>
      <c r="AP168" s="1603"/>
      <c r="AQ168" s="1603"/>
      <c r="AR168" s="1603"/>
      <c r="AS168" s="1603"/>
      <c r="AT168" s="1603"/>
      <c r="AU168" s="1603"/>
      <c r="AV168" s="1604"/>
      <c r="AW168" s="1602">
        <f>SUM(AW145-AW156+AW167)</f>
        <v>-1878103</v>
      </c>
      <c r="AX168" s="1603"/>
      <c r="AY168" s="1603"/>
      <c r="AZ168" s="1603"/>
      <c r="BA168" s="1603"/>
      <c r="BB168" s="1603"/>
      <c r="BC168" s="1603"/>
      <c r="BD168" s="1604"/>
      <c r="BE168" s="1628"/>
      <c r="BF168" s="1628"/>
      <c r="BG168" s="1628"/>
      <c r="BH168" s="1628"/>
      <c r="BI168" s="1628"/>
      <c r="BJ168" s="1628"/>
      <c r="BK168" s="1629"/>
      <c r="BL168" s="1630"/>
      <c r="BM168" s="1449"/>
    </row>
    <row r="169" spans="1:65" ht="18" customHeight="1">
      <c r="A169" s="1586" t="s">
        <v>323</v>
      </c>
      <c r="B169" s="1587"/>
      <c r="C169" s="1587"/>
      <c r="D169" s="1587"/>
      <c r="E169" s="1587"/>
      <c r="F169" s="1587"/>
      <c r="G169" s="1587"/>
      <c r="H169" s="1587"/>
      <c r="I169" s="1587"/>
      <c r="J169" s="1587"/>
      <c r="K169" s="1587"/>
      <c r="L169" s="1587"/>
      <c r="M169" s="1587"/>
      <c r="N169" s="1587"/>
      <c r="O169" s="1587"/>
      <c r="P169" s="1587"/>
      <c r="Q169" s="1587"/>
      <c r="R169" s="1587"/>
      <c r="S169" s="1587"/>
      <c r="T169" s="1587"/>
      <c r="U169" s="1587"/>
      <c r="V169" s="1587"/>
      <c r="W169" s="1587"/>
      <c r="X169" s="1587"/>
      <c r="Y169" s="1587"/>
      <c r="Z169" s="1587"/>
      <c r="AA169" s="1587"/>
      <c r="AB169" s="1587"/>
      <c r="AC169" s="1587"/>
      <c r="AD169" s="1587"/>
      <c r="AE169" s="1588"/>
      <c r="AF169" s="1577" t="s">
        <v>324</v>
      </c>
      <c r="AG169" s="1583"/>
      <c r="AH169" s="1584"/>
      <c r="AI169" s="1584"/>
      <c r="AJ169" s="1584"/>
      <c r="AK169" s="1584"/>
      <c r="AL169" s="1584"/>
      <c r="AM169" s="1584"/>
      <c r="AN169" s="1585"/>
      <c r="AO169" s="1583"/>
      <c r="AP169" s="1584"/>
      <c r="AQ169" s="1584"/>
      <c r="AR169" s="1584"/>
      <c r="AS169" s="1584"/>
      <c r="AT169" s="1584"/>
      <c r="AU169" s="1584"/>
      <c r="AV169" s="1585"/>
      <c r="AW169" s="1607"/>
      <c r="AX169" s="1607"/>
      <c r="AY169" s="1607"/>
      <c r="AZ169" s="1607"/>
      <c r="BA169" s="1607"/>
      <c r="BB169" s="1607"/>
      <c r="BC169" s="1607"/>
      <c r="BD169" s="1607"/>
      <c r="BE169" s="1568" t="s">
        <v>1482</v>
      </c>
      <c r="BF169" s="1568"/>
      <c r="BG169" s="1568"/>
      <c r="BH169" s="1568"/>
      <c r="BI169" s="1568"/>
      <c r="BJ169" s="1568"/>
      <c r="BK169" s="1569"/>
      <c r="BL169" s="1570"/>
      <c r="BM169" s="1449"/>
    </row>
    <row r="170" spans="1:65" ht="18" customHeight="1">
      <c r="A170" s="1586" t="s">
        <v>325</v>
      </c>
      <c r="B170" s="1587"/>
      <c r="C170" s="1587"/>
      <c r="D170" s="1587"/>
      <c r="E170" s="1587"/>
      <c r="F170" s="1587"/>
      <c r="G170" s="1587"/>
      <c r="H170" s="1587"/>
      <c r="I170" s="1587"/>
      <c r="J170" s="1587"/>
      <c r="K170" s="1587"/>
      <c r="L170" s="1587"/>
      <c r="M170" s="1587"/>
      <c r="N170" s="1587"/>
      <c r="O170" s="1587"/>
      <c r="P170" s="1587"/>
      <c r="Q170" s="1587"/>
      <c r="R170" s="1587"/>
      <c r="S170" s="1587"/>
      <c r="T170" s="1587"/>
      <c r="U170" s="1587"/>
      <c r="V170" s="1587"/>
      <c r="W170" s="1587"/>
      <c r="X170" s="1587"/>
      <c r="Y170" s="1587"/>
      <c r="Z170" s="1587"/>
      <c r="AA170" s="1587"/>
      <c r="AB170" s="1587"/>
      <c r="AC170" s="1587"/>
      <c r="AD170" s="1587"/>
      <c r="AE170" s="1588"/>
      <c r="AF170" s="1577" t="s">
        <v>326</v>
      </c>
      <c r="AG170" s="1583"/>
      <c r="AH170" s="1584"/>
      <c r="AI170" s="1584"/>
      <c r="AJ170" s="1584"/>
      <c r="AK170" s="1584"/>
      <c r="AL170" s="1584"/>
      <c r="AM170" s="1584"/>
      <c r="AN170" s="1585"/>
      <c r="AO170" s="1583"/>
      <c r="AP170" s="1584"/>
      <c r="AQ170" s="1584"/>
      <c r="AR170" s="1584"/>
      <c r="AS170" s="1584"/>
      <c r="AT170" s="1584"/>
      <c r="AU170" s="1584"/>
      <c r="AV170" s="1585"/>
      <c r="AW170" s="1607"/>
      <c r="AX170" s="1607"/>
      <c r="AY170" s="1607"/>
      <c r="AZ170" s="1607"/>
      <c r="BA170" s="1607"/>
      <c r="BB170" s="1607"/>
      <c r="BC170" s="1607"/>
      <c r="BD170" s="1607"/>
      <c r="BE170" s="1568" t="s">
        <v>1482</v>
      </c>
      <c r="BF170" s="1568"/>
      <c r="BG170" s="1568"/>
      <c r="BH170" s="1568"/>
      <c r="BI170" s="1568"/>
      <c r="BJ170" s="1568"/>
      <c r="BK170" s="1569"/>
      <c r="BL170" s="1570"/>
      <c r="BM170" s="1449"/>
    </row>
    <row r="171" spans="1:65" ht="18" customHeight="1">
      <c r="A171" s="1586" t="s">
        <v>327</v>
      </c>
      <c r="B171" s="1587"/>
      <c r="C171" s="1587"/>
      <c r="D171" s="1587"/>
      <c r="E171" s="1587"/>
      <c r="F171" s="1587"/>
      <c r="G171" s="1587"/>
      <c r="H171" s="1587"/>
      <c r="I171" s="1587"/>
      <c r="J171" s="1587"/>
      <c r="K171" s="1587"/>
      <c r="L171" s="1587"/>
      <c r="M171" s="1587"/>
      <c r="N171" s="1587"/>
      <c r="O171" s="1587"/>
      <c r="P171" s="1587"/>
      <c r="Q171" s="1587"/>
      <c r="R171" s="1587"/>
      <c r="S171" s="1587"/>
      <c r="T171" s="1587"/>
      <c r="U171" s="1587"/>
      <c r="V171" s="1587"/>
      <c r="W171" s="1587"/>
      <c r="X171" s="1587"/>
      <c r="Y171" s="1587"/>
      <c r="Z171" s="1587"/>
      <c r="AA171" s="1587"/>
      <c r="AB171" s="1587"/>
      <c r="AC171" s="1587"/>
      <c r="AD171" s="1587"/>
      <c r="AE171" s="1588"/>
      <c r="AF171" s="1577" t="s">
        <v>328</v>
      </c>
      <c r="AG171" s="1583"/>
      <c r="AH171" s="1584"/>
      <c r="AI171" s="1584"/>
      <c r="AJ171" s="1584"/>
      <c r="AK171" s="1584"/>
      <c r="AL171" s="1584"/>
      <c r="AM171" s="1584"/>
      <c r="AN171" s="1585"/>
      <c r="AO171" s="1583"/>
      <c r="AP171" s="1584"/>
      <c r="AQ171" s="1584"/>
      <c r="AR171" s="1584"/>
      <c r="AS171" s="1584"/>
      <c r="AT171" s="1584"/>
      <c r="AU171" s="1584"/>
      <c r="AV171" s="1585"/>
      <c r="AW171" s="1607"/>
      <c r="AX171" s="1607"/>
      <c r="AY171" s="1607"/>
      <c r="AZ171" s="1607"/>
      <c r="BA171" s="1607"/>
      <c r="BB171" s="1607"/>
      <c r="BC171" s="1607"/>
      <c r="BD171" s="1607"/>
      <c r="BE171" s="1568" t="s">
        <v>1482</v>
      </c>
      <c r="BF171" s="1568"/>
      <c r="BG171" s="1568"/>
      <c r="BH171" s="1568"/>
      <c r="BI171" s="1568"/>
      <c r="BJ171" s="1568"/>
      <c r="BK171" s="1569"/>
      <c r="BL171" s="1570"/>
      <c r="BM171" s="1449"/>
    </row>
    <row r="172" spans="1:65" ht="16.5" customHeight="1">
      <c r="A172" s="1586" t="s">
        <v>329</v>
      </c>
      <c r="B172" s="1587"/>
      <c r="C172" s="1587"/>
      <c r="D172" s="1587"/>
      <c r="E172" s="1587"/>
      <c r="F172" s="1587"/>
      <c r="G172" s="1587"/>
      <c r="H172" s="1587"/>
      <c r="I172" s="1587"/>
      <c r="J172" s="1587"/>
      <c r="K172" s="1587"/>
      <c r="L172" s="1587"/>
      <c r="M172" s="1587"/>
      <c r="N172" s="1587"/>
      <c r="O172" s="1587"/>
      <c r="P172" s="1587"/>
      <c r="Q172" s="1587"/>
      <c r="R172" s="1587"/>
      <c r="S172" s="1587"/>
      <c r="T172" s="1587"/>
      <c r="U172" s="1587"/>
      <c r="V172" s="1587"/>
      <c r="W172" s="1587"/>
      <c r="X172" s="1587"/>
      <c r="Y172" s="1587"/>
      <c r="Z172" s="1587"/>
      <c r="AA172" s="1587"/>
      <c r="AB172" s="1587"/>
      <c r="AC172" s="1587"/>
      <c r="AD172" s="1587"/>
      <c r="AE172" s="1588"/>
      <c r="AF172" s="1577" t="s">
        <v>330</v>
      </c>
      <c r="AG172" s="1563"/>
      <c r="AH172" s="1564"/>
      <c r="AI172" s="1564"/>
      <c r="AJ172" s="1564"/>
      <c r="AK172" s="1564"/>
      <c r="AL172" s="1564"/>
      <c r="AM172" s="1564"/>
      <c r="AN172" s="1565"/>
      <c r="AO172" s="1563"/>
      <c r="AP172" s="1564"/>
      <c r="AQ172" s="1564"/>
      <c r="AR172" s="1564"/>
      <c r="AS172" s="1564"/>
      <c r="AT172" s="1564"/>
      <c r="AU172" s="1564"/>
      <c r="AV172" s="1565"/>
      <c r="AW172" s="1607"/>
      <c r="AX172" s="1607"/>
      <c r="AY172" s="1607"/>
      <c r="AZ172" s="1607"/>
      <c r="BA172" s="1607"/>
      <c r="BB172" s="1607"/>
      <c r="BC172" s="1607"/>
      <c r="BD172" s="1607"/>
      <c r="BE172" s="1568" t="s">
        <v>1482</v>
      </c>
      <c r="BF172" s="1568"/>
      <c r="BG172" s="1568"/>
      <c r="BH172" s="1568"/>
      <c r="BI172" s="1568"/>
      <c r="BJ172" s="1568"/>
      <c r="BK172" s="1569"/>
      <c r="BL172" s="1570"/>
      <c r="BM172" s="1449"/>
    </row>
    <row r="173" spans="1:65" ht="22.5" customHeight="1">
      <c r="A173" s="1631" t="s">
        <v>331</v>
      </c>
      <c r="B173" s="1632"/>
      <c r="C173" s="1633"/>
      <c r="D173" s="1633"/>
      <c r="E173" s="1633"/>
      <c r="F173" s="1633"/>
      <c r="G173" s="1633"/>
      <c r="H173" s="1633"/>
      <c r="I173" s="1633"/>
      <c r="J173" s="1633"/>
      <c r="K173" s="1633"/>
      <c r="L173" s="1633"/>
      <c r="M173" s="1633"/>
      <c r="N173" s="1633"/>
      <c r="O173" s="1633"/>
      <c r="P173" s="1633"/>
      <c r="Q173" s="1633"/>
      <c r="R173" s="1633"/>
      <c r="S173" s="1633"/>
      <c r="T173" s="1633"/>
      <c r="U173" s="1633"/>
      <c r="V173" s="1634"/>
      <c r="W173" s="1634"/>
      <c r="X173" s="1634"/>
      <c r="Y173" s="1634"/>
      <c r="Z173" s="1635"/>
      <c r="AA173" s="1635"/>
      <c r="AB173" s="1635"/>
      <c r="AC173" s="1635"/>
      <c r="AD173" s="1635"/>
      <c r="AE173" s="1636" t="s">
        <v>332</v>
      </c>
      <c r="AF173" s="1577" t="s">
        <v>333</v>
      </c>
      <c r="AG173" s="1583"/>
      <c r="AH173" s="1584"/>
      <c r="AI173" s="1584"/>
      <c r="AJ173" s="1584"/>
      <c r="AK173" s="1584"/>
      <c r="AL173" s="1584"/>
      <c r="AM173" s="1584"/>
      <c r="AN173" s="1585"/>
      <c r="AO173" s="1583"/>
      <c r="AP173" s="1584"/>
      <c r="AQ173" s="1584"/>
      <c r="AR173" s="1584"/>
      <c r="AS173" s="1584"/>
      <c r="AT173" s="1584"/>
      <c r="AU173" s="1584"/>
      <c r="AV173" s="1585"/>
      <c r="AW173" s="1607">
        <f>SUM(AW141+AW142+AW143+AW51-AW85-AW156+AW167-AW169-AW170+AW171+AW172)</f>
        <v>-604510</v>
      </c>
      <c r="AX173" s="1607"/>
      <c r="AY173" s="1607"/>
      <c r="AZ173" s="1607"/>
      <c r="BA173" s="1607"/>
      <c r="BB173" s="1607"/>
      <c r="BC173" s="1607"/>
      <c r="BD173" s="1607"/>
      <c r="BE173" s="1568" t="s">
        <v>1482</v>
      </c>
      <c r="BF173" s="1568"/>
      <c r="BG173" s="1568"/>
      <c r="BH173" s="1568"/>
      <c r="BI173" s="1568"/>
      <c r="BJ173" s="1568"/>
      <c r="BK173" s="1569"/>
      <c r="BL173" s="1570"/>
      <c r="BM173" s="1449"/>
    </row>
    <row r="174" spans="1:64" ht="21.75" customHeight="1">
      <c r="A174" s="1611" t="s">
        <v>334</v>
      </c>
      <c r="B174" s="1612"/>
      <c r="C174" s="1612"/>
      <c r="D174" s="1612"/>
      <c r="E174" s="1612"/>
      <c r="F174" s="1612"/>
      <c r="G174" s="1612"/>
      <c r="H174" s="1612"/>
      <c r="I174" s="1612"/>
      <c r="J174" s="1612"/>
      <c r="K174" s="1612"/>
      <c r="L174" s="1612"/>
      <c r="M174" s="1612"/>
      <c r="N174" s="1612"/>
      <c r="O174" s="1612"/>
      <c r="P174" s="1612"/>
      <c r="Q174" s="1612"/>
      <c r="R174" s="1612"/>
      <c r="S174" s="1612"/>
      <c r="T174" s="1612"/>
      <c r="U174" s="1612"/>
      <c r="V174" s="1612"/>
      <c r="W174" s="1612"/>
      <c r="X174" s="1612"/>
      <c r="Y174" s="1612"/>
      <c r="Z174" s="1612"/>
      <c r="AA174" s="1612"/>
      <c r="AB174" s="1612"/>
      <c r="AC174" s="1612"/>
      <c r="AD174" s="1612"/>
      <c r="AE174" s="1613"/>
      <c r="AF174" s="1562" t="s">
        <v>335</v>
      </c>
      <c r="AG174" s="1583"/>
      <c r="AH174" s="1584"/>
      <c r="AI174" s="1584"/>
      <c r="AJ174" s="1584"/>
      <c r="AK174" s="1584"/>
      <c r="AL174" s="1584"/>
      <c r="AM174" s="1584"/>
      <c r="AN174" s="1585"/>
      <c r="AO174" s="1583"/>
      <c r="AP174" s="1584"/>
      <c r="AQ174" s="1584"/>
      <c r="AR174" s="1584"/>
      <c r="AS174" s="1584"/>
      <c r="AT174" s="1584"/>
      <c r="AU174" s="1584"/>
      <c r="AV174" s="1585"/>
      <c r="AW174" s="1607">
        <v>4225108</v>
      </c>
      <c r="AX174" s="1607"/>
      <c r="AY174" s="1607"/>
      <c r="AZ174" s="1607"/>
      <c r="BA174" s="1607"/>
      <c r="BB174" s="1607"/>
      <c r="BC174" s="1607"/>
      <c r="BD174" s="1607"/>
      <c r="BE174" s="1568" t="s">
        <v>1482</v>
      </c>
      <c r="BF174" s="1568"/>
      <c r="BG174" s="1568"/>
      <c r="BH174" s="1568"/>
      <c r="BI174" s="1568"/>
      <c r="BJ174" s="1568"/>
      <c r="BK174" s="1569"/>
      <c r="BL174" s="1570"/>
    </row>
    <row r="175" spans="1:64" ht="21.75" customHeight="1">
      <c r="A175" s="1625" t="s">
        <v>336</v>
      </c>
      <c r="B175" s="1626"/>
      <c r="C175" s="1626"/>
      <c r="D175" s="1626"/>
      <c r="E175" s="1626"/>
      <c r="F175" s="1626"/>
      <c r="G175" s="1626"/>
      <c r="H175" s="1626"/>
      <c r="I175" s="1626"/>
      <c r="J175" s="1626"/>
      <c r="K175" s="1626"/>
      <c r="L175" s="1626"/>
      <c r="M175" s="1626"/>
      <c r="N175" s="1626"/>
      <c r="O175" s="1626"/>
      <c r="P175" s="1626"/>
      <c r="Q175" s="1626"/>
      <c r="R175" s="1626"/>
      <c r="S175" s="1626"/>
      <c r="T175" s="1626"/>
      <c r="U175" s="1626"/>
      <c r="V175" s="1626"/>
      <c r="W175" s="1626"/>
      <c r="X175" s="1626"/>
      <c r="Y175" s="1626"/>
      <c r="Z175" s="1626"/>
      <c r="AA175" s="1626"/>
      <c r="AB175" s="1637" t="s">
        <v>337</v>
      </c>
      <c r="AC175" s="1638"/>
      <c r="AD175" s="1638"/>
      <c r="AE175" s="1638"/>
      <c r="AF175" s="1562" t="s">
        <v>338</v>
      </c>
      <c r="AG175" s="1583"/>
      <c r="AH175" s="1584"/>
      <c r="AI175" s="1584"/>
      <c r="AJ175" s="1584"/>
      <c r="AK175" s="1584"/>
      <c r="AL175" s="1584"/>
      <c r="AM175" s="1584"/>
      <c r="AN175" s="1585"/>
      <c r="AO175" s="1583"/>
      <c r="AP175" s="1584"/>
      <c r="AQ175" s="1584"/>
      <c r="AR175" s="1584"/>
      <c r="AS175" s="1584"/>
      <c r="AT175" s="1584"/>
      <c r="AU175" s="1584"/>
      <c r="AV175" s="1585"/>
      <c r="AW175" s="1607">
        <f>SUM(AW173:BD174)</f>
        <v>3620598</v>
      </c>
      <c r="AX175" s="1607"/>
      <c r="AY175" s="1607"/>
      <c r="AZ175" s="1607"/>
      <c r="BA175" s="1607"/>
      <c r="BB175" s="1607"/>
      <c r="BC175" s="1607"/>
      <c r="BD175" s="1607"/>
      <c r="BE175" s="1568" t="s">
        <v>1482</v>
      </c>
      <c r="BF175" s="1568"/>
      <c r="BG175" s="1568"/>
      <c r="BH175" s="1568"/>
      <c r="BI175" s="1568"/>
      <c r="BJ175" s="1568"/>
      <c r="BK175" s="1569"/>
      <c r="BL175" s="1570"/>
    </row>
    <row r="176" spans="1:64" ht="21.75" customHeight="1">
      <c r="A176" s="1586" t="s">
        <v>339</v>
      </c>
      <c r="B176" s="1587"/>
      <c r="C176" s="1587"/>
      <c r="D176" s="1587"/>
      <c r="E176" s="1587"/>
      <c r="F176" s="1587"/>
      <c r="G176" s="1587"/>
      <c r="H176" s="1587"/>
      <c r="I176" s="1587"/>
      <c r="J176" s="1587"/>
      <c r="K176" s="1587"/>
      <c r="L176" s="1587"/>
      <c r="M176" s="1587"/>
      <c r="N176" s="1587"/>
      <c r="O176" s="1587"/>
      <c r="P176" s="1587"/>
      <c r="Q176" s="1587"/>
      <c r="R176" s="1587"/>
      <c r="S176" s="1587"/>
      <c r="T176" s="1587"/>
      <c r="U176" s="1587"/>
      <c r="V176" s="1587"/>
      <c r="W176" s="1587"/>
      <c r="X176" s="1587"/>
      <c r="Y176" s="1587"/>
      <c r="Z176" s="1587"/>
      <c r="AA176" s="1587"/>
      <c r="AB176" s="1587"/>
      <c r="AC176" s="1587"/>
      <c r="AD176" s="1587"/>
      <c r="AE176" s="1588"/>
      <c r="AF176" s="1577" t="s">
        <v>340</v>
      </c>
      <c r="AG176" s="1583">
        <v>200</v>
      </c>
      <c r="AH176" s="1584"/>
      <c r="AI176" s="1584"/>
      <c r="AJ176" s="1584"/>
      <c r="AK176" s="1584"/>
      <c r="AL176" s="1584"/>
      <c r="AM176" s="1584"/>
      <c r="AN176" s="1585"/>
      <c r="AO176" s="1583">
        <v>200</v>
      </c>
      <c r="AP176" s="1584"/>
      <c r="AQ176" s="1584"/>
      <c r="AR176" s="1584"/>
      <c r="AS176" s="1584"/>
      <c r="AT176" s="1584"/>
      <c r="AU176" s="1584"/>
      <c r="AV176" s="1585"/>
      <c r="AW176" s="1607">
        <v>196</v>
      </c>
      <c r="AX176" s="1607"/>
      <c r="AY176" s="1607"/>
      <c r="AZ176" s="1607"/>
      <c r="BA176" s="1607"/>
      <c r="BB176" s="1607"/>
      <c r="BC176" s="1607"/>
      <c r="BD176" s="1607"/>
      <c r="BE176" s="1568" t="s">
        <v>1482</v>
      </c>
      <c r="BF176" s="1568"/>
      <c r="BG176" s="1568"/>
      <c r="BH176" s="1568"/>
      <c r="BI176" s="1568"/>
      <c r="BJ176" s="1568"/>
      <c r="BK176" s="1569"/>
      <c r="BL176" s="1570"/>
    </row>
    <row r="177" spans="1:64" ht="21.75" customHeight="1">
      <c r="A177" s="1586" t="s">
        <v>341</v>
      </c>
      <c r="B177" s="1587"/>
      <c r="C177" s="1587"/>
      <c r="D177" s="1587"/>
      <c r="E177" s="1587"/>
      <c r="F177" s="1587"/>
      <c r="G177" s="1587"/>
      <c r="H177" s="1587"/>
      <c r="I177" s="1587"/>
      <c r="J177" s="1587"/>
      <c r="K177" s="1587"/>
      <c r="L177" s="1587"/>
      <c r="M177" s="1587"/>
      <c r="N177" s="1587"/>
      <c r="O177" s="1587"/>
      <c r="P177" s="1587"/>
      <c r="Q177" s="1587"/>
      <c r="R177" s="1587"/>
      <c r="S177" s="1587"/>
      <c r="T177" s="1587"/>
      <c r="U177" s="1587"/>
      <c r="V177" s="1587"/>
      <c r="W177" s="1587"/>
      <c r="X177" s="1587"/>
      <c r="Y177" s="1587"/>
      <c r="Z177" s="1587"/>
      <c r="AA177" s="1587"/>
      <c r="AB177" s="1587"/>
      <c r="AC177" s="1587"/>
      <c r="AD177" s="1587"/>
      <c r="AE177" s="1588"/>
      <c r="AF177" s="1577" t="s">
        <v>342</v>
      </c>
      <c r="AG177" s="1583"/>
      <c r="AH177" s="1584"/>
      <c r="AI177" s="1584"/>
      <c r="AJ177" s="1584"/>
      <c r="AK177" s="1584"/>
      <c r="AL177" s="1584"/>
      <c r="AM177" s="1584"/>
      <c r="AN177" s="1585"/>
      <c r="AO177" s="1583"/>
      <c r="AP177" s="1584"/>
      <c r="AQ177" s="1584"/>
      <c r="AR177" s="1584"/>
      <c r="AS177" s="1584"/>
      <c r="AT177" s="1584"/>
      <c r="AU177" s="1584"/>
      <c r="AV177" s="1585"/>
      <c r="AW177" s="1607">
        <v>197</v>
      </c>
      <c r="AX177" s="1607"/>
      <c r="AY177" s="1607"/>
      <c r="AZ177" s="1607"/>
      <c r="BA177" s="1607"/>
      <c r="BB177" s="1607"/>
      <c r="BC177" s="1607"/>
      <c r="BD177" s="1607"/>
      <c r="BE177" s="1568" t="s">
        <v>1482</v>
      </c>
      <c r="BF177" s="1568"/>
      <c r="BG177" s="1568"/>
      <c r="BH177" s="1568"/>
      <c r="BI177" s="1568"/>
      <c r="BJ177" s="1568"/>
      <c r="BK177" s="1569"/>
      <c r="BL177" s="1570"/>
    </row>
  </sheetData>
  <mergeCells count="849">
    <mergeCell ref="AF12:AF14"/>
    <mergeCell ref="BE12:BL14"/>
    <mergeCell ref="AW177:BD177"/>
    <mergeCell ref="BE177:BL177"/>
    <mergeCell ref="AW175:BD175"/>
    <mergeCell ref="BE175:BL175"/>
    <mergeCell ref="AW176:BD176"/>
    <mergeCell ref="BE176:BL176"/>
    <mergeCell ref="AW173:BD173"/>
    <mergeCell ref="BE173:BL173"/>
    <mergeCell ref="AW174:BD174"/>
    <mergeCell ref="BE174:BL174"/>
    <mergeCell ref="AW171:BD171"/>
    <mergeCell ref="BE171:BL171"/>
    <mergeCell ref="AW172:BD172"/>
    <mergeCell ref="BE172:BL172"/>
    <mergeCell ref="AW169:BD169"/>
    <mergeCell ref="BE169:BL169"/>
    <mergeCell ref="AW170:BD170"/>
    <mergeCell ref="BE170:BL170"/>
    <mergeCell ref="AW167:BD167"/>
    <mergeCell ref="BE167:BL167"/>
    <mergeCell ref="AW168:BD168"/>
    <mergeCell ref="BE168:BL168"/>
    <mergeCell ref="AW165:BD165"/>
    <mergeCell ref="BE165:BL165"/>
    <mergeCell ref="AW166:BD166"/>
    <mergeCell ref="BE166:BL166"/>
    <mergeCell ref="AW163:BD163"/>
    <mergeCell ref="BE163:BL163"/>
    <mergeCell ref="AW164:BD164"/>
    <mergeCell ref="BE164:BL164"/>
    <mergeCell ref="AW161:BD161"/>
    <mergeCell ref="BE161:BL161"/>
    <mergeCell ref="AW162:BD162"/>
    <mergeCell ref="BE162:BL162"/>
    <mergeCell ref="AW159:BD159"/>
    <mergeCell ref="BE159:BL159"/>
    <mergeCell ref="AW160:BD160"/>
    <mergeCell ref="BE160:BL160"/>
    <mergeCell ref="AW157:BD157"/>
    <mergeCell ref="BE157:BL157"/>
    <mergeCell ref="AW158:BD158"/>
    <mergeCell ref="BE158:BL158"/>
    <mergeCell ref="AW155:BD155"/>
    <mergeCell ref="BE155:BL155"/>
    <mergeCell ref="AW156:BD156"/>
    <mergeCell ref="BE156:BL156"/>
    <mergeCell ref="AW153:BD153"/>
    <mergeCell ref="BE153:BL153"/>
    <mergeCell ref="AW154:BD154"/>
    <mergeCell ref="BE154:BL154"/>
    <mergeCell ref="AW151:BD151"/>
    <mergeCell ref="BE151:BL151"/>
    <mergeCell ref="AW152:BD152"/>
    <mergeCell ref="BE152:BL152"/>
    <mergeCell ref="AW149:BD149"/>
    <mergeCell ref="BE149:BL149"/>
    <mergeCell ref="AW150:BD150"/>
    <mergeCell ref="BE150:BL150"/>
    <mergeCell ref="AW147:BD147"/>
    <mergeCell ref="BE147:BL147"/>
    <mergeCell ref="AW148:BD148"/>
    <mergeCell ref="BE148:BL148"/>
    <mergeCell ref="AW145:BD145"/>
    <mergeCell ref="BE145:BL145"/>
    <mergeCell ref="AW146:BD146"/>
    <mergeCell ref="BE146:BL146"/>
    <mergeCell ref="AW143:BD143"/>
    <mergeCell ref="BE143:BL143"/>
    <mergeCell ref="AW144:BD144"/>
    <mergeCell ref="BE144:BL144"/>
    <mergeCell ref="AW141:BD141"/>
    <mergeCell ref="BE141:BL141"/>
    <mergeCell ref="AW142:BD142"/>
    <mergeCell ref="BE142:BL142"/>
    <mergeCell ref="AW139:BD139"/>
    <mergeCell ref="BE139:BL139"/>
    <mergeCell ref="AW140:BD140"/>
    <mergeCell ref="BE140:BL140"/>
    <mergeCell ref="AW137:BD137"/>
    <mergeCell ref="BE137:BL137"/>
    <mergeCell ref="AW138:BD138"/>
    <mergeCell ref="BE138:BL138"/>
    <mergeCell ref="AW135:BD135"/>
    <mergeCell ref="BE135:BL135"/>
    <mergeCell ref="AW136:BD136"/>
    <mergeCell ref="BE136:BL136"/>
    <mergeCell ref="AW133:BD133"/>
    <mergeCell ref="BE133:BL133"/>
    <mergeCell ref="AW134:BD134"/>
    <mergeCell ref="BE134:BL134"/>
    <mergeCell ref="AW131:BD131"/>
    <mergeCell ref="BE131:BL131"/>
    <mergeCell ref="AW132:BD132"/>
    <mergeCell ref="BE132:BL132"/>
    <mergeCell ref="AW129:BD129"/>
    <mergeCell ref="BE129:BL129"/>
    <mergeCell ref="AW130:BD130"/>
    <mergeCell ref="BE130:BL130"/>
    <mergeCell ref="AW126:BD126"/>
    <mergeCell ref="BE126:BL126"/>
    <mergeCell ref="AW128:BD128"/>
    <mergeCell ref="BE128:BL128"/>
    <mergeCell ref="AW127:BD127"/>
    <mergeCell ref="BE127:BL127"/>
    <mergeCell ref="AW124:BD124"/>
    <mergeCell ref="BE124:BL124"/>
    <mergeCell ref="AW125:BD125"/>
    <mergeCell ref="BE125:BL125"/>
    <mergeCell ref="AW122:BD122"/>
    <mergeCell ref="BE122:BL122"/>
    <mergeCell ref="AW123:BD123"/>
    <mergeCell ref="BE123:BL123"/>
    <mergeCell ref="AW120:BD120"/>
    <mergeCell ref="BE120:BL120"/>
    <mergeCell ref="AW121:BD121"/>
    <mergeCell ref="BE121:BL121"/>
    <mergeCell ref="AW118:BD118"/>
    <mergeCell ref="BE118:BL118"/>
    <mergeCell ref="AW119:BD119"/>
    <mergeCell ref="BE119:BL119"/>
    <mergeCell ref="AW116:BD116"/>
    <mergeCell ref="BE116:BL116"/>
    <mergeCell ref="AW117:BD117"/>
    <mergeCell ref="BE117:BL117"/>
    <mergeCell ref="AW113:BD113"/>
    <mergeCell ref="BE113:BL113"/>
    <mergeCell ref="AW114:BD114"/>
    <mergeCell ref="BE114:BL114"/>
    <mergeCell ref="AW111:BD111"/>
    <mergeCell ref="BE111:BL111"/>
    <mergeCell ref="AW109:BD109"/>
    <mergeCell ref="AW112:BD112"/>
    <mergeCell ref="BE112:BL112"/>
    <mergeCell ref="BE108:BL108"/>
    <mergeCell ref="BE109:BL109"/>
    <mergeCell ref="AW110:BD110"/>
    <mergeCell ref="BE110:BL110"/>
    <mergeCell ref="AW102:BD102"/>
    <mergeCell ref="BE102:BL102"/>
    <mergeCell ref="AW103:BD103"/>
    <mergeCell ref="BE103:BL103"/>
    <mergeCell ref="AW100:BD100"/>
    <mergeCell ref="BE100:BL100"/>
    <mergeCell ref="AW101:BD101"/>
    <mergeCell ref="BE101:BL101"/>
    <mergeCell ref="AW95:BD95"/>
    <mergeCell ref="BE95:BL95"/>
    <mergeCell ref="AW96:BD96"/>
    <mergeCell ref="BE96:BL96"/>
    <mergeCell ref="AW93:BD93"/>
    <mergeCell ref="BE93:BL93"/>
    <mergeCell ref="AW94:BD94"/>
    <mergeCell ref="BE94:BL94"/>
    <mergeCell ref="AW91:BD91"/>
    <mergeCell ref="BE91:BL91"/>
    <mergeCell ref="AW92:BD92"/>
    <mergeCell ref="BE92:BL92"/>
    <mergeCell ref="AW89:BD89"/>
    <mergeCell ref="BE89:BL89"/>
    <mergeCell ref="AW90:BD90"/>
    <mergeCell ref="BE90:BL90"/>
    <mergeCell ref="AW87:BD87"/>
    <mergeCell ref="BE87:BL87"/>
    <mergeCell ref="AW88:BD88"/>
    <mergeCell ref="BE88:BL88"/>
    <mergeCell ref="AW80:BD80"/>
    <mergeCell ref="BE80:BL80"/>
    <mergeCell ref="AW81:BD81"/>
    <mergeCell ref="BE81:BL81"/>
    <mergeCell ref="AW78:BD78"/>
    <mergeCell ref="BE78:BL78"/>
    <mergeCell ref="AW79:BD79"/>
    <mergeCell ref="BE79:BL79"/>
    <mergeCell ref="AW76:BD76"/>
    <mergeCell ref="BE76:BL76"/>
    <mergeCell ref="AW77:BD77"/>
    <mergeCell ref="BE77:BL77"/>
    <mergeCell ref="AW74:BD74"/>
    <mergeCell ref="BE74:BL74"/>
    <mergeCell ref="AW75:BD75"/>
    <mergeCell ref="BE75:BL75"/>
    <mergeCell ref="AW72:BD72"/>
    <mergeCell ref="BE72:BL72"/>
    <mergeCell ref="AW73:BD73"/>
    <mergeCell ref="BE73:BL73"/>
    <mergeCell ref="AW70:BD70"/>
    <mergeCell ref="BE70:BL70"/>
    <mergeCell ref="AW71:BD71"/>
    <mergeCell ref="BE71:BL71"/>
    <mergeCell ref="AW68:BD68"/>
    <mergeCell ref="BE68:BL68"/>
    <mergeCell ref="AW69:BD69"/>
    <mergeCell ref="BE69:BL69"/>
    <mergeCell ref="AW66:BD66"/>
    <mergeCell ref="BE66:BL66"/>
    <mergeCell ref="AW67:BD67"/>
    <mergeCell ref="BE67:BL67"/>
    <mergeCell ref="AW63:BD63"/>
    <mergeCell ref="BE63:BL63"/>
    <mergeCell ref="AW64:BD64"/>
    <mergeCell ref="BE64:BL64"/>
    <mergeCell ref="AW61:BD61"/>
    <mergeCell ref="BE61:BL61"/>
    <mergeCell ref="AW62:BD62"/>
    <mergeCell ref="BE62:BL62"/>
    <mergeCell ref="AW59:BD59"/>
    <mergeCell ref="BE59:BL59"/>
    <mergeCell ref="AW60:BD60"/>
    <mergeCell ref="BE60:BL60"/>
    <mergeCell ref="AW57:BD57"/>
    <mergeCell ref="BE57:BL57"/>
    <mergeCell ref="AW58:BD58"/>
    <mergeCell ref="BE58:BL58"/>
    <mergeCell ref="AW55:BD55"/>
    <mergeCell ref="BE55:BL55"/>
    <mergeCell ref="AW56:BD56"/>
    <mergeCell ref="BE56:BL56"/>
    <mergeCell ref="AW52:BD52"/>
    <mergeCell ref="BE52:BL52"/>
    <mergeCell ref="AW53:BD53"/>
    <mergeCell ref="BE53:BL53"/>
    <mergeCell ref="AW50:BD50"/>
    <mergeCell ref="BE50:BL50"/>
    <mergeCell ref="AW51:BD51"/>
    <mergeCell ref="BE51:BL51"/>
    <mergeCell ref="AW48:BD48"/>
    <mergeCell ref="BE48:BL48"/>
    <mergeCell ref="AW49:BD49"/>
    <mergeCell ref="BE49:BL49"/>
    <mergeCell ref="AW46:BD46"/>
    <mergeCell ref="BE46:BL46"/>
    <mergeCell ref="AW47:BD47"/>
    <mergeCell ref="BE47:BL47"/>
    <mergeCell ref="AW44:BD44"/>
    <mergeCell ref="BE44:BL44"/>
    <mergeCell ref="AW45:BD45"/>
    <mergeCell ref="BE45:BL45"/>
    <mergeCell ref="AW42:BD42"/>
    <mergeCell ref="BE42:BL42"/>
    <mergeCell ref="AW43:BD43"/>
    <mergeCell ref="BE43:BL43"/>
    <mergeCell ref="AW40:BD40"/>
    <mergeCell ref="BE40:BL40"/>
    <mergeCell ref="AW41:BD41"/>
    <mergeCell ref="BE41:BL41"/>
    <mergeCell ref="AW38:BD38"/>
    <mergeCell ref="BE38:BL38"/>
    <mergeCell ref="AW39:BD39"/>
    <mergeCell ref="BE39:BL39"/>
    <mergeCell ref="AW36:BD36"/>
    <mergeCell ref="BE36:BL36"/>
    <mergeCell ref="AW37:BD37"/>
    <mergeCell ref="BE37:BL37"/>
    <mergeCell ref="AW34:BD34"/>
    <mergeCell ref="BE34:BL34"/>
    <mergeCell ref="AW35:BD35"/>
    <mergeCell ref="BE35:BL35"/>
    <mergeCell ref="AW31:BD31"/>
    <mergeCell ref="BE31:BL31"/>
    <mergeCell ref="AW33:BD33"/>
    <mergeCell ref="BE33:BL33"/>
    <mergeCell ref="BE32:BL32"/>
    <mergeCell ref="AW23:BD23"/>
    <mergeCell ref="BE23:BL23"/>
    <mergeCell ref="AW24:BD24"/>
    <mergeCell ref="BE24:BL24"/>
    <mergeCell ref="AW21:BD21"/>
    <mergeCell ref="BE21:BL21"/>
    <mergeCell ref="AW22:BD22"/>
    <mergeCell ref="BE22:BL22"/>
    <mergeCell ref="AW19:BD19"/>
    <mergeCell ref="BE19:BL19"/>
    <mergeCell ref="AW20:BD20"/>
    <mergeCell ref="BE20:BL20"/>
    <mergeCell ref="AW17:BD17"/>
    <mergeCell ref="BE17:BL17"/>
    <mergeCell ref="AW18:BD18"/>
    <mergeCell ref="BE18:BL18"/>
    <mergeCell ref="AW15:BD15"/>
    <mergeCell ref="BE15:BL15"/>
    <mergeCell ref="AW16:BD16"/>
    <mergeCell ref="BE16:BL16"/>
    <mergeCell ref="A98:AE98"/>
    <mergeCell ref="A99:AE99"/>
    <mergeCell ref="A100:AE100"/>
    <mergeCell ref="A94:AE94"/>
    <mergeCell ref="A95:AE95"/>
    <mergeCell ref="A96:AE96"/>
    <mergeCell ref="A97:AE97"/>
    <mergeCell ref="A101:AE101"/>
    <mergeCell ref="A102:AE102"/>
    <mergeCell ref="A103:AE103"/>
    <mergeCell ref="A104:AE104"/>
    <mergeCell ref="A176:AE176"/>
    <mergeCell ref="A177:AE177"/>
    <mergeCell ref="A175:AA175"/>
    <mergeCell ref="AB156:AE156"/>
    <mergeCell ref="AB167:AE167"/>
    <mergeCell ref="A167:AA167"/>
    <mergeCell ref="A156:AA156"/>
    <mergeCell ref="A174:AE174"/>
    <mergeCell ref="A169:AE169"/>
    <mergeCell ref="A170:AE170"/>
    <mergeCell ref="A163:AE163"/>
    <mergeCell ref="A171:AE171"/>
    <mergeCell ref="A172:AE172"/>
    <mergeCell ref="A164:AE164"/>
    <mergeCell ref="A165:AE165"/>
    <mergeCell ref="A166:AE166"/>
    <mergeCell ref="Z168:AE168"/>
    <mergeCell ref="A168:V168"/>
    <mergeCell ref="A159:AE159"/>
    <mergeCell ref="A160:AE160"/>
    <mergeCell ref="A161:AE161"/>
    <mergeCell ref="A162:AE162"/>
    <mergeCell ref="A154:AE154"/>
    <mergeCell ref="A155:AE155"/>
    <mergeCell ref="A157:AE157"/>
    <mergeCell ref="A158:AE158"/>
    <mergeCell ref="A150:AE150"/>
    <mergeCell ref="A151:AE151"/>
    <mergeCell ref="A152:AE152"/>
    <mergeCell ref="A153:AE153"/>
    <mergeCell ref="A147:AE147"/>
    <mergeCell ref="A148:AE148"/>
    <mergeCell ref="A146:AE146"/>
    <mergeCell ref="A149:AE149"/>
    <mergeCell ref="A143:AE143"/>
    <mergeCell ref="A145:AE145"/>
    <mergeCell ref="U144:AE144"/>
    <mergeCell ref="A144:Q144"/>
    <mergeCell ref="A141:Q141"/>
    <mergeCell ref="R141:AE141"/>
    <mergeCell ref="A140:AE140"/>
    <mergeCell ref="A142:AE142"/>
    <mergeCell ref="A136:AE136"/>
    <mergeCell ref="A137:AE137"/>
    <mergeCell ref="A138:AE138"/>
    <mergeCell ref="A139:AE139"/>
    <mergeCell ref="AW105:BD105"/>
    <mergeCell ref="BE105:BL105"/>
    <mergeCell ref="A132:AE132"/>
    <mergeCell ref="A133:AE133"/>
    <mergeCell ref="A107:AE107"/>
    <mergeCell ref="A108:AE108"/>
    <mergeCell ref="A105:AE105"/>
    <mergeCell ref="AW107:BD107"/>
    <mergeCell ref="BE107:BL107"/>
    <mergeCell ref="AW108:BD108"/>
    <mergeCell ref="AW106:BD106"/>
    <mergeCell ref="BE106:BL106"/>
    <mergeCell ref="AW97:BD97"/>
    <mergeCell ref="BE97:BL97"/>
    <mergeCell ref="AW98:BD98"/>
    <mergeCell ref="BE98:BL98"/>
    <mergeCell ref="AW99:BD99"/>
    <mergeCell ref="BE99:BL99"/>
    <mergeCell ref="AW104:BD104"/>
    <mergeCell ref="BE104:BL104"/>
    <mergeCell ref="A16:AE16"/>
    <mergeCell ref="A17:AE17"/>
    <mergeCell ref="A18:AE18"/>
    <mergeCell ref="A93:AE93"/>
    <mergeCell ref="AB19:AE19"/>
    <mergeCell ref="A89:AE89"/>
    <mergeCell ref="A90:AE90"/>
    <mergeCell ref="A91:AE91"/>
    <mergeCell ref="A92:AE92"/>
    <mergeCell ref="A84:AE84"/>
    <mergeCell ref="A77:AE77"/>
    <mergeCell ref="A73:AE73"/>
    <mergeCell ref="A74:AE74"/>
    <mergeCell ref="A75:AE75"/>
    <mergeCell ref="A76:AE76"/>
    <mergeCell ref="A69:AE69"/>
    <mergeCell ref="A70:AE70"/>
    <mergeCell ref="A71:AE71"/>
    <mergeCell ref="AA72:AE72"/>
    <mergeCell ref="A72:Z72"/>
    <mergeCell ref="A67:AE67"/>
    <mergeCell ref="A68:AE68"/>
    <mergeCell ref="A56:AE56"/>
    <mergeCell ref="A63:AE63"/>
    <mergeCell ref="A64:AE64"/>
    <mergeCell ref="A59:AE59"/>
    <mergeCell ref="A62:AE62"/>
    <mergeCell ref="A57:AE57"/>
    <mergeCell ref="A58:AE58"/>
    <mergeCell ref="A65:AE65"/>
    <mergeCell ref="A19:Z19"/>
    <mergeCell ref="A20:AE20"/>
    <mergeCell ref="A23:AE23"/>
    <mergeCell ref="A25:AE25"/>
    <mergeCell ref="A22:AE22"/>
    <mergeCell ref="A21:AE21"/>
    <mergeCell ref="A24:AE24"/>
    <mergeCell ref="A37:AE37"/>
    <mergeCell ref="A31:AE31"/>
    <mergeCell ref="A33:AE33"/>
    <mergeCell ref="A35:AE35"/>
    <mergeCell ref="X34:AE34"/>
    <mergeCell ref="A34:W34"/>
    <mergeCell ref="A36:AE36"/>
    <mergeCell ref="A32:AE32"/>
    <mergeCell ref="BG2:BL2"/>
    <mergeCell ref="AF6:BJ6"/>
    <mergeCell ref="U6:X6"/>
    <mergeCell ref="AW10:AZ10"/>
    <mergeCell ref="X10:AC10"/>
    <mergeCell ref="BE10:BF10"/>
    <mergeCell ref="BH10:BI10"/>
    <mergeCell ref="AI9:AJ9"/>
    <mergeCell ref="AK9:AL9"/>
    <mergeCell ref="AG10:AN10"/>
    <mergeCell ref="A27:AE27"/>
    <mergeCell ref="A26:AE26"/>
    <mergeCell ref="A28:AE28"/>
    <mergeCell ref="A29:AE29"/>
    <mergeCell ref="A30:AE30"/>
    <mergeCell ref="AW28:BD28"/>
    <mergeCell ref="BE28:BL28"/>
    <mergeCell ref="AW29:BD29"/>
    <mergeCell ref="BE29:BL29"/>
    <mergeCell ref="AW30:BD30"/>
    <mergeCell ref="BE30:BL30"/>
    <mergeCell ref="AW82:BD82"/>
    <mergeCell ref="BE82:BL82"/>
    <mergeCell ref="AW25:BD25"/>
    <mergeCell ref="BE25:BL25"/>
    <mergeCell ref="AW26:BD26"/>
    <mergeCell ref="BE26:BL26"/>
    <mergeCell ref="AW27:BD27"/>
    <mergeCell ref="BE27:BL27"/>
    <mergeCell ref="AW54:BD54"/>
    <mergeCell ref="BE54:BL54"/>
    <mergeCell ref="A86:AE86"/>
    <mergeCell ref="A87:AE87"/>
    <mergeCell ref="AW83:BD83"/>
    <mergeCell ref="BE83:BL83"/>
    <mergeCell ref="AW84:BD84"/>
    <mergeCell ref="BE84:BL84"/>
    <mergeCell ref="AW85:BD85"/>
    <mergeCell ref="BE85:BL85"/>
    <mergeCell ref="AW86:BD86"/>
    <mergeCell ref="BE86:BL86"/>
    <mergeCell ref="A55:W55"/>
    <mergeCell ref="Y55:AE55"/>
    <mergeCell ref="Y78:AE78"/>
    <mergeCell ref="A88:AE88"/>
    <mergeCell ref="A80:AE80"/>
    <mergeCell ref="A81:AE81"/>
    <mergeCell ref="A82:AE82"/>
    <mergeCell ref="A83:AE83"/>
    <mergeCell ref="A85:Y85"/>
    <mergeCell ref="Z85:AE85"/>
    <mergeCell ref="A41:Z41"/>
    <mergeCell ref="A42:AE42"/>
    <mergeCell ref="A43:AE43"/>
    <mergeCell ref="AB175:AE175"/>
    <mergeCell ref="A106:AE106"/>
    <mergeCell ref="A114:AE114"/>
    <mergeCell ref="A110:AE110"/>
    <mergeCell ref="A116:AE116"/>
    <mergeCell ref="A112:AE112"/>
    <mergeCell ref="A126:AE126"/>
    <mergeCell ref="A53:AE53"/>
    <mergeCell ref="A51:AE51"/>
    <mergeCell ref="A38:AE38"/>
    <mergeCell ref="A39:AE39"/>
    <mergeCell ref="A40:AE40"/>
    <mergeCell ref="A44:AE44"/>
    <mergeCell ref="A45:AE45"/>
    <mergeCell ref="A52:Y52"/>
    <mergeCell ref="Z52:AE52"/>
    <mergeCell ref="AA41:AE41"/>
    <mergeCell ref="A123:AE123"/>
    <mergeCell ref="A121:AE121"/>
    <mergeCell ref="Y128:AE128"/>
    <mergeCell ref="A122:AE122"/>
    <mergeCell ref="A124:AE124"/>
    <mergeCell ref="A125:AE125"/>
    <mergeCell ref="A78:X78"/>
    <mergeCell ref="A135:U135"/>
    <mergeCell ref="A134:AE134"/>
    <mergeCell ref="A129:AE129"/>
    <mergeCell ref="A120:AE120"/>
    <mergeCell ref="A131:AE131"/>
    <mergeCell ref="V135:AE135"/>
    <mergeCell ref="A130:AE130"/>
    <mergeCell ref="A127:AE127"/>
    <mergeCell ref="A119:AE119"/>
    <mergeCell ref="A50:AE50"/>
    <mergeCell ref="A118:AE118"/>
    <mergeCell ref="A109:AE109"/>
    <mergeCell ref="Y66:AE66"/>
    <mergeCell ref="A66:W66"/>
    <mergeCell ref="A113:AE113"/>
    <mergeCell ref="A111:AE111"/>
    <mergeCell ref="Y117:AE117"/>
    <mergeCell ref="A79:Z79"/>
    <mergeCell ref="AA79:AE79"/>
    <mergeCell ref="AO17:AV17"/>
    <mergeCell ref="A117:X117"/>
    <mergeCell ref="A60:AE60"/>
    <mergeCell ref="A61:AE61"/>
    <mergeCell ref="A46:AE46"/>
    <mergeCell ref="Z47:AE47"/>
    <mergeCell ref="A47:X47"/>
    <mergeCell ref="A54:AE54"/>
    <mergeCell ref="A48:AE48"/>
    <mergeCell ref="A49:AE49"/>
    <mergeCell ref="AG18:AN18"/>
    <mergeCell ref="AG19:AN19"/>
    <mergeCell ref="AO18:AV18"/>
    <mergeCell ref="AO19:AV19"/>
    <mergeCell ref="AO20:AV20"/>
    <mergeCell ref="AO21:AV21"/>
    <mergeCell ref="AG12:AN12"/>
    <mergeCell ref="AG15:AN15"/>
    <mergeCell ref="AO12:AV12"/>
    <mergeCell ref="AG16:AN16"/>
    <mergeCell ref="AO15:AV15"/>
    <mergeCell ref="AO16:AV16"/>
    <mergeCell ref="AG13:AV14"/>
    <mergeCell ref="AG17:AN17"/>
    <mergeCell ref="AG23:AN23"/>
    <mergeCell ref="AO22:AV22"/>
    <mergeCell ref="AO23:AV23"/>
    <mergeCell ref="AO24:AV24"/>
    <mergeCell ref="AO33:AV33"/>
    <mergeCell ref="AO34:AV34"/>
    <mergeCell ref="AO35:AV35"/>
    <mergeCell ref="AO27:AV27"/>
    <mergeCell ref="AO28:AV28"/>
    <mergeCell ref="AO29:AV29"/>
    <mergeCell ref="AO30:AV30"/>
    <mergeCell ref="AO36:AV36"/>
    <mergeCell ref="AO37:AV37"/>
    <mergeCell ref="AO38:AV38"/>
    <mergeCell ref="AO39:AV39"/>
    <mergeCell ref="AO40:AV40"/>
    <mergeCell ref="AO41:AV41"/>
    <mergeCell ref="AO42:AV42"/>
    <mergeCell ref="AO43:AV43"/>
    <mergeCell ref="AO44:AV44"/>
    <mergeCell ref="AO45:AV45"/>
    <mergeCell ref="AO46:AV46"/>
    <mergeCell ref="AO47:AV47"/>
    <mergeCell ref="AO48:AV48"/>
    <mergeCell ref="AO49:AV49"/>
    <mergeCell ref="AO50:AV50"/>
    <mergeCell ref="AO51:AV51"/>
    <mergeCell ref="AO52:AV52"/>
    <mergeCell ref="AO53:AV53"/>
    <mergeCell ref="AO54:AV54"/>
    <mergeCell ref="AO55:AV55"/>
    <mergeCell ref="AO56:AV56"/>
    <mergeCell ref="AO57:AV57"/>
    <mergeCell ref="AO58:AV58"/>
    <mergeCell ref="AO59:AV59"/>
    <mergeCell ref="AO60:AV60"/>
    <mergeCell ref="AO61:AV61"/>
    <mergeCell ref="AO62:AV62"/>
    <mergeCell ref="AO63:AV63"/>
    <mergeCell ref="AO64:AV64"/>
    <mergeCell ref="AO66:AV66"/>
    <mergeCell ref="AO67:AV67"/>
    <mergeCell ref="AO68:AV68"/>
    <mergeCell ref="AO65:AV65"/>
    <mergeCell ref="AO69:AV69"/>
    <mergeCell ref="AO70:AV70"/>
    <mergeCell ref="AO71:AV71"/>
    <mergeCell ref="AO72:AV72"/>
    <mergeCell ref="AO73:AV73"/>
    <mergeCell ref="AO74:AV74"/>
    <mergeCell ref="AO75:AV75"/>
    <mergeCell ref="AO76:AV76"/>
    <mergeCell ref="AO77:AV77"/>
    <mergeCell ref="AO78:AV78"/>
    <mergeCell ref="AO79:AV79"/>
    <mergeCell ref="AO80:AV80"/>
    <mergeCell ref="AO81:AV81"/>
    <mergeCell ref="AO82:AV82"/>
    <mergeCell ref="AO83:AV83"/>
    <mergeCell ref="AO84:AV84"/>
    <mergeCell ref="AO85:AV85"/>
    <mergeCell ref="AO86:AV86"/>
    <mergeCell ref="AO87:AV87"/>
    <mergeCell ref="AO88:AV88"/>
    <mergeCell ref="AO89:AV89"/>
    <mergeCell ref="AO90:AV90"/>
    <mergeCell ref="AO91:AV91"/>
    <mergeCell ref="AO92:AV92"/>
    <mergeCell ref="AO93:AV93"/>
    <mergeCell ref="AO94:AV94"/>
    <mergeCell ref="AO95:AV95"/>
    <mergeCell ref="AO96:AV96"/>
    <mergeCell ref="AO97:AV97"/>
    <mergeCell ref="AO98:AV98"/>
    <mergeCell ref="AO99:AV99"/>
    <mergeCell ref="AO100:AV100"/>
    <mergeCell ref="AO101:AV101"/>
    <mergeCell ref="AO102:AV102"/>
    <mergeCell ref="AO103:AV103"/>
    <mergeCell ref="AO104:AV104"/>
    <mergeCell ref="AO105:AV105"/>
    <mergeCell ref="AO106:AV106"/>
    <mergeCell ref="AO107:AV107"/>
    <mergeCell ref="AO108:AV108"/>
    <mergeCell ref="AO109:AV109"/>
    <mergeCell ref="AO110:AV110"/>
    <mergeCell ref="AO111:AV111"/>
    <mergeCell ref="AO112:AV112"/>
    <mergeCell ref="AO113:AV113"/>
    <mergeCell ref="AO114:AV114"/>
    <mergeCell ref="AO116:AV116"/>
    <mergeCell ref="AO117:AV117"/>
    <mergeCell ref="AO118:AV118"/>
    <mergeCell ref="AO119:AV119"/>
    <mergeCell ref="AO120:AV120"/>
    <mergeCell ref="AO121:AV121"/>
    <mergeCell ref="AO122:AV122"/>
    <mergeCell ref="AO123:AV123"/>
    <mergeCell ref="AO124:AV124"/>
    <mergeCell ref="AO125:AV125"/>
    <mergeCell ref="AO126:AV126"/>
    <mergeCell ref="AO128:AV128"/>
    <mergeCell ref="AO129:AV129"/>
    <mergeCell ref="AO130:AV130"/>
    <mergeCell ref="AO127:AV127"/>
    <mergeCell ref="AO131:AV131"/>
    <mergeCell ref="AO132:AV132"/>
    <mergeCell ref="AO133:AV133"/>
    <mergeCell ref="AO134:AV134"/>
    <mergeCell ref="AO135:AV135"/>
    <mergeCell ref="AO136:AV136"/>
    <mergeCell ref="AO137:AV137"/>
    <mergeCell ref="AO138:AV138"/>
    <mergeCell ref="AO139:AV139"/>
    <mergeCell ref="AO140:AV140"/>
    <mergeCell ref="AO141:AV141"/>
    <mergeCell ref="AO142:AV142"/>
    <mergeCell ref="AO143:AV143"/>
    <mergeCell ref="AO144:AV144"/>
    <mergeCell ref="AO145:AV145"/>
    <mergeCell ref="AO146:AV146"/>
    <mergeCell ref="AO147:AV147"/>
    <mergeCell ref="AO148:AV148"/>
    <mergeCell ref="AO149:AV149"/>
    <mergeCell ref="AO150:AV150"/>
    <mergeCell ref="AO151:AV151"/>
    <mergeCell ref="AO152:AV152"/>
    <mergeCell ref="AO153:AV153"/>
    <mergeCell ref="AO154:AV154"/>
    <mergeCell ref="AO155:AV155"/>
    <mergeCell ref="AO156:AV156"/>
    <mergeCell ref="AO157:AV157"/>
    <mergeCell ref="AO158:AV158"/>
    <mergeCell ref="AO159:AV159"/>
    <mergeCell ref="AO160:AV160"/>
    <mergeCell ref="AO161:AV161"/>
    <mergeCell ref="AO162:AV162"/>
    <mergeCell ref="AO163:AV163"/>
    <mergeCell ref="AO164:AV164"/>
    <mergeCell ref="AO165:AV165"/>
    <mergeCell ref="AO166:AV166"/>
    <mergeCell ref="AO167:AV167"/>
    <mergeCell ref="AO168:AV168"/>
    <mergeCell ref="AO169:AV169"/>
    <mergeCell ref="AO170:AV170"/>
    <mergeCell ref="AO171:AV171"/>
    <mergeCell ref="AO172:AV172"/>
    <mergeCell ref="AO173:AV173"/>
    <mergeCell ref="AO174:AV174"/>
    <mergeCell ref="AO175:AV175"/>
    <mergeCell ref="AO176:AV176"/>
    <mergeCell ref="AO177:AV177"/>
    <mergeCell ref="AG27:AN27"/>
    <mergeCell ref="AG28:AN28"/>
    <mergeCell ref="AG29:AN29"/>
    <mergeCell ref="AG30:AN30"/>
    <mergeCell ref="AG31:AN31"/>
    <mergeCell ref="AG33:AN33"/>
    <mergeCell ref="AG34:AN34"/>
    <mergeCell ref="AG35:AN35"/>
    <mergeCell ref="AG36:AN36"/>
    <mergeCell ref="AG37:AN37"/>
    <mergeCell ref="AG38:AN38"/>
    <mergeCell ref="AG39:AN39"/>
    <mergeCell ref="AG40:AN40"/>
    <mergeCell ref="AG41:AN41"/>
    <mergeCell ref="AG42:AN42"/>
    <mergeCell ref="AG43:AN43"/>
    <mergeCell ref="AG44:AN44"/>
    <mergeCell ref="AG45:AN45"/>
    <mergeCell ref="AG46:AN46"/>
    <mergeCell ref="AG47:AN47"/>
    <mergeCell ref="AG48:AN48"/>
    <mergeCell ref="AG49:AN49"/>
    <mergeCell ref="AG50:AN50"/>
    <mergeCell ref="AG51:AN51"/>
    <mergeCell ref="AG52:AN52"/>
    <mergeCell ref="AG53:AN53"/>
    <mergeCell ref="AG54:AN54"/>
    <mergeCell ref="AG55:AN55"/>
    <mergeCell ref="AG56:AN56"/>
    <mergeCell ref="AG57:AN57"/>
    <mergeCell ref="AG58:AN58"/>
    <mergeCell ref="AG59:AN59"/>
    <mergeCell ref="AG60:AN60"/>
    <mergeCell ref="AG61:AN61"/>
    <mergeCell ref="AG62:AN62"/>
    <mergeCell ref="AG63:AN63"/>
    <mergeCell ref="AG64:AN64"/>
    <mergeCell ref="AG66:AN66"/>
    <mergeCell ref="AG67:AN67"/>
    <mergeCell ref="AG65:AN65"/>
    <mergeCell ref="AG68:AN68"/>
    <mergeCell ref="AG69:AN69"/>
    <mergeCell ref="AG70:AN70"/>
    <mergeCell ref="AG71:AN71"/>
    <mergeCell ref="AG72:AN72"/>
    <mergeCell ref="AG73:AN73"/>
    <mergeCell ref="AG74:AN74"/>
    <mergeCell ref="AG75:AN75"/>
    <mergeCell ref="AG76:AN76"/>
    <mergeCell ref="AG77:AN77"/>
    <mergeCell ref="AG78:AN78"/>
    <mergeCell ref="AG79:AN79"/>
    <mergeCell ref="AG80:AN80"/>
    <mergeCell ref="AG81:AN81"/>
    <mergeCell ref="AG82:AN82"/>
    <mergeCell ref="AG83:AN83"/>
    <mergeCell ref="AG84:AN84"/>
    <mergeCell ref="AG85:AN85"/>
    <mergeCell ref="AG86:AN86"/>
    <mergeCell ref="AG87:AN87"/>
    <mergeCell ref="AG88:AN88"/>
    <mergeCell ref="AG89:AN89"/>
    <mergeCell ref="AG90:AN90"/>
    <mergeCell ref="AG91:AN91"/>
    <mergeCell ref="AG92:AN92"/>
    <mergeCell ref="AG93:AN93"/>
    <mergeCell ref="AG94:AN94"/>
    <mergeCell ref="AG95:AN95"/>
    <mergeCell ref="AG116:AN116"/>
    <mergeCell ref="AG108:AN108"/>
    <mergeCell ref="AG109:AN109"/>
    <mergeCell ref="AG110:AN110"/>
    <mergeCell ref="AG111:AN111"/>
    <mergeCell ref="AG114:AN114"/>
    <mergeCell ref="AG117:AN117"/>
    <mergeCell ref="AG118:AN118"/>
    <mergeCell ref="AG119:AN119"/>
    <mergeCell ref="AG120:AN120"/>
    <mergeCell ref="AG121:AN121"/>
    <mergeCell ref="AG122:AN122"/>
    <mergeCell ref="AG123:AN123"/>
    <mergeCell ref="AG124:AN124"/>
    <mergeCell ref="AG125:AN125"/>
    <mergeCell ref="AG126:AN126"/>
    <mergeCell ref="AG128:AN128"/>
    <mergeCell ref="AG129:AN129"/>
    <mergeCell ref="AG127:AN127"/>
    <mergeCell ref="AG130:AN130"/>
    <mergeCell ref="AG131:AN131"/>
    <mergeCell ref="AG132:AN132"/>
    <mergeCell ref="AG133:AN133"/>
    <mergeCell ref="AG134:AN134"/>
    <mergeCell ref="AG135:AN135"/>
    <mergeCell ref="AG136:AN136"/>
    <mergeCell ref="AG137:AN137"/>
    <mergeCell ref="AG138:AN138"/>
    <mergeCell ref="AG139:AN139"/>
    <mergeCell ref="AG140:AN140"/>
    <mergeCell ref="AG141:AN141"/>
    <mergeCell ref="AG142:AN142"/>
    <mergeCell ref="AG143:AN143"/>
    <mergeCell ref="AG144:AN144"/>
    <mergeCell ref="AG145:AN145"/>
    <mergeCell ref="AG146:AN146"/>
    <mergeCell ref="AG147:AN147"/>
    <mergeCell ref="AG148:AN148"/>
    <mergeCell ref="AG149:AN149"/>
    <mergeCell ref="AG150:AN150"/>
    <mergeCell ref="AG151:AN151"/>
    <mergeCell ref="AG152:AN152"/>
    <mergeCell ref="AG153:AN153"/>
    <mergeCell ref="AG154:AN154"/>
    <mergeCell ref="AG155:AN155"/>
    <mergeCell ref="AG156:AN156"/>
    <mergeCell ref="AG157:AN157"/>
    <mergeCell ref="AG158:AN158"/>
    <mergeCell ref="AG159:AN159"/>
    <mergeCell ref="AG160:AN160"/>
    <mergeCell ref="AG161:AN161"/>
    <mergeCell ref="AG162:AN162"/>
    <mergeCell ref="AG163:AN163"/>
    <mergeCell ref="AG177:AN177"/>
    <mergeCell ref="AG170:AN170"/>
    <mergeCell ref="AG171:AN171"/>
    <mergeCell ref="AG172:AN172"/>
    <mergeCell ref="AG173:AN173"/>
    <mergeCell ref="AG164:AN164"/>
    <mergeCell ref="AG165:AN165"/>
    <mergeCell ref="AG174:AN174"/>
    <mergeCell ref="AG175:AN175"/>
    <mergeCell ref="AG176:AN176"/>
    <mergeCell ref="AG166:AN166"/>
    <mergeCell ref="AG167:AN167"/>
    <mergeCell ref="AG168:AN168"/>
    <mergeCell ref="AG169:AN169"/>
    <mergeCell ref="AW12:BD14"/>
    <mergeCell ref="AO31:AV31"/>
    <mergeCell ref="AG24:AN24"/>
    <mergeCell ref="AG25:AN25"/>
    <mergeCell ref="AG26:AN26"/>
    <mergeCell ref="AO25:AV25"/>
    <mergeCell ref="AO26:AV26"/>
    <mergeCell ref="AG20:AN20"/>
    <mergeCell ref="AG21:AN21"/>
    <mergeCell ref="AG22:AN22"/>
    <mergeCell ref="AG32:AN32"/>
    <mergeCell ref="AO32:AV32"/>
    <mergeCell ref="AW32:BD32"/>
    <mergeCell ref="AG104:AN104"/>
    <mergeCell ref="AG102:AN102"/>
    <mergeCell ref="AG103:AN103"/>
    <mergeCell ref="AG96:AN96"/>
    <mergeCell ref="AG97:AN97"/>
    <mergeCell ref="AG98:AN98"/>
    <mergeCell ref="AG99:AN99"/>
    <mergeCell ref="AG105:AN105"/>
    <mergeCell ref="AG106:AN106"/>
    <mergeCell ref="AG107:AN107"/>
    <mergeCell ref="AG100:AN100"/>
    <mergeCell ref="AG101:AN101"/>
    <mergeCell ref="AF5:BI5"/>
    <mergeCell ref="AW65:BD65"/>
    <mergeCell ref="BE65:BL65"/>
    <mergeCell ref="A115:AE115"/>
    <mergeCell ref="AG115:AN115"/>
    <mergeCell ref="AO115:AV115"/>
    <mergeCell ref="AW115:BD115"/>
    <mergeCell ref="BE115:BL115"/>
    <mergeCell ref="AG112:AN112"/>
    <mergeCell ref="AG113:AN113"/>
  </mergeCells>
  <hyperlinks>
    <hyperlink ref="AE173" location="'80URLAP'!AA164" display="(111+112+113+28-55-125+135)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52" r:id="rId1"/>
  <rowBreaks count="2" manualBreakCount="2">
    <brk id="71" max="47" man="1"/>
    <brk id="127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4"/>
  <sheetViews>
    <sheetView zoomScaleSheetLayoutView="100" workbookViewId="0" topLeftCell="A16">
      <selection activeCell="AI1" sqref="AI1"/>
    </sheetView>
  </sheetViews>
  <sheetFormatPr defaultColWidth="9.140625" defaultRowHeight="12.75"/>
  <cols>
    <col min="1" max="6" width="3.28125" style="134" customWidth="1"/>
    <col min="7" max="7" width="3.8515625" style="134" customWidth="1"/>
    <col min="8" max="11" width="3.28125" style="134" customWidth="1"/>
    <col min="12" max="12" width="3.8515625" style="134" customWidth="1"/>
    <col min="13" max="13" width="3.421875" style="134" customWidth="1"/>
    <col min="14" max="14" width="3.28125" style="134" customWidth="1"/>
    <col min="15" max="15" width="3.8515625" style="134" customWidth="1"/>
    <col min="16" max="19" width="3.28125" style="134" customWidth="1"/>
    <col min="20" max="20" width="2.421875" style="134" customWidth="1"/>
    <col min="21" max="36" width="3.28125" style="134" customWidth="1"/>
    <col min="37" max="37" width="2.8515625" style="134" customWidth="1"/>
    <col min="38" max="16384" width="9.140625" style="134" customWidth="1"/>
  </cols>
  <sheetData>
    <row r="1" spans="35:36" ht="13.5" thickBot="1">
      <c r="AI1" s="135">
        <v>0</v>
      </c>
      <c r="AJ1" s="136"/>
    </row>
    <row r="2" spans="35:36" ht="12.75">
      <c r="AI2" s="137" t="s">
        <v>974</v>
      </c>
      <c r="AJ2" s="138"/>
    </row>
    <row r="3" spans="1:36" ht="15.75">
      <c r="A3" s="139" t="s">
        <v>1064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1:36" ht="15.75">
      <c r="A4" s="139" t="s">
        <v>976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</row>
    <row r="5" spans="35:36" ht="12.75">
      <c r="AI5" s="137"/>
      <c r="AJ5" s="137"/>
    </row>
    <row r="6" ht="12.75">
      <c r="AB6" s="134" t="s">
        <v>977</v>
      </c>
    </row>
    <row r="7" spans="28:36" ht="12.75">
      <c r="AB7" s="140" t="s">
        <v>978</v>
      </c>
      <c r="AC7" s="140"/>
      <c r="AD7" s="140"/>
      <c r="AE7" s="140"/>
      <c r="AF7" s="140"/>
      <c r="AG7" s="140"/>
      <c r="AH7" s="140"/>
      <c r="AI7" s="140"/>
      <c r="AJ7" s="140"/>
    </row>
    <row r="8" ht="13.5" thickBot="1"/>
    <row r="9" spans="1:36" ht="15.75" customHeight="1" thickBot="1">
      <c r="A9" s="141">
        <v>5</v>
      </c>
      <c r="B9" s="142">
        <v>1</v>
      </c>
      <c r="C9" s="142">
        <v>3</v>
      </c>
      <c r="D9" s="142">
        <v>0</v>
      </c>
      <c r="E9" s="142">
        <v>0</v>
      </c>
      <c r="F9" s="143">
        <v>9</v>
      </c>
      <c r="H9" s="141">
        <v>1</v>
      </c>
      <c r="I9" s="142">
        <v>2</v>
      </c>
      <c r="J9" s="142">
        <v>5</v>
      </c>
      <c r="K9" s="143">
        <v>4</v>
      </c>
      <c r="M9" s="141">
        <v>0</v>
      </c>
      <c r="N9" s="143">
        <v>1</v>
      </c>
      <c r="P9" s="141">
        <v>2</v>
      </c>
      <c r="Q9" s="144">
        <v>8</v>
      </c>
      <c r="R9" s="144">
        <v>0</v>
      </c>
      <c r="S9" s="145">
        <v>0</v>
      </c>
      <c r="U9" s="141">
        <v>8</v>
      </c>
      <c r="V9" s="144">
        <v>4</v>
      </c>
      <c r="W9" s="142">
        <v>1</v>
      </c>
      <c r="X9" s="142">
        <v>1</v>
      </c>
      <c r="Y9" s="142">
        <v>0</v>
      </c>
      <c r="Z9" s="143">
        <v>5</v>
      </c>
      <c r="AB9" s="146">
        <v>0</v>
      </c>
      <c r="AC9" s="136">
        <v>3</v>
      </c>
      <c r="AE9" s="147">
        <v>2</v>
      </c>
      <c r="AF9" s="148">
        <v>0</v>
      </c>
      <c r="AG9" s="148">
        <v>0</v>
      </c>
      <c r="AH9" s="149">
        <v>8</v>
      </c>
      <c r="AJ9" s="150">
        <v>1</v>
      </c>
    </row>
    <row r="10" spans="1:36" ht="38.25" customHeight="1">
      <c r="A10" s="151" t="s">
        <v>954</v>
      </c>
      <c r="B10" s="151"/>
      <c r="C10" s="151"/>
      <c r="D10" s="151"/>
      <c r="E10" s="151"/>
      <c r="F10" s="151"/>
      <c r="G10" s="152"/>
      <c r="H10" s="151" t="s">
        <v>955</v>
      </c>
      <c r="I10" s="151"/>
      <c r="J10" s="151"/>
      <c r="K10" s="151"/>
      <c r="L10" s="152"/>
      <c r="M10" s="153" t="s">
        <v>979</v>
      </c>
      <c r="N10" s="151"/>
      <c r="O10" s="152"/>
      <c r="P10" s="153" t="s">
        <v>980</v>
      </c>
      <c r="Q10" s="153"/>
      <c r="R10" s="153"/>
      <c r="S10" s="153"/>
      <c r="U10" s="151" t="s">
        <v>958</v>
      </c>
      <c r="V10" s="137"/>
      <c r="W10" s="151"/>
      <c r="X10" s="151"/>
      <c r="Y10" s="151"/>
      <c r="Z10" s="151"/>
      <c r="AB10" s="151" t="s">
        <v>981</v>
      </c>
      <c r="AC10" s="151"/>
      <c r="AE10" s="151" t="s">
        <v>982</v>
      </c>
      <c r="AF10" s="151"/>
      <c r="AG10" s="151"/>
      <c r="AH10" s="151"/>
      <c r="AJ10" s="151" t="s">
        <v>983</v>
      </c>
    </row>
    <row r="11" ht="12.75">
      <c r="AG11" s="154" t="s">
        <v>984</v>
      </c>
    </row>
    <row r="12" spans="1:36" ht="38.25" customHeight="1">
      <c r="A12" s="155" t="s">
        <v>985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158" t="s">
        <v>986</v>
      </c>
      <c r="U12" s="159"/>
      <c r="V12" s="160" t="s">
        <v>987</v>
      </c>
      <c r="W12" s="161"/>
      <c r="X12" s="161"/>
      <c r="Y12" s="161"/>
      <c r="Z12" s="162"/>
      <c r="AA12" s="160" t="s">
        <v>988</v>
      </c>
      <c r="AB12" s="161"/>
      <c r="AC12" s="161"/>
      <c r="AD12" s="161"/>
      <c r="AE12" s="162"/>
      <c r="AF12" s="155" t="s">
        <v>989</v>
      </c>
      <c r="AG12" s="156"/>
      <c r="AH12" s="156"/>
      <c r="AI12" s="156"/>
      <c r="AJ12" s="157"/>
    </row>
    <row r="13" spans="1:36" ht="12.7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5"/>
      <c r="T13" s="166"/>
      <c r="U13" s="167"/>
      <c r="V13" s="160" t="s">
        <v>990</v>
      </c>
      <c r="W13" s="161"/>
      <c r="X13" s="161"/>
      <c r="Y13" s="161"/>
      <c r="Z13" s="161"/>
      <c r="AA13" s="160"/>
      <c r="AB13" s="161"/>
      <c r="AC13" s="161"/>
      <c r="AD13" s="161"/>
      <c r="AE13" s="162"/>
      <c r="AF13" s="163"/>
      <c r="AG13" s="164"/>
      <c r="AH13" s="164"/>
      <c r="AI13" s="164"/>
      <c r="AJ13" s="165"/>
    </row>
    <row r="14" spans="1:36" ht="12.75">
      <c r="A14" s="168">
        <v>1</v>
      </c>
      <c r="B14" s="169"/>
      <c r="C14" s="169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172">
        <v>2</v>
      </c>
      <c r="U14" s="170"/>
      <c r="V14" s="172">
        <v>3</v>
      </c>
      <c r="W14" s="170"/>
      <c r="X14" s="170"/>
      <c r="Y14" s="170"/>
      <c r="Z14" s="170"/>
      <c r="AA14" s="172">
        <v>4</v>
      </c>
      <c r="AB14" s="170"/>
      <c r="AC14" s="170"/>
      <c r="AD14" s="170"/>
      <c r="AE14" s="170"/>
      <c r="AF14" s="172">
        <v>5</v>
      </c>
      <c r="AG14" s="170"/>
      <c r="AH14" s="170"/>
      <c r="AI14" s="170"/>
      <c r="AJ14" s="169"/>
    </row>
    <row r="15" spans="1:36" ht="19.5" customHeight="1">
      <c r="A15" s="173" t="s">
        <v>1065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176" t="s">
        <v>992</v>
      </c>
      <c r="U15" s="177"/>
      <c r="V15" s="178"/>
      <c r="W15" s="179"/>
      <c r="X15" s="179"/>
      <c r="Y15" s="179"/>
      <c r="Z15" s="180"/>
      <c r="AA15" s="178"/>
      <c r="AB15" s="179"/>
      <c r="AC15" s="179"/>
      <c r="AD15" s="179"/>
      <c r="AE15" s="180"/>
      <c r="AF15" s="178"/>
      <c r="AG15" s="179"/>
      <c r="AH15" s="179"/>
      <c r="AI15" s="179"/>
      <c r="AJ15" s="180"/>
    </row>
    <row r="16" spans="1:36" ht="19.5" customHeight="1">
      <c r="A16" s="173" t="s">
        <v>1066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5"/>
      <c r="T16" s="176" t="s">
        <v>994</v>
      </c>
      <c r="U16" s="177"/>
      <c r="V16" s="178"/>
      <c r="W16" s="179"/>
      <c r="X16" s="179"/>
      <c r="Y16" s="179"/>
      <c r="Z16" s="180"/>
      <c r="AA16" s="178"/>
      <c r="AB16" s="179"/>
      <c r="AC16" s="179"/>
      <c r="AD16" s="179"/>
      <c r="AE16" s="180"/>
      <c r="AF16" s="178"/>
      <c r="AG16" s="179"/>
      <c r="AH16" s="179"/>
      <c r="AI16" s="179"/>
      <c r="AJ16" s="180"/>
    </row>
    <row r="17" spans="1:36" ht="19.5" customHeight="1">
      <c r="A17" s="173" t="s">
        <v>1067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76" t="s">
        <v>996</v>
      </c>
      <c r="U17" s="177"/>
      <c r="V17" s="178"/>
      <c r="W17" s="179"/>
      <c r="X17" s="179"/>
      <c r="Y17" s="179"/>
      <c r="Z17" s="180"/>
      <c r="AA17" s="178"/>
      <c r="AB17" s="179"/>
      <c r="AC17" s="179"/>
      <c r="AD17" s="179"/>
      <c r="AE17" s="180"/>
      <c r="AF17" s="178"/>
      <c r="AG17" s="179"/>
      <c r="AH17" s="179"/>
      <c r="AI17" s="179"/>
      <c r="AJ17" s="180"/>
    </row>
    <row r="18" spans="1:36" ht="19.5" customHeight="1">
      <c r="A18" s="173" t="s">
        <v>1068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5"/>
      <c r="T18" s="176" t="s">
        <v>998</v>
      </c>
      <c r="U18" s="177"/>
      <c r="V18" s="178">
        <v>45555</v>
      </c>
      <c r="W18" s="179"/>
      <c r="X18" s="179"/>
      <c r="Y18" s="179"/>
      <c r="Z18" s="180"/>
      <c r="AA18" s="178">
        <v>45894</v>
      </c>
      <c r="AB18" s="179"/>
      <c r="AC18" s="179"/>
      <c r="AD18" s="179"/>
      <c r="AE18" s="180"/>
      <c r="AF18" s="178">
        <v>28761</v>
      </c>
      <c r="AG18" s="179"/>
      <c r="AH18" s="179"/>
      <c r="AI18" s="179"/>
      <c r="AJ18" s="180"/>
    </row>
    <row r="19" spans="1:36" ht="19.5" customHeight="1">
      <c r="A19" s="173" t="s">
        <v>1069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5"/>
      <c r="T19" s="176" t="s">
        <v>1000</v>
      </c>
      <c r="U19" s="177"/>
      <c r="V19" s="178">
        <v>1711</v>
      </c>
      <c r="W19" s="179"/>
      <c r="X19" s="179"/>
      <c r="Y19" s="179"/>
      <c r="Z19" s="180"/>
      <c r="AA19" s="178">
        <v>2311</v>
      </c>
      <c r="AB19" s="179"/>
      <c r="AC19" s="179"/>
      <c r="AD19" s="179"/>
      <c r="AE19" s="180"/>
      <c r="AF19" s="178">
        <v>768</v>
      </c>
      <c r="AG19" s="179"/>
      <c r="AH19" s="179"/>
      <c r="AI19" s="179"/>
      <c r="AJ19" s="180"/>
    </row>
    <row r="20" spans="1:36" ht="19.5" customHeight="1">
      <c r="A20" s="173" t="s">
        <v>1070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5"/>
      <c r="T20" s="176" t="s">
        <v>1002</v>
      </c>
      <c r="U20" s="177"/>
      <c r="V20" s="178">
        <v>3103</v>
      </c>
      <c r="W20" s="179"/>
      <c r="X20" s="179"/>
      <c r="Y20" s="179"/>
      <c r="Z20" s="180"/>
      <c r="AA20" s="178">
        <v>3264</v>
      </c>
      <c r="AB20" s="179"/>
      <c r="AC20" s="179"/>
      <c r="AD20" s="179"/>
      <c r="AE20" s="180"/>
      <c r="AF20" s="178">
        <v>1649</v>
      </c>
      <c r="AG20" s="179"/>
      <c r="AH20" s="179"/>
      <c r="AI20" s="179"/>
      <c r="AJ20" s="180"/>
    </row>
    <row r="21" spans="1:36" ht="19.5" customHeight="1">
      <c r="A21" s="173" t="s">
        <v>1071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6" t="s">
        <v>1004</v>
      </c>
      <c r="U21" s="177"/>
      <c r="V21" s="178">
        <v>2000</v>
      </c>
      <c r="W21" s="179"/>
      <c r="X21" s="179"/>
      <c r="Y21" s="179"/>
      <c r="Z21" s="180"/>
      <c r="AA21" s="178">
        <v>2650</v>
      </c>
      <c r="AB21" s="179"/>
      <c r="AC21" s="179"/>
      <c r="AD21" s="179"/>
      <c r="AE21" s="180"/>
      <c r="AF21" s="178">
        <v>1489</v>
      </c>
      <c r="AG21" s="179"/>
      <c r="AH21" s="179"/>
      <c r="AI21" s="179"/>
      <c r="AJ21" s="180"/>
    </row>
    <row r="22" spans="1:36" ht="19.5" customHeight="1">
      <c r="A22" s="173" t="s">
        <v>1072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6" t="s">
        <v>1006</v>
      </c>
      <c r="U22" s="177"/>
      <c r="V22" s="178"/>
      <c r="W22" s="179"/>
      <c r="X22" s="179"/>
      <c r="Y22" s="179"/>
      <c r="Z22" s="180"/>
      <c r="AA22" s="178"/>
      <c r="AB22" s="179"/>
      <c r="AC22" s="179"/>
      <c r="AD22" s="179"/>
      <c r="AE22" s="180"/>
      <c r="AF22" s="178"/>
      <c r="AG22" s="179"/>
      <c r="AH22" s="179"/>
      <c r="AI22" s="179"/>
      <c r="AJ22" s="180"/>
    </row>
    <row r="23" spans="1:36" ht="19.5" customHeight="1">
      <c r="A23" s="173" t="s">
        <v>1073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6" t="s">
        <v>1008</v>
      </c>
      <c r="U23" s="177"/>
      <c r="V23" s="178">
        <v>1930</v>
      </c>
      <c r="W23" s="179"/>
      <c r="X23" s="179"/>
      <c r="Y23" s="179"/>
      <c r="Z23" s="180"/>
      <c r="AA23" s="178">
        <v>1992</v>
      </c>
      <c r="AB23" s="179"/>
      <c r="AC23" s="179"/>
      <c r="AD23" s="179"/>
      <c r="AE23" s="180"/>
      <c r="AF23" s="178">
        <v>436</v>
      </c>
      <c r="AG23" s="179"/>
      <c r="AH23" s="179"/>
      <c r="AI23" s="179"/>
      <c r="AJ23" s="180"/>
    </row>
    <row r="24" spans="1:36" ht="19.5" customHeight="1">
      <c r="A24" s="173" t="s">
        <v>1074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5"/>
      <c r="T24" s="176" t="s">
        <v>1010</v>
      </c>
      <c r="U24" s="177"/>
      <c r="V24" s="178"/>
      <c r="W24" s="179"/>
      <c r="X24" s="179"/>
      <c r="Y24" s="179"/>
      <c r="Z24" s="180"/>
      <c r="AA24" s="178"/>
      <c r="AB24" s="179"/>
      <c r="AC24" s="179"/>
      <c r="AD24" s="179"/>
      <c r="AE24" s="180"/>
      <c r="AF24" s="178"/>
      <c r="AG24" s="179"/>
      <c r="AH24" s="179"/>
      <c r="AI24" s="179"/>
      <c r="AJ24" s="180"/>
    </row>
    <row r="25" spans="1:36" s="181" customFormat="1" ht="19.5" customHeight="1">
      <c r="A25" s="173" t="s">
        <v>1075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5"/>
      <c r="T25" s="176" t="s">
        <v>1012</v>
      </c>
      <c r="U25" s="177"/>
      <c r="V25" s="178">
        <v>15006</v>
      </c>
      <c r="W25" s="179"/>
      <c r="X25" s="179"/>
      <c r="Y25" s="179"/>
      <c r="Z25" s="180"/>
      <c r="AA25" s="178">
        <v>18245</v>
      </c>
      <c r="AB25" s="179"/>
      <c r="AC25" s="179"/>
      <c r="AD25" s="179"/>
      <c r="AE25" s="180"/>
      <c r="AF25" s="178">
        <v>10042</v>
      </c>
      <c r="AG25" s="179"/>
      <c r="AH25" s="179"/>
      <c r="AI25" s="179"/>
      <c r="AJ25" s="180"/>
    </row>
    <row r="26" spans="1:36" ht="19.5" customHeight="1">
      <c r="A26" s="173" t="s">
        <v>1076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76" t="s">
        <v>1014</v>
      </c>
      <c r="U26" s="177"/>
      <c r="V26" s="178">
        <v>600</v>
      </c>
      <c r="W26" s="179"/>
      <c r="X26" s="179"/>
      <c r="Y26" s="179"/>
      <c r="Z26" s="180"/>
      <c r="AA26" s="178">
        <v>600</v>
      </c>
      <c r="AB26" s="179"/>
      <c r="AC26" s="179"/>
      <c r="AD26" s="179"/>
      <c r="AE26" s="180"/>
      <c r="AF26" s="178"/>
      <c r="AG26" s="179"/>
      <c r="AH26" s="179"/>
      <c r="AI26" s="179"/>
      <c r="AJ26" s="180"/>
    </row>
    <row r="27" spans="1:36" ht="19.5" customHeight="1">
      <c r="A27" s="173" t="s">
        <v>1077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5"/>
      <c r="T27" s="176" t="s">
        <v>1016</v>
      </c>
      <c r="U27" s="177"/>
      <c r="V27" s="178">
        <v>9470</v>
      </c>
      <c r="W27" s="179"/>
      <c r="X27" s="179"/>
      <c r="Y27" s="179"/>
      <c r="Z27" s="180"/>
      <c r="AA27" s="178">
        <v>9584</v>
      </c>
      <c r="AB27" s="179"/>
      <c r="AC27" s="179"/>
      <c r="AD27" s="179"/>
      <c r="AE27" s="180"/>
      <c r="AF27" s="178">
        <v>3258</v>
      </c>
      <c r="AG27" s="179"/>
      <c r="AH27" s="179"/>
      <c r="AI27" s="179"/>
      <c r="AJ27" s="180"/>
    </row>
    <row r="28" spans="1:36" ht="19.5" customHeight="1">
      <c r="A28" s="182" t="s">
        <v>1078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  <c r="T28" s="185" t="s">
        <v>1018</v>
      </c>
      <c r="U28" s="186"/>
      <c r="V28" s="187">
        <f>SUM(V15:Z27)</f>
        <v>79375</v>
      </c>
      <c r="W28" s="188"/>
      <c r="X28" s="188"/>
      <c r="Y28" s="188"/>
      <c r="Z28" s="189"/>
      <c r="AA28" s="187">
        <f>SUM(AA15:AE27)</f>
        <v>84540</v>
      </c>
      <c r="AB28" s="188"/>
      <c r="AC28" s="188"/>
      <c r="AD28" s="188"/>
      <c r="AE28" s="189"/>
      <c r="AF28" s="187">
        <f>SUM(AF15:AJ27)</f>
        <v>46403</v>
      </c>
      <c r="AG28" s="188"/>
      <c r="AH28" s="188"/>
      <c r="AI28" s="188"/>
      <c r="AJ28" s="189"/>
    </row>
    <row r="29" spans="1:36" ht="19.5" customHeight="1">
      <c r="A29" s="173" t="s">
        <v>1079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  <c r="T29" s="176" t="s">
        <v>1020</v>
      </c>
      <c r="U29" s="177"/>
      <c r="V29" s="178">
        <v>19923</v>
      </c>
      <c r="W29" s="179"/>
      <c r="X29" s="179"/>
      <c r="Y29" s="179"/>
      <c r="Z29" s="180"/>
      <c r="AA29" s="178">
        <v>19935</v>
      </c>
      <c r="AB29" s="179"/>
      <c r="AC29" s="179"/>
      <c r="AD29" s="179"/>
      <c r="AE29" s="180"/>
      <c r="AF29" s="178">
        <v>5622</v>
      </c>
      <c r="AG29" s="179"/>
      <c r="AH29" s="179"/>
      <c r="AI29" s="179"/>
      <c r="AJ29" s="180"/>
    </row>
    <row r="30" spans="1:36" ht="19.5" customHeight="1">
      <c r="A30" s="173" t="s">
        <v>1080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176" t="s">
        <v>1022</v>
      </c>
      <c r="U30" s="177"/>
      <c r="V30" s="178">
        <v>7840</v>
      </c>
      <c r="W30" s="179"/>
      <c r="X30" s="179"/>
      <c r="Y30" s="179"/>
      <c r="Z30" s="180"/>
      <c r="AA30" s="178">
        <v>8811</v>
      </c>
      <c r="AB30" s="179"/>
      <c r="AC30" s="179"/>
      <c r="AD30" s="179"/>
      <c r="AE30" s="180"/>
      <c r="AF30" s="178">
        <v>5587</v>
      </c>
      <c r="AG30" s="179"/>
      <c r="AH30" s="179"/>
      <c r="AI30" s="179"/>
      <c r="AJ30" s="180"/>
    </row>
    <row r="31" spans="1:36" ht="19.5" customHeight="1">
      <c r="A31" s="173" t="s">
        <v>1081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5"/>
      <c r="T31" s="176" t="s">
        <v>1082</v>
      </c>
      <c r="U31" s="177"/>
      <c r="V31" s="178">
        <v>10167</v>
      </c>
      <c r="W31" s="179"/>
      <c r="X31" s="179"/>
      <c r="Y31" s="179"/>
      <c r="Z31" s="180"/>
      <c r="AA31" s="178">
        <v>15601</v>
      </c>
      <c r="AB31" s="179"/>
      <c r="AC31" s="179"/>
      <c r="AD31" s="179"/>
      <c r="AE31" s="180"/>
      <c r="AF31" s="178">
        <v>9709</v>
      </c>
      <c r="AG31" s="179"/>
      <c r="AH31" s="179"/>
      <c r="AI31" s="179"/>
      <c r="AJ31" s="180"/>
    </row>
    <row r="32" spans="1:36" ht="19.5" customHeight="1">
      <c r="A32" s="182" t="s">
        <v>1083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185" t="s">
        <v>1084</v>
      </c>
      <c r="U32" s="186"/>
      <c r="V32" s="187">
        <f>SUM(V29:Z31)</f>
        <v>37930</v>
      </c>
      <c r="W32" s="188"/>
      <c r="X32" s="188"/>
      <c r="Y32" s="188"/>
      <c r="Z32" s="189"/>
      <c r="AA32" s="187">
        <f>SUM(AA29:AE31)</f>
        <v>44347</v>
      </c>
      <c r="AB32" s="188"/>
      <c r="AC32" s="188"/>
      <c r="AD32" s="188"/>
      <c r="AE32" s="189"/>
      <c r="AF32" s="187">
        <f>SUM(AF29:AJ31)</f>
        <v>20918</v>
      </c>
      <c r="AG32" s="188"/>
      <c r="AH32" s="188"/>
      <c r="AI32" s="188"/>
      <c r="AJ32" s="189"/>
    </row>
    <row r="33" spans="1:36" ht="19.5" customHeight="1">
      <c r="A33" s="173" t="s">
        <v>1085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  <c r="T33" s="176" t="s">
        <v>1086</v>
      </c>
      <c r="U33" s="177"/>
      <c r="V33" s="178"/>
      <c r="W33" s="179"/>
      <c r="X33" s="179"/>
      <c r="Y33" s="179"/>
      <c r="Z33" s="180"/>
      <c r="AA33" s="178">
        <v>441</v>
      </c>
      <c r="AB33" s="179"/>
      <c r="AC33" s="179"/>
      <c r="AD33" s="179"/>
      <c r="AE33" s="180"/>
      <c r="AF33" s="178">
        <v>441</v>
      </c>
      <c r="AG33" s="179"/>
      <c r="AH33" s="179"/>
      <c r="AI33" s="179"/>
      <c r="AJ33" s="180"/>
    </row>
    <row r="34" spans="1:36" ht="19.5" customHeight="1">
      <c r="A34" s="173" t="s">
        <v>1087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5"/>
      <c r="T34" s="176" t="s">
        <v>1088</v>
      </c>
      <c r="U34" s="177"/>
      <c r="V34" s="178">
        <v>1418</v>
      </c>
      <c r="W34" s="179"/>
      <c r="X34" s="179"/>
      <c r="Y34" s="179"/>
      <c r="Z34" s="180"/>
      <c r="AA34" s="178">
        <v>2307</v>
      </c>
      <c r="AB34" s="179"/>
      <c r="AC34" s="179"/>
      <c r="AD34" s="179"/>
      <c r="AE34" s="180"/>
      <c r="AF34" s="178">
        <v>2004</v>
      </c>
      <c r="AG34" s="179"/>
      <c r="AH34" s="179"/>
      <c r="AI34" s="179"/>
      <c r="AJ34" s="180"/>
    </row>
    <row r="35" spans="1:36" ht="19.5" customHeight="1">
      <c r="A35" s="190" t="s">
        <v>1089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2"/>
      <c r="T35" s="176" t="s">
        <v>1090</v>
      </c>
      <c r="U35" s="177"/>
      <c r="V35" s="178"/>
      <c r="W35" s="179"/>
      <c r="X35" s="179"/>
      <c r="Y35" s="179"/>
      <c r="Z35" s="180"/>
      <c r="AA35" s="178"/>
      <c r="AB35" s="179"/>
      <c r="AC35" s="179"/>
      <c r="AD35" s="179"/>
      <c r="AE35" s="180"/>
      <c r="AF35" s="178"/>
      <c r="AG35" s="179"/>
      <c r="AH35" s="179"/>
      <c r="AI35" s="179"/>
      <c r="AJ35" s="180"/>
    </row>
    <row r="36" spans="1:36" ht="13.5" customHeight="1">
      <c r="A36" s="193" t="s">
        <v>1091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/>
      <c r="T36" s="196" t="s">
        <v>1092</v>
      </c>
      <c r="U36" s="197"/>
      <c r="V36" s="198"/>
      <c r="W36" s="199"/>
      <c r="X36" s="199"/>
      <c r="Y36" s="199"/>
      <c r="Z36" s="200"/>
      <c r="AA36" s="198"/>
      <c r="AB36" s="199"/>
      <c r="AC36" s="199"/>
      <c r="AD36" s="199"/>
      <c r="AE36" s="200"/>
      <c r="AF36" s="198"/>
      <c r="AG36" s="199"/>
      <c r="AH36" s="199"/>
      <c r="AI36" s="199"/>
      <c r="AJ36" s="200"/>
    </row>
    <row r="37" spans="1:36" ht="14.25" customHeight="1">
      <c r="A37" s="201" t="s">
        <v>1093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3"/>
      <c r="T37" s="204"/>
      <c r="U37" s="205"/>
      <c r="V37" s="206"/>
      <c r="W37" s="207"/>
      <c r="X37" s="207"/>
      <c r="Y37" s="207"/>
      <c r="Z37" s="208"/>
      <c r="AA37" s="206"/>
      <c r="AB37" s="207"/>
      <c r="AC37" s="207"/>
      <c r="AD37" s="207"/>
      <c r="AE37" s="208"/>
      <c r="AF37" s="206"/>
      <c r="AG37" s="207"/>
      <c r="AH37" s="207"/>
      <c r="AI37" s="207"/>
      <c r="AJ37" s="208"/>
    </row>
    <row r="38" spans="1:36" ht="19.5" customHeight="1">
      <c r="A38" s="173" t="s">
        <v>1094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5"/>
      <c r="T38" s="176" t="s">
        <v>1095</v>
      </c>
      <c r="U38" s="177"/>
      <c r="V38" s="178">
        <v>2203</v>
      </c>
      <c r="W38" s="179"/>
      <c r="X38" s="179"/>
      <c r="Y38" s="179"/>
      <c r="Z38" s="180"/>
      <c r="AA38" s="178">
        <v>8941</v>
      </c>
      <c r="AB38" s="179"/>
      <c r="AC38" s="179"/>
      <c r="AD38" s="179"/>
      <c r="AE38" s="180"/>
      <c r="AF38" s="178">
        <v>3719</v>
      </c>
      <c r="AG38" s="179"/>
      <c r="AH38" s="179"/>
      <c r="AI38" s="179"/>
      <c r="AJ38" s="180"/>
    </row>
    <row r="39" spans="1:36" ht="19.5" customHeight="1">
      <c r="A39" s="173" t="s">
        <v>1096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176" t="s">
        <v>1097</v>
      </c>
      <c r="U39" s="177"/>
      <c r="V39" s="178">
        <v>47286</v>
      </c>
      <c r="W39" s="179"/>
      <c r="X39" s="179"/>
      <c r="Y39" s="179"/>
      <c r="Z39" s="180"/>
      <c r="AA39" s="178">
        <v>47370</v>
      </c>
      <c r="AB39" s="179"/>
      <c r="AC39" s="179"/>
      <c r="AD39" s="179"/>
      <c r="AE39" s="180"/>
      <c r="AF39" s="178">
        <v>25041</v>
      </c>
      <c r="AG39" s="179"/>
      <c r="AH39" s="179"/>
      <c r="AI39" s="179"/>
      <c r="AJ39" s="180"/>
    </row>
    <row r="40" spans="1:36" ht="19.5" customHeight="1">
      <c r="A40" s="173" t="s">
        <v>1098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176" t="s">
        <v>1099</v>
      </c>
      <c r="U40" s="177"/>
      <c r="V40" s="178">
        <v>48262</v>
      </c>
      <c r="W40" s="179"/>
      <c r="X40" s="179"/>
      <c r="Y40" s="179"/>
      <c r="Z40" s="180"/>
      <c r="AA40" s="178">
        <v>48324</v>
      </c>
      <c r="AB40" s="179"/>
      <c r="AC40" s="179"/>
      <c r="AD40" s="179"/>
      <c r="AE40" s="180"/>
      <c r="AF40" s="178">
        <v>20993</v>
      </c>
      <c r="AG40" s="179"/>
      <c r="AH40" s="179"/>
      <c r="AI40" s="179"/>
      <c r="AJ40" s="180"/>
    </row>
    <row r="41" spans="1:36" ht="19.5" customHeight="1">
      <c r="A41" s="173" t="s">
        <v>1100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6" t="s">
        <v>1101</v>
      </c>
      <c r="U41" s="177"/>
      <c r="V41" s="178">
        <v>25700</v>
      </c>
      <c r="W41" s="179"/>
      <c r="X41" s="179"/>
      <c r="Y41" s="179"/>
      <c r="Z41" s="180"/>
      <c r="AA41" s="178">
        <v>25936</v>
      </c>
      <c r="AB41" s="179"/>
      <c r="AC41" s="179"/>
      <c r="AD41" s="179"/>
      <c r="AE41" s="180"/>
      <c r="AF41" s="178">
        <v>7286</v>
      </c>
      <c r="AG41" s="179"/>
      <c r="AH41" s="179"/>
      <c r="AI41" s="179"/>
      <c r="AJ41" s="180"/>
    </row>
    <row r="42" spans="1:36" ht="19.5" customHeight="1">
      <c r="A42" s="173" t="s">
        <v>1102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6" t="s">
        <v>1103</v>
      </c>
      <c r="U42" s="177"/>
      <c r="V42" s="178">
        <v>93726</v>
      </c>
      <c r="W42" s="179"/>
      <c r="X42" s="179"/>
      <c r="Y42" s="179"/>
      <c r="Z42" s="180"/>
      <c r="AA42" s="178">
        <v>93853</v>
      </c>
      <c r="AB42" s="179"/>
      <c r="AC42" s="179"/>
      <c r="AD42" s="179"/>
      <c r="AE42" s="180"/>
      <c r="AF42" s="178">
        <v>46606</v>
      </c>
      <c r="AG42" s="179"/>
      <c r="AH42" s="179"/>
      <c r="AI42" s="179"/>
      <c r="AJ42" s="180"/>
    </row>
    <row r="43" spans="1:36" ht="19.5" customHeight="1">
      <c r="A43" s="173" t="s">
        <v>1104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6" t="s">
        <v>1105</v>
      </c>
      <c r="U43" s="177"/>
      <c r="V43" s="178">
        <v>607329</v>
      </c>
      <c r="W43" s="179"/>
      <c r="X43" s="179"/>
      <c r="Y43" s="179"/>
      <c r="Z43" s="180"/>
      <c r="AA43" s="178">
        <v>626314</v>
      </c>
      <c r="AB43" s="179"/>
      <c r="AC43" s="179"/>
      <c r="AD43" s="179"/>
      <c r="AE43" s="180"/>
      <c r="AF43" s="178">
        <v>326769</v>
      </c>
      <c r="AG43" s="179"/>
      <c r="AH43" s="179"/>
      <c r="AI43" s="179"/>
      <c r="AJ43" s="180"/>
    </row>
    <row r="44" spans="1:36" ht="19.5" customHeight="1">
      <c r="A44" s="173" t="s">
        <v>1106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5"/>
      <c r="T44" s="176" t="s">
        <v>1107</v>
      </c>
      <c r="U44" s="177"/>
      <c r="V44" s="178">
        <v>1787153</v>
      </c>
      <c r="W44" s="179"/>
      <c r="X44" s="179"/>
      <c r="Y44" s="179"/>
      <c r="Z44" s="180"/>
      <c r="AA44" s="178">
        <v>2071427</v>
      </c>
      <c r="AB44" s="179"/>
      <c r="AC44" s="179"/>
      <c r="AD44" s="179"/>
      <c r="AE44" s="180"/>
      <c r="AF44" s="178">
        <v>795097</v>
      </c>
      <c r="AG44" s="179"/>
      <c r="AH44" s="179"/>
      <c r="AI44" s="179"/>
      <c r="AJ44" s="180"/>
    </row>
    <row r="45" spans="1:36" ht="24" customHeight="1">
      <c r="A45" s="173" t="s">
        <v>1108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5"/>
      <c r="T45" s="176" t="s">
        <v>1109</v>
      </c>
      <c r="U45" s="177"/>
      <c r="V45" s="178"/>
      <c r="W45" s="179"/>
      <c r="X45" s="179"/>
      <c r="Y45" s="179"/>
      <c r="Z45" s="180"/>
      <c r="AA45" s="178"/>
      <c r="AB45" s="179"/>
      <c r="AC45" s="179"/>
      <c r="AD45" s="179"/>
      <c r="AE45" s="180"/>
      <c r="AF45" s="178">
        <v>265</v>
      </c>
      <c r="AG45" s="179"/>
      <c r="AH45" s="179"/>
      <c r="AI45" s="179"/>
      <c r="AJ45" s="180"/>
    </row>
    <row r="46" spans="1:36" ht="24" customHeight="1">
      <c r="A46" s="173" t="s">
        <v>1110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5"/>
      <c r="T46" s="176" t="s">
        <v>1111</v>
      </c>
      <c r="U46" s="177"/>
      <c r="V46" s="178"/>
      <c r="W46" s="179"/>
      <c r="X46" s="179"/>
      <c r="Y46" s="179"/>
      <c r="Z46" s="180"/>
      <c r="AA46" s="178">
        <v>5</v>
      </c>
      <c r="AB46" s="179"/>
      <c r="AC46" s="179"/>
      <c r="AD46" s="179"/>
      <c r="AE46" s="180"/>
      <c r="AF46" s="178">
        <v>5301</v>
      </c>
      <c r="AG46" s="179"/>
      <c r="AH46" s="179"/>
      <c r="AI46" s="179"/>
      <c r="AJ46" s="180"/>
    </row>
    <row r="47" spans="1:36" ht="24" customHeight="1">
      <c r="A47" s="173" t="s">
        <v>1112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5"/>
      <c r="T47" s="176" t="s">
        <v>1113</v>
      </c>
      <c r="U47" s="177"/>
      <c r="V47" s="178"/>
      <c r="W47" s="179"/>
      <c r="X47" s="179"/>
      <c r="Y47" s="179"/>
      <c r="Z47" s="180"/>
      <c r="AA47" s="178">
        <v>20755</v>
      </c>
      <c r="AB47" s="179"/>
      <c r="AC47" s="179"/>
      <c r="AD47" s="179"/>
      <c r="AE47" s="180"/>
      <c r="AF47" s="178">
        <v>19864</v>
      </c>
      <c r="AG47" s="179"/>
      <c r="AH47" s="179"/>
      <c r="AI47" s="179"/>
      <c r="AJ47" s="180"/>
    </row>
    <row r="48" spans="1:36" ht="19.5" customHeight="1">
      <c r="A48" s="182" t="s">
        <v>1114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185" t="s">
        <v>1115</v>
      </c>
      <c r="U48" s="186"/>
      <c r="V48" s="187">
        <f>SUM(V33:Z47)</f>
        <v>2613077</v>
      </c>
      <c r="W48" s="188"/>
      <c r="X48" s="188"/>
      <c r="Y48" s="188"/>
      <c r="Z48" s="189"/>
      <c r="AA48" s="187">
        <f>SUM(AA33:AE47)</f>
        <v>2945673</v>
      </c>
      <c r="AB48" s="188"/>
      <c r="AC48" s="188"/>
      <c r="AD48" s="188"/>
      <c r="AE48" s="189"/>
      <c r="AF48" s="187">
        <f>SUM(AF33:AJ47)</f>
        <v>1253386</v>
      </c>
      <c r="AG48" s="188"/>
      <c r="AH48" s="188"/>
      <c r="AI48" s="188"/>
      <c r="AJ48" s="189"/>
    </row>
    <row r="49" spans="1:36" ht="19.5" customHeight="1">
      <c r="A49" s="182" t="s">
        <v>1116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4"/>
      <c r="T49" s="185" t="s">
        <v>1117</v>
      </c>
      <c r="U49" s="186"/>
      <c r="V49" s="187">
        <v>4000</v>
      </c>
      <c r="W49" s="188"/>
      <c r="X49" s="188"/>
      <c r="Y49" s="188"/>
      <c r="Z49" s="189"/>
      <c r="AA49" s="187">
        <v>16492</v>
      </c>
      <c r="AB49" s="188"/>
      <c r="AC49" s="188"/>
      <c r="AD49" s="188"/>
      <c r="AE49" s="189"/>
      <c r="AF49" s="187">
        <v>570</v>
      </c>
      <c r="AG49" s="188"/>
      <c r="AH49" s="188"/>
      <c r="AI49" s="188"/>
      <c r="AJ49" s="189"/>
    </row>
    <row r="50" spans="1:36" s="181" customFormat="1" ht="19.5" customHeight="1">
      <c r="A50" s="173" t="s">
        <v>1118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5"/>
      <c r="T50" s="176" t="s">
        <v>1119</v>
      </c>
      <c r="U50" s="209"/>
      <c r="V50" s="178">
        <v>395463</v>
      </c>
      <c r="W50" s="179"/>
      <c r="X50" s="179"/>
      <c r="Y50" s="179"/>
      <c r="Z50" s="180"/>
      <c r="AA50" s="178">
        <v>459430</v>
      </c>
      <c r="AB50" s="179"/>
      <c r="AC50" s="179"/>
      <c r="AD50" s="179"/>
      <c r="AE50" s="180"/>
      <c r="AF50" s="178">
        <v>196917</v>
      </c>
      <c r="AG50" s="179"/>
      <c r="AH50" s="179"/>
      <c r="AI50" s="179"/>
      <c r="AJ50" s="180"/>
    </row>
    <row r="51" spans="1:36" s="181" customFormat="1" ht="19.5" customHeight="1">
      <c r="A51" s="173" t="s">
        <v>1120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5"/>
      <c r="T51" s="176" t="s">
        <v>1121</v>
      </c>
      <c r="U51" s="169"/>
      <c r="V51" s="178">
        <v>385994</v>
      </c>
      <c r="W51" s="179"/>
      <c r="X51" s="179"/>
      <c r="Y51" s="179"/>
      <c r="Z51" s="180"/>
      <c r="AA51" s="178">
        <v>468043</v>
      </c>
      <c r="AB51" s="179"/>
      <c r="AC51" s="179"/>
      <c r="AD51" s="179"/>
      <c r="AE51" s="180"/>
      <c r="AF51" s="178">
        <v>259410</v>
      </c>
      <c r="AG51" s="179"/>
      <c r="AH51" s="179"/>
      <c r="AI51" s="179"/>
      <c r="AJ51" s="180"/>
    </row>
    <row r="52" spans="1:36" s="181" customFormat="1" ht="24" customHeight="1">
      <c r="A52" s="173" t="s">
        <v>1122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  <c r="T52" s="210" t="s">
        <v>1123</v>
      </c>
      <c r="U52" s="211"/>
      <c r="V52" s="178">
        <v>239032</v>
      </c>
      <c r="W52" s="179"/>
      <c r="X52" s="179"/>
      <c r="Y52" s="179"/>
      <c r="Z52" s="180"/>
      <c r="AA52" s="178">
        <v>357909</v>
      </c>
      <c r="AB52" s="179"/>
      <c r="AC52" s="179"/>
      <c r="AD52" s="179"/>
      <c r="AE52" s="180"/>
      <c r="AF52" s="178">
        <v>141228</v>
      </c>
      <c r="AG52" s="179"/>
      <c r="AH52" s="179"/>
      <c r="AI52" s="179"/>
      <c r="AJ52" s="180"/>
    </row>
    <row r="53" spans="1:36" ht="19.5" customHeight="1">
      <c r="A53" s="182" t="s">
        <v>1124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/>
      <c r="T53" s="185" t="s">
        <v>1125</v>
      </c>
      <c r="U53" s="186"/>
      <c r="V53" s="212">
        <f>SUM(V50:Z52)</f>
        <v>1020489</v>
      </c>
      <c r="W53" s="213"/>
      <c r="X53" s="213"/>
      <c r="Y53" s="213"/>
      <c r="Z53" s="214"/>
      <c r="AA53" s="212">
        <f>SUM(AA50:AE52)</f>
        <v>1285382</v>
      </c>
      <c r="AB53" s="213"/>
      <c r="AC53" s="213"/>
      <c r="AD53" s="213"/>
      <c r="AE53" s="214"/>
      <c r="AF53" s="212">
        <f>SUM(AF50:AJ52)</f>
        <v>597555</v>
      </c>
      <c r="AG53" s="213"/>
      <c r="AH53" s="213"/>
      <c r="AI53" s="213"/>
      <c r="AJ53" s="214"/>
    </row>
    <row r="54" spans="1:36" ht="19.5" customHeight="1">
      <c r="A54" s="173" t="s">
        <v>1126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5"/>
      <c r="T54" s="210" t="s">
        <v>1127</v>
      </c>
      <c r="U54" s="177"/>
      <c r="V54" s="178">
        <v>500</v>
      </c>
      <c r="W54" s="179"/>
      <c r="X54" s="179"/>
      <c r="Y54" s="179"/>
      <c r="Z54" s="180"/>
      <c r="AA54" s="178">
        <v>500</v>
      </c>
      <c r="AB54" s="179"/>
      <c r="AC54" s="179"/>
      <c r="AD54" s="179"/>
      <c r="AE54" s="180"/>
      <c r="AF54" s="178">
        <v>351</v>
      </c>
      <c r="AG54" s="179"/>
      <c r="AH54" s="179"/>
      <c r="AI54" s="179"/>
      <c r="AJ54" s="180"/>
    </row>
    <row r="55" spans="1:36" ht="19.5" customHeight="1">
      <c r="A55" s="173" t="s">
        <v>1128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5"/>
      <c r="T55" s="176" t="s">
        <v>1129</v>
      </c>
      <c r="U55" s="177"/>
      <c r="V55" s="178">
        <v>5771</v>
      </c>
      <c r="W55" s="179"/>
      <c r="X55" s="179"/>
      <c r="Y55" s="179"/>
      <c r="Z55" s="180"/>
      <c r="AA55" s="178">
        <v>6287</v>
      </c>
      <c r="AB55" s="179"/>
      <c r="AC55" s="179"/>
      <c r="AD55" s="179"/>
      <c r="AE55" s="180"/>
      <c r="AF55" s="178">
        <v>1419</v>
      </c>
      <c r="AG55" s="179"/>
      <c r="AH55" s="179"/>
      <c r="AI55" s="179"/>
      <c r="AJ55" s="180"/>
    </row>
    <row r="56" spans="1:36" ht="19.5" customHeight="1">
      <c r="A56" s="173" t="s">
        <v>1130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5"/>
      <c r="T56" s="210" t="s">
        <v>1131</v>
      </c>
      <c r="U56" s="177"/>
      <c r="V56" s="178">
        <v>4148</v>
      </c>
      <c r="W56" s="179"/>
      <c r="X56" s="179"/>
      <c r="Y56" s="179"/>
      <c r="Z56" s="180"/>
      <c r="AA56" s="178">
        <v>5414</v>
      </c>
      <c r="AB56" s="179"/>
      <c r="AC56" s="179"/>
      <c r="AD56" s="179"/>
      <c r="AE56" s="180"/>
      <c r="AF56" s="178">
        <v>3001</v>
      </c>
      <c r="AG56" s="179"/>
      <c r="AH56" s="179"/>
      <c r="AI56" s="179"/>
      <c r="AJ56" s="180"/>
    </row>
    <row r="57" spans="1:36" ht="19.5" customHeight="1">
      <c r="A57" s="173" t="s">
        <v>1132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5"/>
      <c r="T57" s="176" t="s">
        <v>1133</v>
      </c>
      <c r="U57" s="177"/>
      <c r="V57" s="178">
        <v>60793</v>
      </c>
      <c r="W57" s="179"/>
      <c r="X57" s="179"/>
      <c r="Y57" s="179"/>
      <c r="Z57" s="180"/>
      <c r="AA57" s="178">
        <v>60426</v>
      </c>
      <c r="AB57" s="179"/>
      <c r="AC57" s="179"/>
      <c r="AD57" s="179"/>
      <c r="AE57" s="180"/>
      <c r="AF57" s="178">
        <v>36118</v>
      </c>
      <c r="AG57" s="179"/>
      <c r="AH57" s="179"/>
      <c r="AI57" s="179"/>
      <c r="AJ57" s="180"/>
    </row>
    <row r="58" spans="1:36" ht="19.5" customHeight="1">
      <c r="A58" s="182" t="s">
        <v>1134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4"/>
      <c r="T58" s="215" t="s">
        <v>1135</v>
      </c>
      <c r="U58" s="186"/>
      <c r="V58" s="187">
        <f>SUM(V54:Z57)</f>
        <v>71212</v>
      </c>
      <c r="W58" s="188"/>
      <c r="X58" s="188"/>
      <c r="Y58" s="188"/>
      <c r="Z58" s="189"/>
      <c r="AA58" s="187">
        <f>SUM(AA54:AE57)</f>
        <v>72627</v>
      </c>
      <c r="AB58" s="188"/>
      <c r="AC58" s="188"/>
      <c r="AD58" s="188"/>
      <c r="AE58" s="189"/>
      <c r="AF58" s="187">
        <f>SUM(AF54:AJ57)</f>
        <v>40889</v>
      </c>
      <c r="AG58" s="188"/>
      <c r="AH58" s="188"/>
      <c r="AI58" s="188"/>
      <c r="AJ58" s="189"/>
    </row>
    <row r="59" spans="1:36" ht="19.5" customHeight="1">
      <c r="A59" s="190" t="s">
        <v>1136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2"/>
      <c r="T59" s="176" t="s">
        <v>1137</v>
      </c>
      <c r="U59" s="177"/>
      <c r="V59" s="178">
        <v>17000</v>
      </c>
      <c r="W59" s="179"/>
      <c r="X59" s="179"/>
      <c r="Y59" s="179"/>
      <c r="Z59" s="180"/>
      <c r="AA59" s="178">
        <v>28476</v>
      </c>
      <c r="AB59" s="179"/>
      <c r="AC59" s="179"/>
      <c r="AD59" s="179"/>
      <c r="AE59" s="180"/>
      <c r="AF59" s="178">
        <v>10779</v>
      </c>
      <c r="AG59" s="179"/>
      <c r="AH59" s="179"/>
      <c r="AI59" s="179"/>
      <c r="AJ59" s="180"/>
    </row>
    <row r="60" spans="1:36" ht="19.5" customHeight="1">
      <c r="A60" s="182" t="s">
        <v>1138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4"/>
      <c r="T60" s="210" t="s">
        <v>1139</v>
      </c>
      <c r="U60" s="177"/>
      <c r="V60" s="178">
        <v>90594</v>
      </c>
      <c r="W60" s="179"/>
      <c r="X60" s="179"/>
      <c r="Y60" s="179"/>
      <c r="Z60" s="180"/>
      <c r="AA60" s="178">
        <v>183057</v>
      </c>
      <c r="AB60" s="179"/>
      <c r="AC60" s="179"/>
      <c r="AD60" s="179"/>
      <c r="AE60" s="180"/>
      <c r="AF60" s="178">
        <v>67583</v>
      </c>
      <c r="AG60" s="179"/>
      <c r="AH60" s="179"/>
      <c r="AI60" s="179"/>
      <c r="AJ60" s="180"/>
    </row>
    <row r="61" spans="1:36" ht="19.5" customHeight="1">
      <c r="A61" s="182" t="s">
        <v>1140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185" t="s">
        <v>1141</v>
      </c>
      <c r="U61" s="186"/>
      <c r="V61" s="216">
        <f>SUM(V28+V32+V48+V49+V53+V58+V59+V60)</f>
        <v>3933677</v>
      </c>
      <c r="W61" s="188"/>
      <c r="X61" s="188"/>
      <c r="Y61" s="188"/>
      <c r="Z61" s="189"/>
      <c r="AA61" s="216">
        <f>SUM(AA28+AA32+AA48+AA49+AA53+AA58+AA59+AA60)</f>
        <v>4660594</v>
      </c>
      <c r="AB61" s="188"/>
      <c r="AC61" s="188"/>
      <c r="AD61" s="188"/>
      <c r="AE61" s="189"/>
      <c r="AF61" s="216">
        <f>SUM(AF28+AF32+AF48+AF49+AF53+AF58+AF59+AF60)</f>
        <v>2038083</v>
      </c>
      <c r="AG61" s="188"/>
      <c r="AH61" s="188"/>
      <c r="AI61" s="188"/>
      <c r="AJ61" s="189"/>
    </row>
    <row r="62" spans="1:36" ht="19.5" customHeight="1">
      <c r="A62" s="173" t="s">
        <v>1142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210" t="s">
        <v>1143</v>
      </c>
      <c r="U62" s="177"/>
      <c r="V62" s="178"/>
      <c r="W62" s="179"/>
      <c r="X62" s="179"/>
      <c r="Y62" s="179"/>
      <c r="Z62" s="180"/>
      <c r="AA62" s="178">
        <v>1069</v>
      </c>
      <c r="AB62" s="179"/>
      <c r="AC62" s="179"/>
      <c r="AD62" s="179"/>
      <c r="AE62" s="180"/>
      <c r="AF62" s="178">
        <v>1062</v>
      </c>
      <c r="AG62" s="179"/>
      <c r="AH62" s="179"/>
      <c r="AI62" s="179"/>
      <c r="AJ62" s="180"/>
    </row>
    <row r="63" spans="1:36" ht="19.5" customHeight="1">
      <c r="A63" s="173" t="s">
        <v>1144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6" t="s">
        <v>1145</v>
      </c>
      <c r="U63" s="177"/>
      <c r="V63" s="178"/>
      <c r="W63" s="179"/>
      <c r="X63" s="179"/>
      <c r="Y63" s="179"/>
      <c r="Z63" s="180"/>
      <c r="AA63" s="178"/>
      <c r="AB63" s="179"/>
      <c r="AC63" s="179"/>
      <c r="AD63" s="179"/>
      <c r="AE63" s="180"/>
      <c r="AF63" s="178"/>
      <c r="AG63" s="179"/>
      <c r="AH63" s="179"/>
      <c r="AI63" s="179"/>
      <c r="AJ63" s="180"/>
    </row>
    <row r="64" spans="1:36" ht="19.5" customHeight="1">
      <c r="A64" s="173" t="s">
        <v>1146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  <c r="T64" s="210" t="s">
        <v>1147</v>
      </c>
      <c r="U64" s="177"/>
      <c r="V64" s="178"/>
      <c r="W64" s="179"/>
      <c r="X64" s="179"/>
      <c r="Y64" s="179"/>
      <c r="Z64" s="180"/>
      <c r="AA64" s="178"/>
      <c r="AB64" s="179"/>
      <c r="AC64" s="179"/>
      <c r="AD64" s="179"/>
      <c r="AE64" s="180"/>
      <c r="AF64" s="178"/>
      <c r="AG64" s="179"/>
      <c r="AH64" s="179"/>
      <c r="AI64" s="179"/>
      <c r="AJ64" s="180"/>
    </row>
    <row r="65" spans="1:36" ht="19.5" customHeight="1">
      <c r="A65" s="173" t="s">
        <v>1148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  <c r="T65" s="176" t="s">
        <v>1149</v>
      </c>
      <c r="U65" s="177"/>
      <c r="V65" s="217" t="s">
        <v>1150</v>
      </c>
      <c r="W65" s="218"/>
      <c r="X65" s="218"/>
      <c r="Y65" s="218"/>
      <c r="Z65" s="219"/>
      <c r="AA65" s="217"/>
      <c r="AB65" s="218"/>
      <c r="AC65" s="218"/>
      <c r="AD65" s="218"/>
      <c r="AE65" s="219"/>
      <c r="AF65" s="217"/>
      <c r="AG65" s="218"/>
      <c r="AH65" s="218"/>
      <c r="AI65" s="218"/>
      <c r="AJ65" s="219"/>
    </row>
    <row r="66" spans="1:36" ht="19.5" customHeight="1">
      <c r="A66" s="173" t="s">
        <v>1151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5"/>
      <c r="T66" s="210" t="s">
        <v>1152</v>
      </c>
      <c r="U66" s="177"/>
      <c r="V66" s="178"/>
      <c r="W66" s="179"/>
      <c r="X66" s="179"/>
      <c r="Y66" s="179"/>
      <c r="Z66" s="180"/>
      <c r="AA66" s="178"/>
      <c r="AB66" s="179"/>
      <c r="AC66" s="179"/>
      <c r="AD66" s="179"/>
      <c r="AE66" s="180"/>
      <c r="AF66" s="178"/>
      <c r="AG66" s="179"/>
      <c r="AH66" s="179"/>
      <c r="AI66" s="179"/>
      <c r="AJ66" s="180"/>
    </row>
    <row r="67" spans="1:36" ht="19.5" customHeight="1">
      <c r="A67" s="173" t="s">
        <v>1153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5"/>
      <c r="T67" s="176" t="s">
        <v>1154</v>
      </c>
      <c r="U67" s="177"/>
      <c r="V67" s="178"/>
      <c r="W67" s="179"/>
      <c r="X67" s="179"/>
      <c r="Y67" s="179"/>
      <c r="Z67" s="180"/>
      <c r="AA67" s="178"/>
      <c r="AB67" s="179"/>
      <c r="AC67" s="179"/>
      <c r="AD67" s="179"/>
      <c r="AE67" s="180"/>
      <c r="AF67" s="178"/>
      <c r="AG67" s="179"/>
      <c r="AH67" s="179"/>
      <c r="AI67" s="179"/>
      <c r="AJ67" s="180"/>
    </row>
    <row r="68" spans="1:36" ht="19.5" customHeight="1">
      <c r="A68" s="173" t="s">
        <v>1155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5"/>
      <c r="T68" s="210" t="s">
        <v>1156</v>
      </c>
      <c r="U68" s="177"/>
      <c r="V68" s="178"/>
      <c r="W68" s="179"/>
      <c r="X68" s="179"/>
      <c r="Y68" s="179"/>
      <c r="Z68" s="180"/>
      <c r="AA68" s="178"/>
      <c r="AB68" s="179"/>
      <c r="AC68" s="179"/>
      <c r="AD68" s="179"/>
      <c r="AE68" s="180"/>
      <c r="AF68" s="178"/>
      <c r="AG68" s="179"/>
      <c r="AH68" s="179"/>
      <c r="AI68" s="179"/>
      <c r="AJ68" s="180"/>
    </row>
    <row r="69" spans="1:36" ht="19.5" customHeight="1">
      <c r="A69" s="182" t="s">
        <v>1157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  <c r="T69" s="185" t="s">
        <v>1158</v>
      </c>
      <c r="U69" s="186"/>
      <c r="V69" s="187">
        <f>SUM(V62:Z68)</f>
        <v>0</v>
      </c>
      <c r="W69" s="188"/>
      <c r="X69" s="188"/>
      <c r="Y69" s="188"/>
      <c r="Z69" s="189"/>
      <c r="AA69" s="187">
        <f>SUM(AA62:AE68)</f>
        <v>1069</v>
      </c>
      <c r="AB69" s="188"/>
      <c r="AC69" s="188"/>
      <c r="AD69" s="188"/>
      <c r="AE69" s="189"/>
      <c r="AF69" s="187">
        <f>SUM(AF62:AJ68)</f>
        <v>1062</v>
      </c>
      <c r="AG69" s="188"/>
      <c r="AH69" s="188"/>
      <c r="AI69" s="188"/>
      <c r="AJ69" s="189"/>
    </row>
    <row r="70" spans="1:36" ht="19.5" customHeight="1">
      <c r="A70" s="173" t="s">
        <v>1159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5"/>
      <c r="T70" s="176" t="s">
        <v>1160</v>
      </c>
      <c r="U70" s="177"/>
      <c r="V70" s="178">
        <v>7800</v>
      </c>
      <c r="W70" s="179"/>
      <c r="X70" s="179"/>
      <c r="Y70" s="179"/>
      <c r="Z70" s="180"/>
      <c r="AA70" s="178">
        <v>7800</v>
      </c>
      <c r="AB70" s="179"/>
      <c r="AC70" s="179"/>
      <c r="AD70" s="179"/>
      <c r="AE70" s="180"/>
      <c r="AF70" s="178">
        <v>466</v>
      </c>
      <c r="AG70" s="179"/>
      <c r="AH70" s="179"/>
      <c r="AI70" s="179"/>
      <c r="AJ70" s="180"/>
    </row>
    <row r="71" spans="1:36" ht="19.5" customHeight="1">
      <c r="A71" s="173" t="s">
        <v>1161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5"/>
      <c r="T71" s="210" t="s">
        <v>1162</v>
      </c>
      <c r="U71" s="177"/>
      <c r="V71" s="178"/>
      <c r="W71" s="179"/>
      <c r="X71" s="179"/>
      <c r="Y71" s="179"/>
      <c r="Z71" s="180"/>
      <c r="AA71" s="178"/>
      <c r="AB71" s="179"/>
      <c r="AC71" s="179"/>
      <c r="AD71" s="179"/>
      <c r="AE71" s="180"/>
      <c r="AF71" s="178"/>
      <c r="AG71" s="179"/>
      <c r="AH71" s="179"/>
      <c r="AI71" s="179"/>
      <c r="AJ71" s="180"/>
    </row>
    <row r="72" spans="1:36" ht="19.5" customHeight="1">
      <c r="A72" s="173" t="s">
        <v>1163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5"/>
      <c r="T72" s="176" t="s">
        <v>1164</v>
      </c>
      <c r="U72" s="177"/>
      <c r="V72" s="178">
        <v>30352</v>
      </c>
      <c r="W72" s="179"/>
      <c r="X72" s="179"/>
      <c r="Y72" s="179"/>
      <c r="Z72" s="180"/>
      <c r="AA72" s="178">
        <v>9800</v>
      </c>
      <c r="AB72" s="179"/>
      <c r="AC72" s="179"/>
      <c r="AD72" s="179"/>
      <c r="AE72" s="180"/>
      <c r="AF72" s="178">
        <v>4773</v>
      </c>
      <c r="AG72" s="179"/>
      <c r="AH72" s="179"/>
      <c r="AI72" s="179"/>
      <c r="AJ72" s="180"/>
    </row>
    <row r="73" spans="1:36" ht="19.5" customHeight="1">
      <c r="A73" s="182" t="s">
        <v>1165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4"/>
      <c r="T73" s="215" t="s">
        <v>1166</v>
      </c>
      <c r="U73" s="186"/>
      <c r="V73" s="187">
        <f>SUM(V70:Z72)</f>
        <v>38152</v>
      </c>
      <c r="W73" s="188"/>
      <c r="X73" s="188"/>
      <c r="Y73" s="188"/>
      <c r="Z73" s="189"/>
      <c r="AA73" s="187">
        <f>SUM(AA70:AE72)</f>
        <v>17600</v>
      </c>
      <c r="AB73" s="188"/>
      <c r="AC73" s="188"/>
      <c r="AD73" s="188"/>
      <c r="AE73" s="189"/>
      <c r="AF73" s="187">
        <f>SUM(AF70:AJ72)</f>
        <v>5239</v>
      </c>
      <c r="AG73" s="188"/>
      <c r="AH73" s="188"/>
      <c r="AI73" s="188"/>
      <c r="AJ73" s="189"/>
    </row>
    <row r="74" spans="1:36" ht="19.5" customHeight="1">
      <c r="A74" s="173" t="s">
        <v>1167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5"/>
      <c r="T74" s="176" t="s">
        <v>1168</v>
      </c>
      <c r="U74" s="177"/>
      <c r="V74" s="178"/>
      <c r="W74" s="179"/>
      <c r="X74" s="179"/>
      <c r="Y74" s="179"/>
      <c r="Z74" s="180"/>
      <c r="AA74" s="178"/>
      <c r="AB74" s="179"/>
      <c r="AC74" s="179"/>
      <c r="AD74" s="179"/>
      <c r="AE74" s="180"/>
      <c r="AF74" s="178"/>
      <c r="AG74" s="179"/>
      <c r="AH74" s="179"/>
      <c r="AI74" s="179"/>
      <c r="AJ74" s="180"/>
    </row>
    <row r="75" spans="1:36" ht="19.5" customHeight="1">
      <c r="A75" s="173" t="s">
        <v>1169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5"/>
      <c r="T75" s="210" t="s">
        <v>1170</v>
      </c>
      <c r="U75" s="177"/>
      <c r="V75" s="178"/>
      <c r="W75" s="179"/>
      <c r="X75" s="179"/>
      <c r="Y75" s="179"/>
      <c r="Z75" s="180"/>
      <c r="AA75" s="178"/>
      <c r="AB75" s="179"/>
      <c r="AC75" s="179"/>
      <c r="AD75" s="179"/>
      <c r="AE75" s="180"/>
      <c r="AF75" s="178"/>
      <c r="AG75" s="179"/>
      <c r="AH75" s="179"/>
      <c r="AI75" s="179"/>
      <c r="AJ75" s="180"/>
    </row>
    <row r="76" spans="1:36" ht="19.5" customHeight="1">
      <c r="A76" s="182" t="s">
        <v>1171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4"/>
      <c r="T76" s="185" t="s">
        <v>1172</v>
      </c>
      <c r="U76" s="186"/>
      <c r="V76" s="187">
        <f>SUM(V74:Z75)</f>
        <v>0</v>
      </c>
      <c r="W76" s="188"/>
      <c r="X76" s="188"/>
      <c r="Y76" s="188"/>
      <c r="Z76" s="189"/>
      <c r="AA76" s="187">
        <f>SUM(AA74:AE75)</f>
        <v>0</v>
      </c>
      <c r="AB76" s="188"/>
      <c r="AC76" s="188"/>
      <c r="AD76" s="188"/>
      <c r="AE76" s="189"/>
      <c r="AF76" s="187">
        <f>SUM(AF74:AJ75)</f>
        <v>0</v>
      </c>
      <c r="AG76" s="188"/>
      <c r="AH76" s="188"/>
      <c r="AI76" s="188"/>
      <c r="AJ76" s="189"/>
    </row>
    <row r="77" spans="1:36" ht="19.5" customHeight="1">
      <c r="A77" s="182" t="s">
        <v>1173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4"/>
      <c r="T77" s="210" t="s">
        <v>1174</v>
      </c>
      <c r="U77" s="177"/>
      <c r="V77" s="178"/>
      <c r="W77" s="179"/>
      <c r="X77" s="179"/>
      <c r="Y77" s="179"/>
      <c r="Z77" s="180"/>
      <c r="AA77" s="178"/>
      <c r="AB77" s="179"/>
      <c r="AC77" s="179"/>
      <c r="AD77" s="179"/>
      <c r="AE77" s="180"/>
      <c r="AF77" s="178">
        <v>2197</v>
      </c>
      <c r="AG77" s="179"/>
      <c r="AH77" s="179"/>
      <c r="AI77" s="179"/>
      <c r="AJ77" s="180"/>
    </row>
    <row r="78" spans="1:36" ht="19.5" customHeight="1">
      <c r="A78" s="182" t="s">
        <v>1175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4"/>
      <c r="T78" s="176" t="s">
        <v>1176</v>
      </c>
      <c r="U78" s="220"/>
      <c r="V78" s="178"/>
      <c r="W78" s="179"/>
      <c r="X78" s="179"/>
      <c r="Y78" s="179"/>
      <c r="Z78" s="180"/>
      <c r="AA78" s="178"/>
      <c r="AB78" s="179"/>
      <c r="AC78" s="179"/>
      <c r="AD78" s="179"/>
      <c r="AE78" s="180"/>
      <c r="AF78" s="178">
        <v>208</v>
      </c>
      <c r="AG78" s="179"/>
      <c r="AH78" s="179"/>
      <c r="AI78" s="179"/>
      <c r="AJ78" s="180"/>
    </row>
    <row r="79" spans="1:36" ht="19.5" customHeight="1">
      <c r="A79" s="182" t="s">
        <v>1177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4"/>
      <c r="T79" s="215" t="s">
        <v>1178</v>
      </c>
      <c r="U79" s="186"/>
      <c r="V79" s="187">
        <f>SUM(V69+V73+V76+V77+V78)</f>
        <v>38152</v>
      </c>
      <c r="W79" s="188"/>
      <c r="X79" s="188"/>
      <c r="Y79" s="188"/>
      <c r="Z79" s="189"/>
      <c r="AA79" s="187">
        <f>SUM(AA69+AA73+AA76+AA77+AA78)</f>
        <v>18669</v>
      </c>
      <c r="AB79" s="188"/>
      <c r="AC79" s="188"/>
      <c r="AD79" s="188"/>
      <c r="AE79" s="189"/>
      <c r="AF79" s="187">
        <f>SUM(AF69+AF73+AF76+AF77+AF78)</f>
        <v>8706</v>
      </c>
      <c r="AG79" s="188"/>
      <c r="AH79" s="188"/>
      <c r="AI79" s="188"/>
      <c r="AJ79" s="189"/>
    </row>
    <row r="80" spans="1:36" ht="19.5" customHeight="1">
      <c r="A80" s="182" t="s">
        <v>1179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4"/>
      <c r="T80" s="185" t="s">
        <v>1180</v>
      </c>
      <c r="U80" s="186"/>
      <c r="V80" s="187">
        <f>SUM(V61+V79)</f>
        <v>3971829</v>
      </c>
      <c r="W80" s="188"/>
      <c r="X80" s="188"/>
      <c r="Y80" s="188"/>
      <c r="Z80" s="189"/>
      <c r="AA80" s="187">
        <v>4679263</v>
      </c>
      <c r="AB80" s="188"/>
      <c r="AC80" s="188"/>
      <c r="AD80" s="188"/>
      <c r="AE80" s="189"/>
      <c r="AF80" s="187">
        <v>2046789</v>
      </c>
      <c r="AG80" s="188"/>
      <c r="AH80" s="188"/>
      <c r="AI80" s="188"/>
      <c r="AJ80" s="189"/>
    </row>
    <row r="81" spans="1:20" ht="21.75" customHeight="1">
      <c r="A81" s="221"/>
      <c r="B81" s="221"/>
      <c r="C81" s="221"/>
      <c r="D81" s="221"/>
      <c r="T81" s="222"/>
    </row>
    <row r="82" spans="1:4" ht="21.75" customHeight="1">
      <c r="A82" s="223"/>
      <c r="B82" s="221"/>
      <c r="C82" s="221"/>
      <c r="D82" s="221"/>
    </row>
    <row r="83" spans="1:4" ht="21" customHeight="1">
      <c r="A83" s="223"/>
      <c r="B83" s="221"/>
      <c r="C83" s="221"/>
      <c r="D83" s="221"/>
    </row>
    <row r="84" spans="1:4" ht="20.25" customHeight="1">
      <c r="A84" s="221"/>
      <c r="B84" s="221"/>
      <c r="C84" s="221"/>
      <c r="D84" s="221"/>
    </row>
    <row r="85" spans="1:4" ht="12.75">
      <c r="A85" s="221"/>
      <c r="B85" s="221"/>
      <c r="C85" s="221"/>
      <c r="D85" s="221"/>
    </row>
    <row r="86" spans="1:4" ht="12.75">
      <c r="A86" s="221"/>
      <c r="B86" s="221"/>
      <c r="C86" s="221"/>
      <c r="D86" s="221"/>
    </row>
    <row r="87" spans="1:4" ht="12.75">
      <c r="A87" s="221"/>
      <c r="B87" s="221"/>
      <c r="C87" s="221"/>
      <c r="D87" s="221"/>
    </row>
    <row r="88" spans="1:4" ht="12.75">
      <c r="A88" s="221"/>
      <c r="B88" s="221"/>
      <c r="C88" s="221"/>
      <c r="D88" s="221"/>
    </row>
    <row r="89" spans="1:4" ht="12.75">
      <c r="A89" s="221"/>
      <c r="B89" s="221"/>
      <c r="C89" s="221"/>
      <c r="D89" s="221"/>
    </row>
    <row r="94" ht="12.75">
      <c r="T94" s="224"/>
    </row>
  </sheetData>
  <mergeCells count="267">
    <mergeCell ref="A58:S58"/>
    <mergeCell ref="A50:S50"/>
    <mergeCell ref="A51:S51"/>
    <mergeCell ref="A52:S52"/>
    <mergeCell ref="A54:S54"/>
    <mergeCell ref="A55:S55"/>
    <mergeCell ref="A56:S56"/>
    <mergeCell ref="A57:S57"/>
    <mergeCell ref="A45:S45"/>
    <mergeCell ref="A46:S46"/>
    <mergeCell ref="A49:S49"/>
    <mergeCell ref="A53:S53"/>
    <mergeCell ref="A3:AJ3"/>
    <mergeCell ref="A4:AJ4"/>
    <mergeCell ref="A12:S13"/>
    <mergeCell ref="T12:U13"/>
    <mergeCell ref="AF12:AJ13"/>
    <mergeCell ref="V15:Z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AF26:AJ26"/>
    <mergeCell ref="V23:Z23"/>
    <mergeCell ref="AA23:AE23"/>
    <mergeCell ref="AF23:AJ23"/>
    <mergeCell ref="V24:Z24"/>
    <mergeCell ref="AA24:AE24"/>
    <mergeCell ref="AF24:AJ24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15:S15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32:S32"/>
    <mergeCell ref="A48:S48"/>
    <mergeCell ref="A29:S29"/>
    <mergeCell ref="A30:S30"/>
    <mergeCell ref="A31:S31"/>
    <mergeCell ref="A33:S33"/>
    <mergeCell ref="A34:S34"/>
    <mergeCell ref="A38:S38"/>
    <mergeCell ref="A60:S60"/>
    <mergeCell ref="A61:S61"/>
    <mergeCell ref="A69:S69"/>
    <mergeCell ref="A73:S73"/>
    <mergeCell ref="A62:S62"/>
    <mergeCell ref="A63:S63"/>
    <mergeCell ref="A64:S64"/>
    <mergeCell ref="A65:S65"/>
    <mergeCell ref="A66:S66"/>
    <mergeCell ref="A67:S67"/>
    <mergeCell ref="A76:S76"/>
    <mergeCell ref="A77:S77"/>
    <mergeCell ref="A79:S79"/>
    <mergeCell ref="A80:S80"/>
    <mergeCell ref="A35:S35"/>
    <mergeCell ref="A39:S39"/>
    <mergeCell ref="A40:S40"/>
    <mergeCell ref="A41:S41"/>
    <mergeCell ref="A36:S36"/>
    <mergeCell ref="A68:S68"/>
    <mergeCell ref="A59:S59"/>
    <mergeCell ref="V29:Z29"/>
    <mergeCell ref="AA29:AE29"/>
    <mergeCell ref="V31:Z31"/>
    <mergeCell ref="AA31:AE31"/>
    <mergeCell ref="V34:Z34"/>
    <mergeCell ref="AA34:AE34"/>
    <mergeCell ref="V38:Z38"/>
    <mergeCell ref="AA38:AE38"/>
    <mergeCell ref="AF29:AJ29"/>
    <mergeCell ref="V30:Z30"/>
    <mergeCell ref="AA30:AE30"/>
    <mergeCell ref="AF30:AJ30"/>
    <mergeCell ref="AF31:AJ31"/>
    <mergeCell ref="V33:Z33"/>
    <mergeCell ref="AA33:AE33"/>
    <mergeCell ref="AF33:AJ33"/>
    <mergeCell ref="AF34:AJ34"/>
    <mergeCell ref="V35:Z35"/>
    <mergeCell ref="AA35:AE35"/>
    <mergeCell ref="AF35:AJ35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AF44:AJ44"/>
    <mergeCell ref="V45:Z45"/>
    <mergeCell ref="AA45:AE45"/>
    <mergeCell ref="AF45:AJ45"/>
    <mergeCell ref="AA46:AE46"/>
    <mergeCell ref="AF46:AJ46"/>
    <mergeCell ref="V28:Z28"/>
    <mergeCell ref="AA28:AE28"/>
    <mergeCell ref="AF28:AJ28"/>
    <mergeCell ref="V32:Z32"/>
    <mergeCell ref="AA32:AE32"/>
    <mergeCell ref="AF32:AJ32"/>
    <mergeCell ref="V44:Z44"/>
    <mergeCell ref="AA44:AE44"/>
    <mergeCell ref="V48:Z48"/>
    <mergeCell ref="AA48:AE48"/>
    <mergeCell ref="AF48:AJ48"/>
    <mergeCell ref="V53:Z53"/>
    <mergeCell ref="AA53:AE53"/>
    <mergeCell ref="AF53:AJ53"/>
    <mergeCell ref="V50:Z50"/>
    <mergeCell ref="AA50:AE50"/>
    <mergeCell ref="AF50:AJ50"/>
    <mergeCell ref="V51:Z51"/>
    <mergeCell ref="V58:Z58"/>
    <mergeCell ref="AA58:AE58"/>
    <mergeCell ref="AF58:AJ58"/>
    <mergeCell ref="V61:Z61"/>
    <mergeCell ref="AA61:AE61"/>
    <mergeCell ref="AF61:AJ61"/>
    <mergeCell ref="V59:Z59"/>
    <mergeCell ref="AA59:AE59"/>
    <mergeCell ref="AF59:AJ59"/>
    <mergeCell ref="V60:Z60"/>
    <mergeCell ref="V73:Z73"/>
    <mergeCell ref="AA73:AE73"/>
    <mergeCell ref="AF73:AJ73"/>
    <mergeCell ref="V70:Z70"/>
    <mergeCell ref="AA70:AE70"/>
    <mergeCell ref="AF70:AJ70"/>
    <mergeCell ref="V71:Z71"/>
    <mergeCell ref="AA72:AE72"/>
    <mergeCell ref="AF72:AJ72"/>
    <mergeCell ref="V76:Z76"/>
    <mergeCell ref="AA76:AE76"/>
    <mergeCell ref="AF76:AJ76"/>
    <mergeCell ref="V77:Z77"/>
    <mergeCell ref="AA77:AE77"/>
    <mergeCell ref="AF77:AJ77"/>
    <mergeCell ref="V79:Z79"/>
    <mergeCell ref="AA79:AE79"/>
    <mergeCell ref="AF79:AJ79"/>
    <mergeCell ref="V80:Z80"/>
    <mergeCell ref="AA80:AE80"/>
    <mergeCell ref="AF80:AJ80"/>
    <mergeCell ref="AA51:AE51"/>
    <mergeCell ref="AF51:AJ51"/>
    <mergeCell ref="V52:Z52"/>
    <mergeCell ref="AA52:AE52"/>
    <mergeCell ref="AF52:AJ52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6:Z66"/>
    <mergeCell ref="AA66:AE66"/>
    <mergeCell ref="AF66:AJ66"/>
    <mergeCell ref="V67:Z67"/>
    <mergeCell ref="AA67:AE67"/>
    <mergeCell ref="AF67:AJ67"/>
    <mergeCell ref="AA69:AE69"/>
    <mergeCell ref="AF69:AJ69"/>
    <mergeCell ref="AA60:AE60"/>
    <mergeCell ref="AF60:AJ60"/>
    <mergeCell ref="AA36:AE37"/>
    <mergeCell ref="AF36:AJ37"/>
    <mergeCell ref="A75:S75"/>
    <mergeCell ref="A70:S70"/>
    <mergeCell ref="A71:S71"/>
    <mergeCell ref="A72:S72"/>
    <mergeCell ref="A74:S74"/>
    <mergeCell ref="V74:Z74"/>
    <mergeCell ref="AA74:AE74"/>
    <mergeCell ref="AF74:AJ74"/>
    <mergeCell ref="T36:U37"/>
    <mergeCell ref="A47:S47"/>
    <mergeCell ref="A37:S37"/>
    <mergeCell ref="V36:Z37"/>
    <mergeCell ref="V46:Z46"/>
    <mergeCell ref="V42:Z42"/>
    <mergeCell ref="V40:Z40"/>
    <mergeCell ref="A43:S43"/>
    <mergeCell ref="A44:S44"/>
    <mergeCell ref="A42:S42"/>
    <mergeCell ref="V47:Z47"/>
    <mergeCell ref="AA47:AE47"/>
    <mergeCell ref="AF47:AJ47"/>
    <mergeCell ref="A78:S78"/>
    <mergeCell ref="V75:Z75"/>
    <mergeCell ref="AA75:AE75"/>
    <mergeCell ref="AF75:AJ75"/>
    <mergeCell ref="AA71:AE71"/>
    <mergeCell ref="AF71:AJ71"/>
    <mergeCell ref="V72:Z72"/>
    <mergeCell ref="V49:Z49"/>
    <mergeCell ref="AA49:AE49"/>
    <mergeCell ref="AF49:AJ49"/>
    <mergeCell ref="V78:Z78"/>
    <mergeCell ref="AA78:AE78"/>
    <mergeCell ref="AF78:AJ78"/>
    <mergeCell ref="V68:Z68"/>
    <mergeCell ref="AA68:AE68"/>
    <mergeCell ref="AF68:AJ68"/>
    <mergeCell ref="V69:Z69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5"/>
  <sheetViews>
    <sheetView view="pageBreakPreview" zoomScaleSheetLayoutView="100" workbookViewId="0" topLeftCell="A47">
      <selection activeCell="AF53" sqref="AF53"/>
    </sheetView>
  </sheetViews>
  <sheetFormatPr defaultColWidth="9.140625" defaultRowHeight="12.75"/>
  <cols>
    <col min="1" max="6" width="3.28125" style="225" customWidth="1"/>
    <col min="7" max="7" width="4.8515625" style="225" customWidth="1"/>
    <col min="8" max="11" width="3.28125" style="225" customWidth="1"/>
    <col min="12" max="12" width="4.421875" style="225" customWidth="1"/>
    <col min="13" max="13" width="3.28125" style="225" customWidth="1"/>
    <col min="14" max="14" width="3.421875" style="225" customWidth="1"/>
    <col min="15" max="15" width="4.57421875" style="225" customWidth="1"/>
    <col min="16" max="19" width="3.28125" style="225" customWidth="1"/>
    <col min="20" max="20" width="2.421875" style="225" customWidth="1"/>
    <col min="21" max="36" width="3.28125" style="225" customWidth="1"/>
    <col min="37" max="37" width="3.00390625" style="225" customWidth="1"/>
    <col min="38" max="16384" width="9.140625" style="225" customWidth="1"/>
  </cols>
  <sheetData>
    <row r="1" spans="4:36" ht="12.75">
      <c r="D1" s="226"/>
      <c r="O1" s="226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I1" s="229"/>
      <c r="AJ1" s="229"/>
    </row>
    <row r="2" spans="1:36" ht="15.75">
      <c r="A2" s="230" t="s">
        <v>1181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</row>
    <row r="3" spans="1:36" ht="15.75">
      <c r="A3" s="230" t="s">
        <v>1182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</row>
    <row r="4" spans="12:33" ht="3.75" customHeight="1">
      <c r="L4" s="231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</row>
    <row r="5" spans="1:37" ht="12.7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/>
      <c r="AJ5" s="234"/>
      <c r="AK5" s="233"/>
    </row>
    <row r="6" spans="1:37" ht="12.7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 t="s">
        <v>977</v>
      </c>
      <c r="AC6" s="233"/>
      <c r="AD6" s="233"/>
      <c r="AE6" s="233"/>
      <c r="AF6" s="233"/>
      <c r="AG6" s="233"/>
      <c r="AH6" s="233"/>
      <c r="AI6" s="233"/>
      <c r="AJ6" s="233"/>
      <c r="AK6" s="233"/>
    </row>
    <row r="7" spans="1:37" ht="12.7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5" t="s">
        <v>978</v>
      </c>
      <c r="AC7" s="235"/>
      <c r="AD7" s="235"/>
      <c r="AE7" s="235"/>
      <c r="AF7" s="235"/>
      <c r="AG7" s="235"/>
      <c r="AH7" s="235"/>
      <c r="AI7" s="235"/>
      <c r="AJ7" s="235"/>
      <c r="AK7" s="233"/>
    </row>
    <row r="8" spans="1:37" ht="13.5" thickBo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</row>
    <row r="9" spans="1:37" ht="15.75" customHeight="1" thickBot="1">
      <c r="A9" s="236">
        <v>5</v>
      </c>
      <c r="B9" s="237">
        <v>1</v>
      </c>
      <c r="C9" s="237">
        <v>3</v>
      </c>
      <c r="D9" s="237">
        <v>0</v>
      </c>
      <c r="E9" s="237">
        <v>0</v>
      </c>
      <c r="F9" s="238">
        <v>9</v>
      </c>
      <c r="G9" s="233"/>
      <c r="H9" s="236">
        <v>1</v>
      </c>
      <c r="I9" s="237">
        <v>2</v>
      </c>
      <c r="J9" s="237">
        <v>5</v>
      </c>
      <c r="K9" s="238">
        <v>4</v>
      </c>
      <c r="L9" s="233"/>
      <c r="M9" s="236">
        <v>0</v>
      </c>
      <c r="N9" s="238">
        <v>1</v>
      </c>
      <c r="O9" s="233"/>
      <c r="P9" s="236">
        <v>2</v>
      </c>
      <c r="Q9" s="239">
        <v>8</v>
      </c>
      <c r="R9" s="239">
        <v>0</v>
      </c>
      <c r="S9" s="240">
        <v>0</v>
      </c>
      <c r="T9" s="233"/>
      <c r="U9" s="236">
        <v>8</v>
      </c>
      <c r="V9" s="239">
        <v>4</v>
      </c>
      <c r="W9" s="237">
        <v>1</v>
      </c>
      <c r="X9" s="237">
        <v>1</v>
      </c>
      <c r="Y9" s="237">
        <v>0</v>
      </c>
      <c r="Z9" s="238">
        <v>5</v>
      </c>
      <c r="AA9" s="233"/>
      <c r="AB9" s="241">
        <v>0</v>
      </c>
      <c r="AC9" s="242">
        <v>4</v>
      </c>
      <c r="AD9" s="233"/>
      <c r="AE9" s="243">
        <v>2</v>
      </c>
      <c r="AF9" s="244">
        <v>0</v>
      </c>
      <c r="AG9" s="244">
        <v>0</v>
      </c>
      <c r="AH9" s="245">
        <v>8</v>
      </c>
      <c r="AI9" s="233"/>
      <c r="AJ9" s="246">
        <v>1</v>
      </c>
      <c r="AK9" s="233"/>
    </row>
    <row r="10" spans="1:37" ht="38.25" customHeight="1">
      <c r="A10" s="247" t="s">
        <v>954</v>
      </c>
      <c r="B10" s="247"/>
      <c r="C10" s="247"/>
      <c r="D10" s="247"/>
      <c r="E10" s="247"/>
      <c r="F10" s="247"/>
      <c r="G10" s="248"/>
      <c r="H10" s="247" t="s">
        <v>955</v>
      </c>
      <c r="I10" s="247"/>
      <c r="J10" s="247"/>
      <c r="K10" s="247"/>
      <c r="L10" s="248"/>
      <c r="M10" s="249" t="s">
        <v>979</v>
      </c>
      <c r="N10" s="247"/>
      <c r="O10" s="248"/>
      <c r="P10" s="249" t="s">
        <v>980</v>
      </c>
      <c r="Q10" s="249"/>
      <c r="R10" s="249"/>
      <c r="S10" s="249"/>
      <c r="T10" s="233"/>
      <c r="U10" s="247" t="s">
        <v>958</v>
      </c>
      <c r="V10" s="234"/>
      <c r="W10" s="247"/>
      <c r="X10" s="247"/>
      <c r="Y10" s="247"/>
      <c r="Z10" s="247"/>
      <c r="AA10" s="233"/>
      <c r="AB10" s="247" t="s">
        <v>981</v>
      </c>
      <c r="AC10" s="247"/>
      <c r="AD10" s="233"/>
      <c r="AE10" s="247" t="s">
        <v>982</v>
      </c>
      <c r="AF10" s="247"/>
      <c r="AG10" s="247"/>
      <c r="AH10" s="247"/>
      <c r="AI10" s="233"/>
      <c r="AJ10" s="247" t="s">
        <v>983</v>
      </c>
      <c r="AK10" s="233"/>
    </row>
    <row r="11" ht="12.75">
      <c r="AG11" s="250" t="s">
        <v>984</v>
      </c>
    </row>
    <row r="12" spans="1:36" ht="38.25" customHeight="1">
      <c r="A12" s="251" t="s">
        <v>985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3"/>
      <c r="T12" s="254" t="s">
        <v>986</v>
      </c>
      <c r="U12" s="254"/>
      <c r="V12" s="255" t="s">
        <v>987</v>
      </c>
      <c r="W12" s="256"/>
      <c r="X12" s="256"/>
      <c r="Y12" s="256"/>
      <c r="Z12" s="257"/>
      <c r="AA12" s="255" t="s">
        <v>988</v>
      </c>
      <c r="AB12" s="256"/>
      <c r="AC12" s="256"/>
      <c r="AD12" s="256"/>
      <c r="AE12" s="257"/>
      <c r="AF12" s="256" t="s">
        <v>989</v>
      </c>
      <c r="AG12" s="256"/>
      <c r="AH12" s="256"/>
      <c r="AI12" s="256"/>
      <c r="AJ12" s="257"/>
    </row>
    <row r="13" spans="1:36" ht="12.75">
      <c r="A13" s="258"/>
      <c r="B13" s="259"/>
      <c r="C13" s="259"/>
      <c r="D13" s="259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59"/>
      <c r="S13" s="261"/>
      <c r="T13" s="232"/>
      <c r="U13" s="232"/>
      <c r="V13" s="255" t="s">
        <v>990</v>
      </c>
      <c r="W13" s="256"/>
      <c r="X13" s="256"/>
      <c r="Y13" s="256"/>
      <c r="Z13" s="256"/>
      <c r="AA13" s="255"/>
      <c r="AB13" s="256"/>
      <c r="AC13" s="256"/>
      <c r="AD13" s="256"/>
      <c r="AE13" s="257"/>
      <c r="AF13" s="262"/>
      <c r="AH13" s="263"/>
      <c r="AI13" s="263"/>
      <c r="AJ13" s="264"/>
    </row>
    <row r="14" spans="1:36" ht="12.75">
      <c r="A14" s="265">
        <v>1</v>
      </c>
      <c r="B14" s="266"/>
      <c r="C14" s="266"/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6"/>
      <c r="S14" s="266"/>
      <c r="T14" s="267">
        <v>2</v>
      </c>
      <c r="U14" s="267"/>
      <c r="V14" s="268">
        <v>3</v>
      </c>
      <c r="W14" s="267"/>
      <c r="X14" s="267"/>
      <c r="Y14" s="267"/>
      <c r="Z14" s="267"/>
      <c r="AA14" s="268">
        <v>4</v>
      </c>
      <c r="AB14" s="267"/>
      <c r="AC14" s="267"/>
      <c r="AD14" s="267"/>
      <c r="AE14" s="267"/>
      <c r="AF14" s="268">
        <v>5</v>
      </c>
      <c r="AG14" s="267"/>
      <c r="AH14" s="267"/>
      <c r="AI14" s="267"/>
      <c r="AJ14" s="266"/>
    </row>
    <row r="15" spans="1:36" s="263" customFormat="1" ht="19.5" customHeight="1">
      <c r="A15" s="269" t="s">
        <v>1183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1"/>
      <c r="T15" s="272" t="s">
        <v>992</v>
      </c>
      <c r="U15" s="266"/>
      <c r="V15" s="273">
        <v>7886865</v>
      </c>
      <c r="W15" s="274"/>
      <c r="X15" s="274"/>
      <c r="Y15" s="274"/>
      <c r="Z15" s="275"/>
      <c r="AA15" s="273">
        <v>8207472</v>
      </c>
      <c r="AB15" s="274"/>
      <c r="AC15" s="274"/>
      <c r="AD15" s="274"/>
      <c r="AE15" s="275"/>
      <c r="AF15" s="273">
        <v>3993946</v>
      </c>
      <c r="AG15" s="274"/>
      <c r="AH15" s="274"/>
      <c r="AI15" s="274"/>
      <c r="AJ15" s="275"/>
    </row>
    <row r="16" spans="1:36" s="263" customFormat="1" ht="19.5" customHeight="1">
      <c r="A16" s="269" t="s">
        <v>1184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1"/>
      <c r="T16" s="272" t="s">
        <v>994</v>
      </c>
      <c r="U16" s="266"/>
      <c r="V16" s="273">
        <v>11209</v>
      </c>
      <c r="W16" s="274"/>
      <c r="X16" s="274"/>
      <c r="Y16" s="274"/>
      <c r="Z16" s="275"/>
      <c r="AA16" s="273">
        <v>11209</v>
      </c>
      <c r="AB16" s="274"/>
      <c r="AC16" s="274"/>
      <c r="AD16" s="274"/>
      <c r="AE16" s="275"/>
      <c r="AF16" s="273">
        <v>3889</v>
      </c>
      <c r="AG16" s="274"/>
      <c r="AH16" s="274"/>
      <c r="AI16" s="274"/>
      <c r="AJ16" s="275"/>
    </row>
    <row r="17" spans="1:36" s="263" customFormat="1" ht="19.5" customHeight="1">
      <c r="A17" s="276" t="s">
        <v>1185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8"/>
      <c r="T17" s="279" t="s">
        <v>996</v>
      </c>
      <c r="U17" s="266"/>
      <c r="V17" s="280">
        <f>SUM(V15:Z16)</f>
        <v>7898074</v>
      </c>
      <c r="W17" s="281"/>
      <c r="X17" s="281"/>
      <c r="Y17" s="281"/>
      <c r="Z17" s="282"/>
      <c r="AA17" s="280">
        <f>SUM(AA15:AE16)</f>
        <v>8218681</v>
      </c>
      <c r="AB17" s="281"/>
      <c r="AC17" s="281"/>
      <c r="AD17" s="281"/>
      <c r="AE17" s="282"/>
      <c r="AF17" s="280">
        <f>SUM(AF15:AJ16)</f>
        <v>3997835</v>
      </c>
      <c r="AG17" s="281"/>
      <c r="AH17" s="281"/>
      <c r="AI17" s="281"/>
      <c r="AJ17" s="282"/>
    </row>
    <row r="18" spans="1:36" s="263" customFormat="1" ht="19.5" customHeight="1">
      <c r="A18" s="283" t="s">
        <v>1186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5"/>
      <c r="T18" s="272" t="s">
        <v>998</v>
      </c>
      <c r="U18" s="266"/>
      <c r="V18" s="273">
        <v>27500</v>
      </c>
      <c r="W18" s="274"/>
      <c r="X18" s="274"/>
      <c r="Y18" s="274"/>
      <c r="Z18" s="275"/>
      <c r="AA18" s="273">
        <v>27500</v>
      </c>
      <c r="AB18" s="274"/>
      <c r="AC18" s="274"/>
      <c r="AD18" s="274"/>
      <c r="AE18" s="275"/>
      <c r="AF18" s="273">
        <v>13750</v>
      </c>
      <c r="AG18" s="274"/>
      <c r="AH18" s="274"/>
      <c r="AI18" s="274"/>
      <c r="AJ18" s="275"/>
    </row>
    <row r="19" spans="1:36" s="263" customFormat="1" ht="19.5" customHeight="1">
      <c r="A19" s="283" t="s">
        <v>1187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5"/>
      <c r="T19" s="272" t="s">
        <v>1000</v>
      </c>
      <c r="U19" s="266"/>
      <c r="V19" s="273"/>
      <c r="W19" s="274"/>
      <c r="X19" s="274"/>
      <c r="Y19" s="274"/>
      <c r="Z19" s="275"/>
      <c r="AA19" s="273"/>
      <c r="AB19" s="274"/>
      <c r="AC19" s="274"/>
      <c r="AD19" s="274"/>
      <c r="AE19" s="275"/>
      <c r="AF19" s="273"/>
      <c r="AG19" s="274"/>
      <c r="AH19" s="274"/>
      <c r="AI19" s="274"/>
      <c r="AJ19" s="275"/>
    </row>
    <row r="20" spans="1:36" s="263" customFormat="1" ht="19.5" customHeight="1">
      <c r="A20" s="269" t="s">
        <v>1188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1"/>
      <c r="T20" s="272" t="s">
        <v>1002</v>
      </c>
      <c r="U20" s="266"/>
      <c r="V20" s="273"/>
      <c r="W20" s="274"/>
      <c r="X20" s="274"/>
      <c r="Y20" s="274"/>
      <c r="Z20" s="275"/>
      <c r="AA20" s="273"/>
      <c r="AB20" s="274"/>
      <c r="AC20" s="274"/>
      <c r="AD20" s="274"/>
      <c r="AE20" s="275"/>
      <c r="AF20" s="273"/>
      <c r="AG20" s="274"/>
      <c r="AH20" s="274"/>
      <c r="AI20" s="274"/>
      <c r="AJ20" s="275"/>
    </row>
    <row r="21" spans="1:36" s="263" customFormat="1" ht="19.5" customHeight="1">
      <c r="A21" s="283" t="s">
        <v>1189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5"/>
      <c r="T21" s="272" t="s">
        <v>1004</v>
      </c>
      <c r="U21" s="266"/>
      <c r="V21" s="273"/>
      <c r="W21" s="274"/>
      <c r="X21" s="274"/>
      <c r="Y21" s="274"/>
      <c r="Z21" s="275"/>
      <c r="AA21" s="273"/>
      <c r="AB21" s="274"/>
      <c r="AC21" s="274"/>
      <c r="AD21" s="274"/>
      <c r="AE21" s="275"/>
      <c r="AF21" s="273"/>
      <c r="AG21" s="274"/>
      <c r="AH21" s="274"/>
      <c r="AI21" s="274"/>
      <c r="AJ21" s="275"/>
    </row>
    <row r="22" spans="1:36" s="263" customFormat="1" ht="24.75" customHeight="1">
      <c r="A22" s="269" t="s">
        <v>1190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1"/>
      <c r="T22" s="272" t="s">
        <v>1006</v>
      </c>
      <c r="U22" s="266"/>
      <c r="V22" s="273">
        <v>94150</v>
      </c>
      <c r="W22" s="274"/>
      <c r="X22" s="274"/>
      <c r="Y22" s="274"/>
      <c r="Z22" s="275"/>
      <c r="AA22" s="273">
        <v>94423</v>
      </c>
      <c r="AB22" s="274"/>
      <c r="AC22" s="274"/>
      <c r="AD22" s="274"/>
      <c r="AE22" s="275"/>
      <c r="AF22" s="273">
        <v>47816</v>
      </c>
      <c r="AG22" s="274"/>
      <c r="AH22" s="274"/>
      <c r="AI22" s="274"/>
      <c r="AJ22" s="275"/>
    </row>
    <row r="23" spans="1:36" s="263" customFormat="1" ht="19.5" customHeight="1">
      <c r="A23" s="283" t="s">
        <v>1191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5"/>
      <c r="T23" s="286" t="s">
        <v>1008</v>
      </c>
      <c r="U23" s="266"/>
      <c r="V23" s="273"/>
      <c r="W23" s="274"/>
      <c r="X23" s="274"/>
      <c r="Y23" s="274"/>
      <c r="Z23" s="275"/>
      <c r="AA23" s="273"/>
      <c r="AB23" s="274"/>
      <c r="AC23" s="274"/>
      <c r="AD23" s="274"/>
      <c r="AE23" s="275"/>
      <c r="AF23" s="273"/>
      <c r="AG23" s="274"/>
      <c r="AH23" s="274"/>
      <c r="AI23" s="274"/>
      <c r="AJ23" s="275"/>
    </row>
    <row r="24" spans="1:36" s="263" customFormat="1" ht="19.5" customHeight="1">
      <c r="A24" s="287" t="s">
        <v>1192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9"/>
      <c r="T24" s="290" t="s">
        <v>1010</v>
      </c>
      <c r="U24" s="291"/>
      <c r="V24" s="273"/>
      <c r="W24" s="274"/>
      <c r="X24" s="274"/>
      <c r="Y24" s="274"/>
      <c r="Z24" s="275"/>
      <c r="AA24" s="273"/>
      <c r="AB24" s="274"/>
      <c r="AC24" s="274"/>
      <c r="AD24" s="274"/>
      <c r="AE24" s="275"/>
      <c r="AF24" s="273"/>
      <c r="AG24" s="274"/>
      <c r="AH24" s="274"/>
      <c r="AI24" s="274"/>
      <c r="AJ24" s="275"/>
    </row>
    <row r="25" spans="1:36" s="263" customFormat="1" ht="19.5" customHeight="1">
      <c r="A25" s="292" t="s">
        <v>1193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4"/>
      <c r="T25" s="290" t="s">
        <v>1012</v>
      </c>
      <c r="U25" s="291"/>
      <c r="V25" s="273"/>
      <c r="W25" s="274"/>
      <c r="X25" s="274"/>
      <c r="Y25" s="274"/>
      <c r="Z25" s="275"/>
      <c r="AA25" s="273"/>
      <c r="AB25" s="274"/>
      <c r="AC25" s="274"/>
      <c r="AD25" s="274"/>
      <c r="AE25" s="275"/>
      <c r="AF25" s="273"/>
      <c r="AG25" s="274"/>
      <c r="AH25" s="274"/>
      <c r="AI25" s="274"/>
      <c r="AJ25" s="275"/>
    </row>
    <row r="26" spans="1:36" s="263" customFormat="1" ht="19.5" customHeight="1">
      <c r="A26" s="295" t="s">
        <v>1194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7"/>
      <c r="T26" s="279" t="s">
        <v>1014</v>
      </c>
      <c r="U26" s="298"/>
      <c r="V26" s="280">
        <f>SUM(V18:Z25)</f>
        <v>121650</v>
      </c>
      <c r="W26" s="281"/>
      <c r="X26" s="281"/>
      <c r="Y26" s="281"/>
      <c r="Z26" s="282"/>
      <c r="AA26" s="280">
        <f>SUM(AA18:AE25)</f>
        <v>121923</v>
      </c>
      <c r="AB26" s="281"/>
      <c r="AC26" s="281"/>
      <c r="AD26" s="281"/>
      <c r="AE26" s="282"/>
      <c r="AF26" s="280">
        <f>SUM(AF18:AJ25)</f>
        <v>61566</v>
      </c>
      <c r="AG26" s="281"/>
      <c r="AH26" s="281"/>
      <c r="AI26" s="281"/>
      <c r="AJ26" s="282"/>
    </row>
    <row r="27" spans="1:36" s="263" customFormat="1" ht="19.5" customHeight="1">
      <c r="A27" s="287" t="s">
        <v>1195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9"/>
      <c r="T27" s="290" t="s">
        <v>1016</v>
      </c>
      <c r="U27" s="291"/>
      <c r="V27" s="273"/>
      <c r="W27" s="274"/>
      <c r="X27" s="274"/>
      <c r="Y27" s="274"/>
      <c r="Z27" s="275"/>
      <c r="AA27" s="273"/>
      <c r="AB27" s="274"/>
      <c r="AC27" s="274"/>
      <c r="AD27" s="274"/>
      <c r="AE27" s="275"/>
      <c r="AF27" s="273"/>
      <c r="AG27" s="274"/>
      <c r="AH27" s="274"/>
      <c r="AI27" s="274"/>
      <c r="AJ27" s="275"/>
    </row>
    <row r="28" spans="1:36" s="263" customFormat="1" ht="19.5" customHeight="1">
      <c r="A28" s="287" t="s">
        <v>1196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9"/>
      <c r="T28" s="290" t="s">
        <v>1018</v>
      </c>
      <c r="U28" s="291"/>
      <c r="V28" s="273"/>
      <c r="W28" s="274"/>
      <c r="X28" s="274"/>
      <c r="Y28" s="274"/>
      <c r="Z28" s="275"/>
      <c r="AA28" s="273"/>
      <c r="AB28" s="274"/>
      <c r="AC28" s="274"/>
      <c r="AD28" s="274"/>
      <c r="AE28" s="275"/>
      <c r="AF28" s="273"/>
      <c r="AG28" s="274"/>
      <c r="AH28" s="274"/>
      <c r="AI28" s="274"/>
      <c r="AJ28" s="275"/>
    </row>
    <row r="29" spans="1:36" s="263" customFormat="1" ht="19.5" customHeight="1">
      <c r="A29" s="299" t="s">
        <v>1197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290" t="s">
        <v>1020</v>
      </c>
      <c r="U29" s="291"/>
      <c r="V29" s="273"/>
      <c r="W29" s="274"/>
      <c r="X29" s="274"/>
      <c r="Y29" s="274"/>
      <c r="Z29" s="275"/>
      <c r="AA29" s="273"/>
      <c r="AB29" s="274"/>
      <c r="AC29" s="274"/>
      <c r="AD29" s="274"/>
      <c r="AE29" s="275"/>
      <c r="AF29" s="273"/>
      <c r="AG29" s="274"/>
      <c r="AH29" s="274"/>
      <c r="AI29" s="274"/>
      <c r="AJ29" s="275"/>
    </row>
    <row r="30" spans="1:36" s="263" customFormat="1" ht="19.5" customHeight="1">
      <c r="A30" s="287" t="s">
        <v>1198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9"/>
      <c r="T30" s="290" t="s">
        <v>1022</v>
      </c>
      <c r="U30" s="291"/>
      <c r="V30" s="273"/>
      <c r="W30" s="274"/>
      <c r="X30" s="274"/>
      <c r="Y30" s="274"/>
      <c r="Z30" s="275"/>
      <c r="AA30" s="273"/>
      <c r="AB30" s="274"/>
      <c r="AC30" s="274"/>
      <c r="AD30" s="274"/>
      <c r="AE30" s="275"/>
      <c r="AF30" s="273"/>
      <c r="AG30" s="274"/>
      <c r="AH30" s="274"/>
      <c r="AI30" s="274"/>
      <c r="AJ30" s="275"/>
    </row>
    <row r="31" spans="1:36" s="263" customFormat="1" ht="24.75" customHeight="1">
      <c r="A31" s="299" t="s">
        <v>1199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1"/>
      <c r="T31" s="290" t="s">
        <v>1082</v>
      </c>
      <c r="U31" s="291"/>
      <c r="V31" s="273">
        <v>71199</v>
      </c>
      <c r="W31" s="274"/>
      <c r="X31" s="274"/>
      <c r="Y31" s="274"/>
      <c r="Z31" s="275"/>
      <c r="AA31" s="273">
        <v>193338</v>
      </c>
      <c r="AB31" s="274"/>
      <c r="AC31" s="274"/>
      <c r="AD31" s="274"/>
      <c r="AE31" s="275"/>
      <c r="AF31" s="273"/>
      <c r="AG31" s="274"/>
      <c r="AH31" s="274"/>
      <c r="AI31" s="274"/>
      <c r="AJ31" s="275"/>
    </row>
    <row r="32" spans="1:36" s="263" customFormat="1" ht="19.5" customHeight="1">
      <c r="A32" s="287" t="s">
        <v>1200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9"/>
      <c r="T32" s="290" t="s">
        <v>1084</v>
      </c>
      <c r="U32" s="291"/>
      <c r="V32" s="273"/>
      <c r="W32" s="274"/>
      <c r="X32" s="274"/>
      <c r="Y32" s="274"/>
      <c r="Z32" s="275"/>
      <c r="AA32" s="273"/>
      <c r="AB32" s="274"/>
      <c r="AC32" s="274"/>
      <c r="AD32" s="274"/>
      <c r="AE32" s="275"/>
      <c r="AF32" s="273"/>
      <c r="AG32" s="274"/>
      <c r="AH32" s="274"/>
      <c r="AI32" s="274"/>
      <c r="AJ32" s="275"/>
    </row>
    <row r="33" spans="1:36" s="263" customFormat="1" ht="19.5" customHeight="1">
      <c r="A33" s="287" t="s">
        <v>1201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9"/>
      <c r="T33" s="290" t="s">
        <v>1086</v>
      </c>
      <c r="U33" s="291"/>
      <c r="V33" s="273"/>
      <c r="W33" s="274"/>
      <c r="X33" s="274"/>
      <c r="Y33" s="274"/>
      <c r="Z33" s="275"/>
      <c r="AA33" s="273"/>
      <c r="AB33" s="274"/>
      <c r="AC33" s="274"/>
      <c r="AD33" s="274"/>
      <c r="AE33" s="275"/>
      <c r="AF33" s="273"/>
      <c r="AG33" s="274"/>
      <c r="AH33" s="274"/>
      <c r="AI33" s="274"/>
      <c r="AJ33" s="275"/>
    </row>
    <row r="34" spans="1:36" s="263" customFormat="1" ht="19.5" customHeight="1">
      <c r="A34" s="302" t="s">
        <v>1202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4"/>
      <c r="T34" s="279" t="s">
        <v>1088</v>
      </c>
      <c r="U34" s="298"/>
      <c r="V34" s="280">
        <f>SUM(V27:Z33)</f>
        <v>71199</v>
      </c>
      <c r="W34" s="281"/>
      <c r="X34" s="281"/>
      <c r="Y34" s="281"/>
      <c r="Z34" s="282"/>
      <c r="AA34" s="280">
        <f>SUM(AA27:AE33)</f>
        <v>193338</v>
      </c>
      <c r="AB34" s="281"/>
      <c r="AC34" s="281"/>
      <c r="AD34" s="281"/>
      <c r="AE34" s="282"/>
      <c r="AF34" s="280">
        <f>SUM(AF27:AJ33)</f>
        <v>0</v>
      </c>
      <c r="AG34" s="281"/>
      <c r="AH34" s="281"/>
      <c r="AI34" s="281"/>
      <c r="AJ34" s="282"/>
    </row>
    <row r="35" spans="1:36" s="263" customFormat="1" ht="19.5" customHeight="1">
      <c r="A35" s="302" t="s">
        <v>1203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4"/>
      <c r="T35" s="279" t="s">
        <v>1090</v>
      </c>
      <c r="U35" s="298"/>
      <c r="V35" s="280">
        <f>SUM(V26+V34)</f>
        <v>192849</v>
      </c>
      <c r="W35" s="281"/>
      <c r="X35" s="281"/>
      <c r="Y35" s="281"/>
      <c r="Z35" s="282"/>
      <c r="AA35" s="280">
        <f>SUM(AA26+AA34)</f>
        <v>315261</v>
      </c>
      <c r="AB35" s="281"/>
      <c r="AC35" s="281"/>
      <c r="AD35" s="281"/>
      <c r="AE35" s="282"/>
      <c r="AF35" s="280">
        <f>SUM(AF26+AF34)</f>
        <v>61566</v>
      </c>
      <c r="AG35" s="281"/>
      <c r="AH35" s="281"/>
      <c r="AI35" s="281"/>
      <c r="AJ35" s="282"/>
    </row>
    <row r="36" spans="1:36" s="263" customFormat="1" ht="19.5" customHeight="1">
      <c r="A36" s="302" t="s">
        <v>1204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4"/>
      <c r="T36" s="290" t="s">
        <v>1092</v>
      </c>
      <c r="U36" s="291"/>
      <c r="V36" s="273"/>
      <c r="W36" s="274"/>
      <c r="X36" s="274"/>
      <c r="Y36" s="274"/>
      <c r="Z36" s="275"/>
      <c r="AA36" s="273">
        <v>1914</v>
      </c>
      <c r="AB36" s="274"/>
      <c r="AC36" s="274"/>
      <c r="AD36" s="274"/>
      <c r="AE36" s="275"/>
      <c r="AF36" s="273">
        <v>1914</v>
      </c>
      <c r="AG36" s="274"/>
      <c r="AH36" s="274"/>
      <c r="AI36" s="274"/>
      <c r="AJ36" s="275"/>
    </row>
    <row r="37" spans="1:36" s="263" customFormat="1" ht="25.5" customHeight="1">
      <c r="A37" s="305" t="s">
        <v>1205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7"/>
      <c r="T37" s="279" t="s">
        <v>1095</v>
      </c>
      <c r="U37" s="298"/>
      <c r="V37" s="280">
        <f>SUM(V17+V35+V36)</f>
        <v>8090923</v>
      </c>
      <c r="W37" s="281"/>
      <c r="X37" s="281"/>
      <c r="Y37" s="281"/>
      <c r="Z37" s="282"/>
      <c r="AA37" s="280">
        <f>SUM(AA17+AA35+AA36)</f>
        <v>8535856</v>
      </c>
      <c r="AB37" s="281"/>
      <c r="AC37" s="281"/>
      <c r="AD37" s="281"/>
      <c r="AE37" s="282"/>
      <c r="AF37" s="280">
        <f>SUM(AF17+AF35+AF36)</f>
        <v>4061315</v>
      </c>
      <c r="AG37" s="281"/>
      <c r="AH37" s="281"/>
      <c r="AI37" s="281"/>
      <c r="AJ37" s="282"/>
    </row>
    <row r="38" spans="1:36" s="263" customFormat="1" ht="19.5" customHeight="1">
      <c r="A38" s="287" t="s">
        <v>1206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9"/>
      <c r="T38" s="290" t="s">
        <v>1097</v>
      </c>
      <c r="U38" s="291"/>
      <c r="V38" s="273">
        <v>965563</v>
      </c>
      <c r="W38" s="274"/>
      <c r="X38" s="274"/>
      <c r="Y38" s="274"/>
      <c r="Z38" s="275"/>
      <c r="AA38" s="273">
        <v>1026592</v>
      </c>
      <c r="AB38" s="274"/>
      <c r="AC38" s="274"/>
      <c r="AD38" s="274"/>
      <c r="AE38" s="275"/>
      <c r="AF38" s="273">
        <v>607314</v>
      </c>
      <c r="AG38" s="274"/>
      <c r="AH38" s="274"/>
      <c r="AI38" s="274"/>
      <c r="AJ38" s="275"/>
    </row>
    <row r="39" spans="1:36" s="263" customFormat="1" ht="19.5" customHeight="1">
      <c r="A39" s="299" t="s">
        <v>1207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1"/>
      <c r="T39" s="290" t="s">
        <v>1099</v>
      </c>
      <c r="U39" s="291"/>
      <c r="V39" s="273"/>
      <c r="W39" s="274"/>
      <c r="X39" s="274"/>
      <c r="Y39" s="274"/>
      <c r="Z39" s="275"/>
      <c r="AA39" s="273"/>
      <c r="AB39" s="274"/>
      <c r="AC39" s="274"/>
      <c r="AD39" s="274"/>
      <c r="AE39" s="275"/>
      <c r="AF39" s="273"/>
      <c r="AG39" s="274"/>
      <c r="AH39" s="274"/>
      <c r="AI39" s="274"/>
      <c r="AJ39" s="275"/>
    </row>
    <row r="40" spans="1:36" s="263" customFormat="1" ht="19.5" customHeight="1">
      <c r="A40" s="287" t="s">
        <v>1208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9"/>
      <c r="T40" s="290" t="s">
        <v>1101</v>
      </c>
      <c r="U40" s="291"/>
      <c r="V40" s="273">
        <v>148300</v>
      </c>
      <c r="W40" s="274"/>
      <c r="X40" s="274"/>
      <c r="Y40" s="274"/>
      <c r="Z40" s="275"/>
      <c r="AA40" s="273">
        <v>280657</v>
      </c>
      <c r="AB40" s="274"/>
      <c r="AC40" s="274"/>
      <c r="AD40" s="274"/>
      <c r="AE40" s="275"/>
      <c r="AF40" s="273">
        <v>133290</v>
      </c>
      <c r="AG40" s="274"/>
      <c r="AH40" s="274"/>
      <c r="AI40" s="274"/>
      <c r="AJ40" s="275"/>
    </row>
    <row r="41" spans="1:36" s="263" customFormat="1" ht="19.5" customHeight="1">
      <c r="A41" s="305" t="s">
        <v>1209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7"/>
      <c r="T41" s="279" t="s">
        <v>1103</v>
      </c>
      <c r="U41" s="298"/>
      <c r="V41" s="280">
        <f>SUM(V38:Z40)</f>
        <v>1113863</v>
      </c>
      <c r="W41" s="281"/>
      <c r="X41" s="281"/>
      <c r="Y41" s="281"/>
      <c r="Z41" s="282"/>
      <c r="AA41" s="280">
        <f>SUM(AA38:AE40)</f>
        <v>1307249</v>
      </c>
      <c r="AB41" s="281"/>
      <c r="AC41" s="281"/>
      <c r="AD41" s="281"/>
      <c r="AE41" s="282"/>
      <c r="AF41" s="280">
        <f>SUM(AF38:AJ40)</f>
        <v>740604</v>
      </c>
      <c r="AG41" s="281"/>
      <c r="AH41" s="281"/>
      <c r="AI41" s="281"/>
      <c r="AJ41" s="282"/>
    </row>
    <row r="42" spans="1:36" ht="19.5" customHeight="1">
      <c r="A42" s="287" t="s">
        <v>1210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9"/>
      <c r="T42" s="290" t="s">
        <v>1105</v>
      </c>
      <c r="U42" s="291"/>
      <c r="V42" s="273"/>
      <c r="W42" s="274"/>
      <c r="X42" s="274"/>
      <c r="Y42" s="274"/>
      <c r="Z42" s="275"/>
      <c r="AA42" s="273"/>
      <c r="AB42" s="274"/>
      <c r="AC42" s="274"/>
      <c r="AD42" s="274"/>
      <c r="AE42" s="275"/>
      <c r="AF42" s="273"/>
      <c r="AG42" s="274"/>
      <c r="AH42" s="274"/>
      <c r="AI42" s="274"/>
      <c r="AJ42" s="275"/>
    </row>
    <row r="43" spans="1:36" s="263" customFormat="1" ht="19.5" customHeight="1">
      <c r="A43" s="287" t="s">
        <v>1211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9"/>
      <c r="T43" s="290" t="s">
        <v>1107</v>
      </c>
      <c r="U43" s="291"/>
      <c r="V43" s="273"/>
      <c r="W43" s="274"/>
      <c r="X43" s="274"/>
      <c r="Y43" s="274"/>
      <c r="Z43" s="275"/>
      <c r="AA43" s="273"/>
      <c r="AB43" s="274"/>
      <c r="AC43" s="274"/>
      <c r="AD43" s="274"/>
      <c r="AE43" s="275"/>
      <c r="AF43" s="273"/>
      <c r="AG43" s="274"/>
      <c r="AH43" s="274"/>
      <c r="AI43" s="274"/>
      <c r="AJ43" s="275"/>
    </row>
    <row r="44" spans="1:36" ht="19.5" customHeight="1">
      <c r="A44" s="287" t="s">
        <v>1212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9"/>
      <c r="T44" s="290" t="s">
        <v>1109</v>
      </c>
      <c r="U44" s="291"/>
      <c r="V44" s="273">
        <v>677000</v>
      </c>
      <c r="W44" s="274"/>
      <c r="X44" s="274"/>
      <c r="Y44" s="274"/>
      <c r="Z44" s="275"/>
      <c r="AA44" s="273">
        <v>681143</v>
      </c>
      <c r="AB44" s="274"/>
      <c r="AC44" s="274"/>
      <c r="AD44" s="274"/>
      <c r="AE44" s="275"/>
      <c r="AF44" s="273">
        <v>337749</v>
      </c>
      <c r="AG44" s="274"/>
      <c r="AH44" s="274"/>
      <c r="AI44" s="274"/>
      <c r="AJ44" s="275"/>
    </row>
    <row r="45" spans="1:36" ht="19.5" customHeight="1">
      <c r="A45" s="287" t="s">
        <v>1213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9"/>
      <c r="T45" s="290" t="s">
        <v>1111</v>
      </c>
      <c r="U45" s="291"/>
      <c r="V45" s="273">
        <v>6000</v>
      </c>
      <c r="W45" s="274"/>
      <c r="X45" s="274"/>
      <c r="Y45" s="274"/>
      <c r="Z45" s="275"/>
      <c r="AA45" s="273">
        <v>12728</v>
      </c>
      <c r="AB45" s="274"/>
      <c r="AC45" s="274"/>
      <c r="AD45" s="274"/>
      <c r="AE45" s="275"/>
      <c r="AF45" s="273">
        <v>7568</v>
      </c>
      <c r="AG45" s="274"/>
      <c r="AH45" s="274"/>
      <c r="AI45" s="274"/>
      <c r="AJ45" s="275"/>
    </row>
    <row r="46" spans="1:36" s="263" customFormat="1" ht="19.5" customHeight="1">
      <c r="A46" s="305" t="s">
        <v>1214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7"/>
      <c r="T46" s="279" t="s">
        <v>1113</v>
      </c>
      <c r="U46" s="298"/>
      <c r="V46" s="280">
        <f>SUM(V42:Z45)</f>
        <v>683000</v>
      </c>
      <c r="W46" s="281"/>
      <c r="X46" s="281"/>
      <c r="Y46" s="281"/>
      <c r="Z46" s="282"/>
      <c r="AA46" s="280">
        <f>SUM(AA42:AE45)</f>
        <v>693871</v>
      </c>
      <c r="AB46" s="281"/>
      <c r="AC46" s="281"/>
      <c r="AD46" s="281"/>
      <c r="AE46" s="282"/>
      <c r="AF46" s="280">
        <f>SUM(AF42:AJ45)</f>
        <v>345317</v>
      </c>
      <c r="AG46" s="281"/>
      <c r="AH46" s="281"/>
      <c r="AI46" s="281"/>
      <c r="AJ46" s="282"/>
    </row>
    <row r="47" spans="1:36" ht="19.5" customHeight="1">
      <c r="A47" s="287" t="s">
        <v>1215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9"/>
      <c r="T47" s="290" t="s">
        <v>1115</v>
      </c>
      <c r="U47" s="291"/>
      <c r="V47" s="273"/>
      <c r="W47" s="274"/>
      <c r="X47" s="274"/>
      <c r="Y47" s="274"/>
      <c r="Z47" s="275"/>
      <c r="AA47" s="273"/>
      <c r="AB47" s="274"/>
      <c r="AC47" s="274"/>
      <c r="AD47" s="274"/>
      <c r="AE47" s="275"/>
      <c r="AF47" s="273"/>
      <c r="AG47" s="274"/>
      <c r="AH47" s="274"/>
      <c r="AI47" s="274"/>
      <c r="AJ47" s="275"/>
    </row>
    <row r="48" spans="1:36" ht="19.5" customHeight="1">
      <c r="A48" s="287" t="s">
        <v>1216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9"/>
      <c r="T48" s="290" t="s">
        <v>1117</v>
      </c>
      <c r="U48" s="291"/>
      <c r="V48" s="273"/>
      <c r="W48" s="274"/>
      <c r="X48" s="274"/>
      <c r="Y48" s="274"/>
      <c r="Z48" s="275"/>
      <c r="AA48" s="273"/>
      <c r="AB48" s="274"/>
      <c r="AC48" s="274"/>
      <c r="AD48" s="274"/>
      <c r="AE48" s="275"/>
      <c r="AF48" s="273"/>
      <c r="AG48" s="274"/>
      <c r="AH48" s="274"/>
      <c r="AI48" s="274"/>
      <c r="AJ48" s="275"/>
    </row>
    <row r="49" spans="1:36" ht="19.5" customHeight="1">
      <c r="A49" s="287" t="s">
        <v>1217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9"/>
      <c r="T49" s="290" t="s">
        <v>1119</v>
      </c>
      <c r="U49" s="291"/>
      <c r="V49" s="273"/>
      <c r="W49" s="274"/>
      <c r="X49" s="274"/>
      <c r="Y49" s="274"/>
      <c r="Z49" s="275"/>
      <c r="AA49" s="273"/>
      <c r="AB49" s="274"/>
      <c r="AC49" s="274"/>
      <c r="AD49" s="274"/>
      <c r="AE49" s="275"/>
      <c r="AF49" s="273"/>
      <c r="AG49" s="274"/>
      <c r="AH49" s="274"/>
      <c r="AI49" s="274"/>
      <c r="AJ49" s="275"/>
    </row>
    <row r="50" spans="1:36" ht="19.5" customHeight="1">
      <c r="A50" s="287" t="s">
        <v>1218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9"/>
      <c r="T50" s="290" t="s">
        <v>1121</v>
      </c>
      <c r="U50" s="291"/>
      <c r="V50" s="273"/>
      <c r="W50" s="274"/>
      <c r="X50" s="274"/>
      <c r="Y50" s="274"/>
      <c r="Z50" s="275"/>
      <c r="AA50" s="273"/>
      <c r="AB50" s="274"/>
      <c r="AC50" s="274"/>
      <c r="AD50" s="274"/>
      <c r="AE50" s="275"/>
      <c r="AF50" s="273"/>
      <c r="AG50" s="274"/>
      <c r="AH50" s="274"/>
      <c r="AI50" s="274"/>
      <c r="AJ50" s="275"/>
    </row>
    <row r="51" spans="1:36" ht="19.5" customHeight="1">
      <c r="A51" s="287" t="s">
        <v>1219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9"/>
      <c r="T51" s="290" t="s">
        <v>1123</v>
      </c>
      <c r="U51" s="291"/>
      <c r="V51" s="273"/>
      <c r="W51" s="274"/>
      <c r="X51" s="274"/>
      <c r="Y51" s="274"/>
      <c r="Z51" s="275"/>
      <c r="AA51" s="273"/>
      <c r="AB51" s="274"/>
      <c r="AC51" s="274"/>
      <c r="AD51" s="274"/>
      <c r="AE51" s="275"/>
      <c r="AF51" s="273"/>
      <c r="AG51" s="274"/>
      <c r="AH51" s="274"/>
      <c r="AI51" s="274"/>
      <c r="AJ51" s="275"/>
    </row>
    <row r="52" spans="1:36" ht="19.5" customHeight="1">
      <c r="A52" s="295" t="s">
        <v>1220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9"/>
      <c r="T52" s="279" t="s">
        <v>1125</v>
      </c>
      <c r="U52" s="298"/>
      <c r="V52" s="280">
        <f>SUM(V47:Z51)</f>
        <v>0</v>
      </c>
      <c r="W52" s="281"/>
      <c r="X52" s="281"/>
      <c r="Y52" s="281"/>
      <c r="Z52" s="282"/>
      <c r="AA52" s="280">
        <f>SUM(AA47:AE51)</f>
        <v>0</v>
      </c>
      <c r="AB52" s="281"/>
      <c r="AC52" s="281"/>
      <c r="AD52" s="281"/>
      <c r="AE52" s="282"/>
      <c r="AF52" s="280">
        <f>SUM(AF47:AJ51)</f>
        <v>0</v>
      </c>
      <c r="AG52" s="281"/>
      <c r="AH52" s="281"/>
      <c r="AI52" s="281"/>
      <c r="AJ52" s="282"/>
    </row>
    <row r="53" spans="1:4" ht="21.75" customHeight="1">
      <c r="A53" s="308"/>
      <c r="B53" s="308"/>
      <c r="C53" s="308"/>
      <c r="D53" s="308"/>
    </row>
    <row r="54" spans="1:4" ht="21.75" customHeight="1">
      <c r="A54" s="308"/>
      <c r="B54" s="308"/>
      <c r="C54" s="308"/>
      <c r="D54" s="308"/>
    </row>
    <row r="55" spans="1:4" ht="21.75" customHeight="1">
      <c r="A55" s="308"/>
      <c r="B55" s="308"/>
      <c r="C55" s="308"/>
      <c r="D55" s="308"/>
    </row>
    <row r="56" spans="1:4" ht="21.75" customHeight="1">
      <c r="A56" s="308"/>
      <c r="B56" s="308"/>
      <c r="C56" s="308"/>
      <c r="D56" s="308"/>
    </row>
    <row r="57" spans="1:4" ht="21.75" customHeight="1">
      <c r="A57" s="308"/>
      <c r="B57" s="308"/>
      <c r="C57" s="308"/>
      <c r="D57" s="308"/>
    </row>
    <row r="58" spans="1:4" ht="21.75" customHeight="1">
      <c r="A58" s="308"/>
      <c r="B58" s="308"/>
      <c r="C58" s="308"/>
      <c r="D58" s="308"/>
    </row>
    <row r="59" spans="1:4" ht="21.75" customHeight="1">
      <c r="A59" s="308"/>
      <c r="B59" s="308"/>
      <c r="C59" s="308"/>
      <c r="D59" s="308"/>
    </row>
    <row r="60" spans="1:4" ht="21.75" customHeight="1">
      <c r="A60" s="308"/>
      <c r="B60" s="308"/>
      <c r="C60" s="308"/>
      <c r="D60" s="308"/>
    </row>
    <row r="61" spans="1:4" ht="21.75" customHeight="1">
      <c r="A61" s="308"/>
      <c r="B61" s="308"/>
      <c r="C61" s="308"/>
      <c r="D61" s="308"/>
    </row>
    <row r="62" spans="1:4" ht="21.75" customHeight="1">
      <c r="A62" s="308"/>
      <c r="B62" s="308"/>
      <c r="C62" s="308"/>
      <c r="D62" s="308"/>
    </row>
    <row r="63" spans="1:4" ht="21.75" customHeight="1">
      <c r="A63" s="308"/>
      <c r="B63" s="308"/>
      <c r="C63" s="308"/>
      <c r="D63" s="308"/>
    </row>
    <row r="64" spans="1:4" ht="21.75" customHeight="1">
      <c r="A64" s="308"/>
      <c r="B64" s="308"/>
      <c r="C64" s="308"/>
      <c r="D64" s="308"/>
    </row>
    <row r="65" spans="1:4" ht="21.75" customHeight="1">
      <c r="A65" s="308"/>
      <c r="B65" s="308"/>
      <c r="C65" s="308"/>
      <c r="D65" s="308"/>
    </row>
    <row r="66" spans="1:4" ht="21.75" customHeight="1">
      <c r="A66" s="308"/>
      <c r="B66" s="308"/>
      <c r="C66" s="308"/>
      <c r="D66" s="308"/>
    </row>
    <row r="67" spans="1:4" ht="21.75" customHeight="1">
      <c r="A67" s="308"/>
      <c r="B67" s="308"/>
      <c r="C67" s="308"/>
      <c r="D67" s="308"/>
    </row>
    <row r="68" spans="1:4" ht="21.75" customHeight="1">
      <c r="A68" s="308"/>
      <c r="B68" s="308"/>
      <c r="C68" s="308"/>
      <c r="D68" s="308"/>
    </row>
    <row r="69" spans="1:4" ht="21.75" customHeight="1">
      <c r="A69" s="308"/>
      <c r="B69" s="308"/>
      <c r="C69" s="308"/>
      <c r="D69" s="308"/>
    </row>
    <row r="70" spans="1:4" ht="21.75" customHeight="1">
      <c r="A70" s="308"/>
      <c r="B70" s="308"/>
      <c r="C70" s="308"/>
      <c r="D70" s="308"/>
    </row>
    <row r="71" spans="1:4" ht="21.75" customHeight="1">
      <c r="A71" s="308"/>
      <c r="B71" s="308"/>
      <c r="C71" s="308"/>
      <c r="D71" s="308"/>
    </row>
    <row r="72" spans="1:4" ht="21.75" customHeight="1">
      <c r="A72" s="308"/>
      <c r="B72" s="308"/>
      <c r="C72" s="308"/>
      <c r="D72" s="308"/>
    </row>
    <row r="73" spans="1:4" ht="21.75" customHeight="1">
      <c r="A73" s="308"/>
      <c r="B73" s="308"/>
      <c r="C73" s="308"/>
      <c r="D73" s="308"/>
    </row>
    <row r="74" spans="1:4" ht="21.75" customHeight="1">
      <c r="A74" s="308"/>
      <c r="B74" s="308"/>
      <c r="C74" s="308"/>
      <c r="D74" s="308"/>
    </row>
    <row r="75" spans="1:4" ht="21.75" customHeight="1">
      <c r="A75" s="308"/>
      <c r="B75" s="308"/>
      <c r="C75" s="308"/>
      <c r="D75" s="308"/>
    </row>
    <row r="76" spans="1:4" ht="21.75" customHeight="1">
      <c r="A76" s="308"/>
      <c r="B76" s="308"/>
      <c r="C76" s="308"/>
      <c r="D76" s="308"/>
    </row>
    <row r="77" spans="1:4" ht="21.75" customHeight="1">
      <c r="A77" s="308"/>
      <c r="B77" s="308"/>
      <c r="C77" s="308"/>
      <c r="D77" s="308"/>
    </row>
    <row r="78" spans="1:4" ht="21.75" customHeight="1">
      <c r="A78" s="308"/>
      <c r="B78" s="308"/>
      <c r="C78" s="308"/>
      <c r="D78" s="308"/>
    </row>
    <row r="79" spans="1:4" ht="21.75" customHeight="1">
      <c r="A79" s="308"/>
      <c r="B79" s="308"/>
      <c r="C79" s="308"/>
      <c r="D79" s="308"/>
    </row>
    <row r="80" spans="1:4" ht="21.75" customHeight="1">
      <c r="A80" s="308"/>
      <c r="B80" s="308"/>
      <c r="C80" s="308"/>
      <c r="D80" s="308"/>
    </row>
    <row r="81" spans="1:4" ht="21.75" customHeight="1">
      <c r="A81" s="308"/>
      <c r="B81" s="308"/>
      <c r="C81" s="308"/>
      <c r="D81" s="308"/>
    </row>
    <row r="82" spans="1:4" ht="21.75" customHeight="1">
      <c r="A82" s="308"/>
      <c r="B82" s="308"/>
      <c r="C82" s="308"/>
      <c r="D82" s="308"/>
    </row>
    <row r="83" spans="1:4" ht="21.75" customHeight="1">
      <c r="A83" s="308"/>
      <c r="B83" s="308"/>
      <c r="C83" s="308"/>
      <c r="D83" s="308"/>
    </row>
    <row r="84" spans="1:4" ht="21.75" customHeight="1">
      <c r="A84" s="308"/>
      <c r="B84" s="308"/>
      <c r="C84" s="308"/>
      <c r="D84" s="308"/>
    </row>
    <row r="85" spans="1:4" ht="21.75" customHeight="1">
      <c r="A85" s="308"/>
      <c r="B85" s="308"/>
      <c r="C85" s="308"/>
      <c r="D85" s="308"/>
    </row>
    <row r="86" spans="1:4" ht="21.75" customHeight="1">
      <c r="A86" s="308"/>
      <c r="B86" s="308"/>
      <c r="C86" s="308"/>
      <c r="D86" s="308"/>
    </row>
    <row r="87" spans="1:4" ht="21.75" customHeight="1">
      <c r="A87" s="308"/>
      <c r="B87" s="308"/>
      <c r="C87" s="308"/>
      <c r="D87" s="308"/>
    </row>
    <row r="88" spans="1:4" ht="21.75" customHeight="1">
      <c r="A88" s="308"/>
      <c r="B88" s="308"/>
      <c r="C88" s="308"/>
      <c r="D88" s="308"/>
    </row>
    <row r="89" spans="1:4" ht="21.75" customHeight="1">
      <c r="A89" s="308"/>
      <c r="B89" s="308"/>
      <c r="C89" s="308"/>
      <c r="D89" s="308"/>
    </row>
    <row r="90" spans="1:4" ht="21.75" customHeight="1">
      <c r="A90" s="308"/>
      <c r="B90" s="308"/>
      <c r="C90" s="308"/>
      <c r="D90" s="308"/>
    </row>
    <row r="91" spans="1:4" ht="21.75" customHeight="1">
      <c r="A91" s="308"/>
      <c r="B91" s="308"/>
      <c r="C91" s="308"/>
      <c r="D91" s="308"/>
    </row>
    <row r="92" spans="1:4" ht="21.75" customHeight="1">
      <c r="A92" s="308"/>
      <c r="B92" s="308"/>
      <c r="C92" s="308"/>
      <c r="D92" s="308"/>
    </row>
    <row r="93" spans="1:4" ht="21.75" customHeight="1">
      <c r="A93" s="308"/>
      <c r="B93" s="308"/>
      <c r="C93" s="308"/>
      <c r="D93" s="308"/>
    </row>
    <row r="94" spans="1:4" ht="21.75" customHeight="1">
      <c r="A94" s="308"/>
      <c r="B94" s="308"/>
      <c r="C94" s="308"/>
      <c r="D94" s="308"/>
    </row>
    <row r="95" spans="1:4" ht="21.75" customHeight="1">
      <c r="A95" s="308"/>
      <c r="B95" s="308"/>
      <c r="C95" s="308"/>
      <c r="D95" s="308"/>
    </row>
    <row r="96" spans="1:4" ht="21.75" customHeight="1">
      <c r="A96" s="308"/>
      <c r="B96" s="308"/>
      <c r="C96" s="308"/>
      <c r="D96" s="308"/>
    </row>
    <row r="97" spans="1:4" ht="21.75" customHeight="1">
      <c r="A97" s="308"/>
      <c r="B97" s="308"/>
      <c r="C97" s="308"/>
      <c r="D97" s="308"/>
    </row>
    <row r="98" spans="1:4" ht="21.75" customHeight="1">
      <c r="A98" s="308"/>
      <c r="B98" s="308"/>
      <c r="C98" s="308"/>
      <c r="D98" s="308"/>
    </row>
    <row r="99" spans="1:4" ht="21.75" customHeight="1">
      <c r="A99" s="308"/>
      <c r="B99" s="308"/>
      <c r="C99" s="308"/>
      <c r="D99" s="308"/>
    </row>
    <row r="100" spans="1:4" ht="21.75" customHeight="1">
      <c r="A100" s="308"/>
      <c r="B100" s="308"/>
      <c r="C100" s="308"/>
      <c r="D100" s="308"/>
    </row>
    <row r="101" spans="1:4" ht="21.75" customHeight="1">
      <c r="A101" s="308"/>
      <c r="B101" s="308"/>
      <c r="C101" s="308"/>
      <c r="D101" s="308"/>
    </row>
    <row r="102" spans="1:4" ht="21.75" customHeight="1">
      <c r="A102" s="308"/>
      <c r="B102" s="308"/>
      <c r="C102" s="308"/>
      <c r="D102" s="308"/>
    </row>
    <row r="103" spans="1:4" ht="21.75" customHeight="1">
      <c r="A103" s="308"/>
      <c r="B103" s="308"/>
      <c r="C103" s="308"/>
      <c r="D103" s="308"/>
    </row>
    <row r="104" spans="1:4" ht="21.75" customHeight="1">
      <c r="A104" s="308"/>
      <c r="B104" s="308"/>
      <c r="C104" s="308"/>
      <c r="D104" s="308"/>
    </row>
    <row r="105" spans="1:4" ht="21.75" customHeight="1">
      <c r="A105" s="308"/>
      <c r="B105" s="308"/>
      <c r="C105" s="308"/>
      <c r="D105" s="308"/>
    </row>
    <row r="106" spans="1:4" ht="21.75" customHeight="1">
      <c r="A106" s="308"/>
      <c r="B106" s="308"/>
      <c r="C106" s="308"/>
      <c r="D106" s="308"/>
    </row>
    <row r="107" spans="1:4" ht="21.75" customHeight="1">
      <c r="A107" s="308"/>
      <c r="B107" s="308"/>
      <c r="C107" s="308"/>
      <c r="D107" s="308"/>
    </row>
    <row r="108" spans="1:4" ht="21.75" customHeight="1">
      <c r="A108" s="308"/>
      <c r="B108" s="308"/>
      <c r="C108" s="308"/>
      <c r="D108" s="308"/>
    </row>
    <row r="109" spans="1:4" ht="21.75" customHeight="1">
      <c r="A109" s="308"/>
      <c r="B109" s="308"/>
      <c r="C109" s="308"/>
      <c r="D109" s="308"/>
    </row>
    <row r="110" spans="1:4" ht="21.75" customHeight="1">
      <c r="A110" s="308"/>
      <c r="B110" s="308"/>
      <c r="C110" s="308"/>
      <c r="D110" s="308"/>
    </row>
    <row r="111" spans="1:4" ht="21.75" customHeight="1">
      <c r="A111" s="308"/>
      <c r="B111" s="308"/>
      <c r="C111" s="308"/>
      <c r="D111" s="308"/>
    </row>
    <row r="112" spans="1:4" ht="21.75" customHeight="1">
      <c r="A112" s="308"/>
      <c r="B112" s="308"/>
      <c r="C112" s="308"/>
      <c r="D112" s="308"/>
    </row>
    <row r="113" spans="1:4" ht="21.75" customHeight="1">
      <c r="A113" s="308"/>
      <c r="B113" s="308"/>
      <c r="C113" s="308"/>
      <c r="D113" s="308"/>
    </row>
    <row r="114" spans="1:4" ht="21.75" customHeight="1">
      <c r="A114" s="308"/>
      <c r="B114" s="308"/>
      <c r="C114" s="308"/>
      <c r="D114" s="308"/>
    </row>
    <row r="115" spans="1:4" ht="21.75" customHeight="1">
      <c r="A115" s="308"/>
      <c r="B115" s="308"/>
      <c r="C115" s="308"/>
      <c r="D115" s="308"/>
    </row>
    <row r="116" spans="1:4" ht="21.75" customHeight="1">
      <c r="A116" s="308"/>
      <c r="B116" s="308"/>
      <c r="C116" s="308"/>
      <c r="D116" s="308"/>
    </row>
    <row r="117" spans="1:4" ht="21.75" customHeight="1">
      <c r="A117" s="308"/>
      <c r="B117" s="308"/>
      <c r="C117" s="308"/>
      <c r="D117" s="308"/>
    </row>
    <row r="118" spans="1:4" ht="21.75" customHeight="1">
      <c r="A118" s="308"/>
      <c r="B118" s="308"/>
      <c r="C118" s="308"/>
      <c r="D118" s="308"/>
    </row>
    <row r="119" spans="1:4" ht="21.75" customHeight="1">
      <c r="A119" s="308"/>
      <c r="B119" s="308"/>
      <c r="C119" s="308"/>
      <c r="D119" s="308"/>
    </row>
    <row r="120" spans="1:4" ht="21.75" customHeight="1">
      <c r="A120" s="308"/>
      <c r="B120" s="308"/>
      <c r="C120" s="308"/>
      <c r="D120" s="308"/>
    </row>
    <row r="121" spans="1:4" ht="21.75" customHeight="1">
      <c r="A121" s="308"/>
      <c r="B121" s="308"/>
      <c r="C121" s="308"/>
      <c r="D121" s="308"/>
    </row>
    <row r="122" spans="1:4" ht="21.75" customHeight="1">
      <c r="A122" s="308"/>
      <c r="B122" s="308"/>
      <c r="C122" s="308"/>
      <c r="D122" s="308"/>
    </row>
    <row r="123" spans="1:4" ht="21.75" customHeight="1">
      <c r="A123" s="308"/>
      <c r="B123" s="308"/>
      <c r="C123" s="308"/>
      <c r="D123" s="308"/>
    </row>
    <row r="124" spans="1:4" ht="21.75" customHeight="1">
      <c r="A124" s="308"/>
      <c r="B124" s="308"/>
      <c r="C124" s="308"/>
      <c r="D124" s="308"/>
    </row>
    <row r="125" spans="1:4" ht="21.75" customHeight="1">
      <c r="A125" s="308"/>
      <c r="B125" s="308"/>
      <c r="C125" s="308"/>
      <c r="D125" s="308"/>
    </row>
    <row r="126" spans="1:4" ht="21.75" customHeight="1">
      <c r="A126" s="308"/>
      <c r="B126" s="308"/>
      <c r="C126" s="308"/>
      <c r="D126" s="308"/>
    </row>
    <row r="127" spans="1:4" ht="21.75" customHeight="1">
      <c r="A127" s="308"/>
      <c r="B127" s="308"/>
      <c r="C127" s="308"/>
      <c r="D127" s="308"/>
    </row>
    <row r="128" spans="1:4" ht="21.75" customHeight="1">
      <c r="A128" s="308"/>
      <c r="B128" s="308"/>
      <c r="C128" s="308"/>
      <c r="D128" s="308"/>
    </row>
    <row r="129" spans="1:4" ht="21.75" customHeight="1">
      <c r="A129" s="308"/>
      <c r="B129" s="308"/>
      <c r="C129" s="308"/>
      <c r="D129" s="308"/>
    </row>
    <row r="130" spans="1:4" ht="21.75" customHeight="1">
      <c r="A130" s="308"/>
      <c r="B130" s="308"/>
      <c r="C130" s="308"/>
      <c r="D130" s="308"/>
    </row>
    <row r="131" spans="1:4" ht="21.75" customHeight="1">
      <c r="A131" s="308"/>
      <c r="B131" s="308"/>
      <c r="C131" s="308"/>
      <c r="D131" s="308"/>
    </row>
    <row r="132" spans="1:4" ht="21.75" customHeight="1">
      <c r="A132" s="308"/>
      <c r="B132" s="308"/>
      <c r="C132" s="308"/>
      <c r="D132" s="308"/>
    </row>
    <row r="133" spans="1:4" ht="21.75" customHeight="1">
      <c r="A133" s="308"/>
      <c r="B133" s="308"/>
      <c r="C133" s="308"/>
      <c r="D133" s="308"/>
    </row>
    <row r="134" spans="1:4" ht="21.75" customHeight="1">
      <c r="A134" s="308"/>
      <c r="B134" s="308"/>
      <c r="C134" s="308"/>
      <c r="D134" s="308"/>
    </row>
    <row r="135" spans="1:4" ht="21.75" customHeight="1">
      <c r="A135" s="308"/>
      <c r="B135" s="308"/>
      <c r="C135" s="308"/>
      <c r="D135" s="308"/>
    </row>
    <row r="136" spans="1:4" ht="21.75" customHeight="1">
      <c r="A136" s="308"/>
      <c r="B136" s="308"/>
      <c r="C136" s="308"/>
      <c r="D136" s="308"/>
    </row>
    <row r="137" spans="1:4" ht="21.75" customHeight="1">
      <c r="A137" s="308"/>
      <c r="B137" s="308"/>
      <c r="C137" s="308"/>
      <c r="D137" s="308"/>
    </row>
    <row r="138" spans="1:4" ht="21.75" customHeight="1">
      <c r="A138" s="308"/>
      <c r="B138" s="308"/>
      <c r="C138" s="308"/>
      <c r="D138" s="308"/>
    </row>
    <row r="139" spans="1:4" ht="21.75" customHeight="1">
      <c r="A139" s="308"/>
      <c r="B139" s="308"/>
      <c r="C139" s="308"/>
      <c r="D139" s="308"/>
    </row>
    <row r="140" spans="1:4" ht="21.75" customHeight="1">
      <c r="A140" s="308"/>
      <c r="B140" s="308"/>
      <c r="C140" s="308"/>
      <c r="D140" s="308"/>
    </row>
    <row r="141" spans="1:4" ht="21.75" customHeight="1">
      <c r="A141" s="308"/>
      <c r="B141" s="308"/>
      <c r="C141" s="308"/>
      <c r="D141" s="308"/>
    </row>
    <row r="142" spans="1:4" ht="21.75" customHeight="1">
      <c r="A142" s="308"/>
      <c r="B142" s="308"/>
      <c r="C142" s="308"/>
      <c r="D142" s="308"/>
    </row>
    <row r="143" spans="1:4" ht="21.75" customHeight="1">
      <c r="A143" s="308"/>
      <c r="B143" s="308"/>
      <c r="C143" s="308"/>
      <c r="D143" s="308"/>
    </row>
    <row r="144" spans="1:4" ht="21.75" customHeight="1">
      <c r="A144" s="308"/>
      <c r="B144" s="308"/>
      <c r="C144" s="308"/>
      <c r="D144" s="308"/>
    </row>
    <row r="145" spans="1:4" ht="21.75" customHeight="1">
      <c r="A145" s="308"/>
      <c r="B145" s="308"/>
      <c r="C145" s="308"/>
      <c r="D145" s="308"/>
    </row>
    <row r="146" spans="1:4" ht="21.75" customHeight="1">
      <c r="A146" s="308"/>
      <c r="B146" s="308"/>
      <c r="C146" s="308"/>
      <c r="D146" s="308"/>
    </row>
    <row r="147" spans="1:4" ht="21.75" customHeight="1">
      <c r="A147" s="308"/>
      <c r="B147" s="308"/>
      <c r="C147" s="308"/>
      <c r="D147" s="308"/>
    </row>
    <row r="148" spans="1:4" ht="21.75" customHeight="1">
      <c r="A148" s="308"/>
      <c r="B148" s="308"/>
      <c r="C148" s="308"/>
      <c r="D148" s="308"/>
    </row>
    <row r="149" spans="1:4" ht="12.75">
      <c r="A149" s="308"/>
      <c r="B149" s="308"/>
      <c r="C149" s="308"/>
      <c r="D149" s="308"/>
    </row>
    <row r="150" spans="1:4" ht="12.75">
      <c r="A150" s="308"/>
      <c r="B150" s="308"/>
      <c r="C150" s="308"/>
      <c r="D150" s="308"/>
    </row>
    <row r="151" spans="1:4" ht="12.75">
      <c r="A151" s="308"/>
      <c r="B151" s="308"/>
      <c r="C151" s="308"/>
      <c r="D151" s="308"/>
    </row>
    <row r="152" spans="1:4" ht="12.75">
      <c r="A152" s="308"/>
      <c r="B152" s="308"/>
      <c r="C152" s="308"/>
      <c r="D152" s="308"/>
    </row>
    <row r="153" spans="1:4" ht="12.75">
      <c r="A153" s="308"/>
      <c r="B153" s="308"/>
      <c r="C153" s="308"/>
      <c r="D153" s="308"/>
    </row>
    <row r="154" spans="1:4" ht="12.75">
      <c r="A154" s="308"/>
      <c r="B154" s="308"/>
      <c r="C154" s="308"/>
      <c r="D154" s="308"/>
    </row>
    <row r="155" spans="1:4" ht="12.75">
      <c r="A155" s="308"/>
      <c r="B155" s="308"/>
      <c r="C155" s="308"/>
      <c r="D155" s="308"/>
    </row>
  </sheetData>
  <mergeCells count="155">
    <mergeCell ref="A45:S45"/>
    <mergeCell ref="A46:S46"/>
    <mergeCell ref="A52:S52"/>
    <mergeCell ref="A47:S47"/>
    <mergeCell ref="A48:S48"/>
    <mergeCell ref="A49:S49"/>
    <mergeCell ref="A50:S50"/>
    <mergeCell ref="A16:S16"/>
    <mergeCell ref="A18:S18"/>
    <mergeCell ref="A51:S51"/>
    <mergeCell ref="A27:S27"/>
    <mergeCell ref="A20:S20"/>
    <mergeCell ref="A37:S37"/>
    <mergeCell ref="A41:S41"/>
    <mergeCell ref="A22:S22"/>
    <mergeCell ref="A28:S28"/>
    <mergeCell ref="A44:S44"/>
    <mergeCell ref="A43:S43"/>
    <mergeCell ref="A29:S29"/>
    <mergeCell ref="A30:S30"/>
    <mergeCell ref="A32:S32"/>
    <mergeCell ref="A34:S34"/>
    <mergeCell ref="A38:S38"/>
    <mergeCell ref="A40:S40"/>
    <mergeCell ref="A39:S39"/>
    <mergeCell ref="A33:S33"/>
    <mergeCell ref="A17:S17"/>
    <mergeCell ref="A35:S35"/>
    <mergeCell ref="A31:S31"/>
    <mergeCell ref="A42:S42"/>
    <mergeCell ref="A19:S19"/>
    <mergeCell ref="A21:S21"/>
    <mergeCell ref="A23:S23"/>
    <mergeCell ref="A26:S26"/>
    <mergeCell ref="A36:S36"/>
    <mergeCell ref="A25:S25"/>
    <mergeCell ref="A2:AJ2"/>
    <mergeCell ref="A3:AJ3"/>
    <mergeCell ref="A12:S12"/>
    <mergeCell ref="V15:Z15"/>
    <mergeCell ref="A15:S15"/>
    <mergeCell ref="V16:Z16"/>
    <mergeCell ref="AA16:AE16"/>
    <mergeCell ref="AF16:AJ16"/>
    <mergeCell ref="AA15:AE15"/>
    <mergeCell ref="AF15:AJ15"/>
    <mergeCell ref="V18:Z18"/>
    <mergeCell ref="AA18:AE18"/>
    <mergeCell ref="AF18:AJ18"/>
    <mergeCell ref="V19:Z19"/>
    <mergeCell ref="AA19:AE19"/>
    <mergeCell ref="AF19:AJ19"/>
    <mergeCell ref="AA20:AE20"/>
    <mergeCell ref="AF20:AJ20"/>
    <mergeCell ref="V21:Z21"/>
    <mergeCell ref="AA21:AE21"/>
    <mergeCell ref="AF21:AJ21"/>
    <mergeCell ref="V27:Z27"/>
    <mergeCell ref="AA27:AE27"/>
    <mergeCell ref="AF27:AJ27"/>
    <mergeCell ref="V22:Z22"/>
    <mergeCell ref="AA22:AE22"/>
    <mergeCell ref="AF22:AJ22"/>
    <mergeCell ref="V23:Z23"/>
    <mergeCell ref="AA23:AE23"/>
    <mergeCell ref="AF23:AJ23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17:Z17"/>
    <mergeCell ref="AA17:AE17"/>
    <mergeCell ref="AF17:AJ17"/>
    <mergeCell ref="V26:Z26"/>
    <mergeCell ref="AA26:AE26"/>
    <mergeCell ref="AF26:AJ26"/>
    <mergeCell ref="V25:Z25"/>
    <mergeCell ref="AA25:AE25"/>
    <mergeCell ref="AF25:AJ25"/>
    <mergeCell ref="V20:Z20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8:Z38"/>
    <mergeCell ref="AA38:AE38"/>
    <mergeCell ref="AF38:AJ38"/>
    <mergeCell ref="V37:Z37"/>
    <mergeCell ref="AA37:AE37"/>
    <mergeCell ref="AF37:AJ37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6:Z46"/>
    <mergeCell ref="AA46:AE46"/>
    <mergeCell ref="AF46:AJ46"/>
    <mergeCell ref="AA44:AE44"/>
    <mergeCell ref="AF44:AJ44"/>
    <mergeCell ref="V45:Z45"/>
    <mergeCell ref="AA45:AE45"/>
    <mergeCell ref="V52:Z52"/>
    <mergeCell ref="AA52:AE52"/>
    <mergeCell ref="AF52:AJ52"/>
    <mergeCell ref="V42:Z42"/>
    <mergeCell ref="AA42:AE42"/>
    <mergeCell ref="AF42:AJ42"/>
    <mergeCell ref="V43:Z43"/>
    <mergeCell ref="AA43:AE43"/>
    <mergeCell ref="AF43:AJ43"/>
    <mergeCell ref="V44:Z44"/>
    <mergeCell ref="AF45:AJ45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33:Z33"/>
    <mergeCell ref="AA33:AE33"/>
    <mergeCell ref="AF33:AJ33"/>
    <mergeCell ref="A24:S24"/>
    <mergeCell ref="V24:Z24"/>
    <mergeCell ref="AA24:AE24"/>
    <mergeCell ref="AF24:AJ24"/>
    <mergeCell ref="V32:Z32"/>
    <mergeCell ref="AA32:AE32"/>
    <mergeCell ref="AF32:AJ32"/>
  </mergeCells>
  <printOptions horizontalCentered="1"/>
  <pageMargins left="0.3937007874015748" right="0.1968503937007874" top="0.5905511811023623" bottom="0.3937007874015748" header="0.5118110236220472" footer="0.5118110236220472"/>
  <pageSetup fitToHeight="0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view="pageBreakPreview" zoomScaleNormal="75" zoomScaleSheetLayoutView="100" workbookViewId="0" topLeftCell="A46">
      <selection activeCell="AF46" sqref="AF46:AJ46"/>
    </sheetView>
  </sheetViews>
  <sheetFormatPr defaultColWidth="9.140625" defaultRowHeight="12.75"/>
  <cols>
    <col min="1" max="12" width="3.28125" style="309" customWidth="1"/>
    <col min="13" max="13" width="3.421875" style="309" customWidth="1"/>
    <col min="14" max="19" width="3.28125" style="309" customWidth="1"/>
    <col min="20" max="20" width="2.28125" style="309" customWidth="1"/>
    <col min="21" max="36" width="3.28125" style="309" customWidth="1"/>
    <col min="37" max="37" width="2.7109375" style="309" customWidth="1"/>
    <col min="38" max="16384" width="9.140625" style="309" customWidth="1"/>
  </cols>
  <sheetData>
    <row r="1" spans="35:36" ht="17.25" customHeight="1" thickBot="1">
      <c r="AI1" s="310">
        <v>0</v>
      </c>
      <c r="AJ1" s="311"/>
    </row>
    <row r="2" spans="35:36" ht="12.75">
      <c r="AI2" s="312" t="s">
        <v>974</v>
      </c>
      <c r="AJ2" s="313"/>
    </row>
    <row r="3" spans="1:36" ht="15.75">
      <c r="A3" s="314" t="s">
        <v>1221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</row>
    <row r="4" spans="1:36" ht="15.75">
      <c r="A4" s="314" t="s">
        <v>976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</row>
    <row r="5" spans="1:37" ht="12.7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 t="s">
        <v>977</v>
      </c>
      <c r="AC5" s="315"/>
      <c r="AD5" s="315"/>
      <c r="AE5" s="315"/>
      <c r="AF5" s="315"/>
      <c r="AG5" s="315"/>
      <c r="AH5" s="315"/>
      <c r="AI5" s="315"/>
      <c r="AJ5" s="315"/>
      <c r="AK5" s="315"/>
    </row>
    <row r="6" spans="1:37" ht="12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6" t="s">
        <v>978</v>
      </c>
      <c r="AC6" s="316"/>
      <c r="AD6" s="316"/>
      <c r="AE6" s="316"/>
      <c r="AF6" s="316"/>
      <c r="AG6" s="316"/>
      <c r="AH6" s="316"/>
      <c r="AI6" s="316"/>
      <c r="AJ6" s="316"/>
      <c r="AK6" s="315"/>
    </row>
    <row r="7" spans="1:37" ht="13.5" thickBot="1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</row>
    <row r="8" spans="1:37" ht="15.75" customHeight="1" thickBot="1">
      <c r="A8" s="317">
        <v>5</v>
      </c>
      <c r="B8" s="318">
        <v>1</v>
      </c>
      <c r="C8" s="318">
        <v>3</v>
      </c>
      <c r="D8" s="318">
        <v>0</v>
      </c>
      <c r="E8" s="318">
        <v>0</v>
      </c>
      <c r="F8" s="319">
        <v>9</v>
      </c>
      <c r="G8" s="315"/>
      <c r="H8" s="317">
        <v>1</v>
      </c>
      <c r="I8" s="318">
        <v>2</v>
      </c>
      <c r="J8" s="318">
        <v>5</v>
      </c>
      <c r="K8" s="319">
        <v>4</v>
      </c>
      <c r="L8" s="315"/>
      <c r="M8" s="317">
        <v>0</v>
      </c>
      <c r="N8" s="319">
        <v>1</v>
      </c>
      <c r="O8" s="315"/>
      <c r="P8" s="317">
        <v>2</v>
      </c>
      <c r="Q8" s="320">
        <v>8</v>
      </c>
      <c r="R8" s="320">
        <v>0</v>
      </c>
      <c r="S8" s="321">
        <v>0</v>
      </c>
      <c r="T8" s="315"/>
      <c r="U8" s="317">
        <v>8</v>
      </c>
      <c r="V8" s="320">
        <v>4</v>
      </c>
      <c r="W8" s="318">
        <v>1</v>
      </c>
      <c r="X8" s="318">
        <v>1</v>
      </c>
      <c r="Y8" s="318">
        <v>0</v>
      </c>
      <c r="Z8" s="319">
        <v>5</v>
      </c>
      <c r="AA8" s="315"/>
      <c r="AB8" s="322">
        <v>0</v>
      </c>
      <c r="AC8" s="323">
        <v>5</v>
      </c>
      <c r="AD8" s="315"/>
      <c r="AE8" s="324">
        <v>2</v>
      </c>
      <c r="AF8" s="325">
        <v>0</v>
      </c>
      <c r="AG8" s="325">
        <v>0</v>
      </c>
      <c r="AH8" s="326">
        <v>8</v>
      </c>
      <c r="AI8" s="315"/>
      <c r="AJ8" s="327">
        <v>1</v>
      </c>
      <c r="AK8" s="315"/>
    </row>
    <row r="9" spans="1:37" ht="38.25" customHeight="1">
      <c r="A9" s="328" t="s">
        <v>954</v>
      </c>
      <c r="B9" s="328"/>
      <c r="C9" s="328"/>
      <c r="D9" s="328"/>
      <c r="E9" s="328"/>
      <c r="F9" s="328"/>
      <c r="G9" s="329"/>
      <c r="H9" s="328" t="s">
        <v>955</v>
      </c>
      <c r="I9" s="328"/>
      <c r="J9" s="328"/>
      <c r="K9" s="328"/>
      <c r="L9" s="329"/>
      <c r="M9" s="330" t="s">
        <v>979</v>
      </c>
      <c r="N9" s="328"/>
      <c r="O9" s="329"/>
      <c r="P9" s="330" t="s">
        <v>980</v>
      </c>
      <c r="Q9" s="330"/>
      <c r="R9" s="330"/>
      <c r="S9" s="330"/>
      <c r="T9" s="315"/>
      <c r="U9" s="328" t="s">
        <v>958</v>
      </c>
      <c r="V9" s="331"/>
      <c r="W9" s="328"/>
      <c r="X9" s="328"/>
      <c r="Y9" s="328"/>
      <c r="Z9" s="328"/>
      <c r="AA9" s="315"/>
      <c r="AB9" s="328" t="s">
        <v>981</v>
      </c>
      <c r="AC9" s="328"/>
      <c r="AD9" s="315"/>
      <c r="AE9" s="328" t="s">
        <v>982</v>
      </c>
      <c r="AF9" s="328"/>
      <c r="AG9" s="328"/>
      <c r="AH9" s="328"/>
      <c r="AI9" s="315"/>
      <c r="AJ9" s="328" t="s">
        <v>983</v>
      </c>
      <c r="AK9" s="315"/>
    </row>
    <row r="10" spans="1:36" ht="12.75">
      <c r="A10" s="332"/>
      <c r="B10" s="332"/>
      <c r="C10" s="332"/>
      <c r="D10" s="332"/>
      <c r="E10" s="332"/>
      <c r="F10" s="332"/>
      <c r="G10" s="333"/>
      <c r="H10" s="332"/>
      <c r="I10" s="332"/>
      <c r="J10" s="332"/>
      <c r="K10" s="332"/>
      <c r="L10" s="333"/>
      <c r="M10" s="334"/>
      <c r="N10" s="332"/>
      <c r="O10" s="332"/>
      <c r="P10" s="333"/>
      <c r="Q10" s="334"/>
      <c r="R10" s="334"/>
      <c r="S10" s="334"/>
      <c r="T10" s="334"/>
      <c r="V10" s="332"/>
      <c r="W10" s="332"/>
      <c r="X10" s="332"/>
      <c r="Y10" s="332"/>
      <c r="Z10" s="332"/>
      <c r="AB10" s="332"/>
      <c r="AC10" s="332"/>
      <c r="AE10" s="332"/>
      <c r="AF10" s="332"/>
      <c r="AG10" s="332"/>
      <c r="AH10" s="332"/>
      <c r="AJ10" s="332"/>
    </row>
    <row r="11" ht="12.75">
      <c r="AG11" s="335" t="s">
        <v>984</v>
      </c>
    </row>
    <row r="12" spans="1:36" ht="38.25" customHeight="1">
      <c r="A12" s="336" t="s">
        <v>985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8"/>
      <c r="T12" s="339" t="s">
        <v>986</v>
      </c>
      <c r="U12" s="339"/>
      <c r="V12" s="340" t="s">
        <v>987</v>
      </c>
      <c r="W12" s="341"/>
      <c r="X12" s="341"/>
      <c r="Y12" s="341"/>
      <c r="Z12" s="342"/>
      <c r="AA12" s="340" t="s">
        <v>988</v>
      </c>
      <c r="AB12" s="341"/>
      <c r="AC12" s="341"/>
      <c r="AD12" s="341"/>
      <c r="AE12" s="342"/>
      <c r="AF12" s="340" t="s">
        <v>989</v>
      </c>
      <c r="AG12" s="341"/>
      <c r="AH12" s="341"/>
      <c r="AI12" s="341"/>
      <c r="AJ12" s="342"/>
    </row>
    <row r="13" spans="1:36" ht="12.75">
      <c r="A13" s="343"/>
      <c r="B13" s="313"/>
      <c r="C13" s="313"/>
      <c r="D13" s="313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3"/>
      <c r="S13" s="344"/>
      <c r="T13" s="345"/>
      <c r="U13" s="345"/>
      <c r="V13" s="340" t="s">
        <v>990</v>
      </c>
      <c r="W13" s="341"/>
      <c r="X13" s="341"/>
      <c r="Y13" s="341"/>
      <c r="Z13" s="341"/>
      <c r="AA13" s="340"/>
      <c r="AB13" s="341"/>
      <c r="AC13" s="341"/>
      <c r="AD13" s="341"/>
      <c r="AE13" s="342"/>
      <c r="AF13" s="346"/>
      <c r="AH13" s="347"/>
      <c r="AI13" s="347"/>
      <c r="AJ13" s="348"/>
    </row>
    <row r="14" spans="1:36" ht="12.75">
      <c r="A14" s="349">
        <v>1</v>
      </c>
      <c r="B14" s="350"/>
      <c r="C14" s="350"/>
      <c r="D14" s="350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0"/>
      <c r="S14" s="350"/>
      <c r="T14" s="351">
        <v>2</v>
      </c>
      <c r="U14" s="351"/>
      <c r="V14" s="352">
        <v>3</v>
      </c>
      <c r="W14" s="351"/>
      <c r="X14" s="351"/>
      <c r="Y14" s="351"/>
      <c r="Z14" s="351"/>
      <c r="AA14" s="352">
        <v>4</v>
      </c>
      <c r="AB14" s="351"/>
      <c r="AC14" s="351"/>
      <c r="AD14" s="351"/>
      <c r="AE14" s="351"/>
      <c r="AF14" s="352">
        <v>5</v>
      </c>
      <c r="AG14" s="351"/>
      <c r="AH14" s="351"/>
      <c r="AI14" s="351"/>
      <c r="AJ14" s="350"/>
    </row>
    <row r="15" spans="1:36" ht="19.5" customHeight="1">
      <c r="A15" s="353" t="s">
        <v>1222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5"/>
      <c r="T15" s="356" t="s">
        <v>992</v>
      </c>
      <c r="U15" s="350"/>
      <c r="V15" s="357">
        <v>958705</v>
      </c>
      <c r="W15" s="358"/>
      <c r="X15" s="358"/>
      <c r="Y15" s="358"/>
      <c r="Z15" s="359"/>
      <c r="AA15" s="357">
        <v>1415434</v>
      </c>
      <c r="AB15" s="358"/>
      <c r="AC15" s="358"/>
      <c r="AD15" s="358"/>
      <c r="AE15" s="359"/>
      <c r="AF15" s="357">
        <v>384395</v>
      </c>
      <c r="AG15" s="358"/>
      <c r="AH15" s="358"/>
      <c r="AI15" s="358"/>
      <c r="AJ15" s="359"/>
    </row>
    <row r="16" spans="1:36" ht="19.5" customHeight="1">
      <c r="A16" s="353" t="s">
        <v>1223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5"/>
      <c r="T16" s="356" t="s">
        <v>994</v>
      </c>
      <c r="U16" s="350"/>
      <c r="V16" s="357"/>
      <c r="W16" s="358"/>
      <c r="X16" s="358"/>
      <c r="Y16" s="358"/>
      <c r="Z16" s="359"/>
      <c r="AA16" s="357"/>
      <c r="AB16" s="358"/>
      <c r="AC16" s="358"/>
      <c r="AD16" s="358"/>
      <c r="AE16" s="359"/>
      <c r="AF16" s="357"/>
      <c r="AG16" s="358"/>
      <c r="AH16" s="358"/>
      <c r="AI16" s="358"/>
      <c r="AJ16" s="359"/>
    </row>
    <row r="17" spans="1:36" ht="19.5" customHeight="1">
      <c r="A17" s="353" t="s">
        <v>1224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6" t="s">
        <v>996</v>
      </c>
      <c r="U17" s="350"/>
      <c r="V17" s="357"/>
      <c r="W17" s="358"/>
      <c r="X17" s="358"/>
      <c r="Y17" s="358"/>
      <c r="Z17" s="359"/>
      <c r="AA17" s="357"/>
      <c r="AB17" s="358"/>
      <c r="AC17" s="358"/>
      <c r="AD17" s="358"/>
      <c r="AE17" s="359"/>
      <c r="AF17" s="357"/>
      <c r="AG17" s="358"/>
      <c r="AH17" s="358"/>
      <c r="AI17" s="358"/>
      <c r="AJ17" s="359"/>
    </row>
    <row r="18" spans="1:36" ht="19.5" customHeight="1">
      <c r="A18" s="353" t="s">
        <v>1225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5"/>
      <c r="T18" s="356" t="s">
        <v>998</v>
      </c>
      <c r="U18" s="350"/>
      <c r="V18" s="357"/>
      <c r="W18" s="358"/>
      <c r="X18" s="358"/>
      <c r="Y18" s="358"/>
      <c r="Z18" s="359"/>
      <c r="AA18" s="357"/>
      <c r="AB18" s="358"/>
      <c r="AC18" s="358"/>
      <c r="AD18" s="358"/>
      <c r="AE18" s="359"/>
      <c r="AF18" s="357"/>
      <c r="AG18" s="358"/>
      <c r="AH18" s="358"/>
      <c r="AI18" s="358"/>
      <c r="AJ18" s="359"/>
    </row>
    <row r="19" spans="1:36" s="347" customFormat="1" ht="19.5" customHeight="1">
      <c r="A19" s="353" t="s">
        <v>1226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6" t="s">
        <v>1000</v>
      </c>
      <c r="U19" s="350"/>
      <c r="V19" s="357">
        <v>191741</v>
      </c>
      <c r="W19" s="358"/>
      <c r="X19" s="358"/>
      <c r="Y19" s="358"/>
      <c r="Z19" s="359"/>
      <c r="AA19" s="357">
        <v>235868</v>
      </c>
      <c r="AB19" s="358"/>
      <c r="AC19" s="358"/>
      <c r="AD19" s="358"/>
      <c r="AE19" s="359"/>
      <c r="AF19" s="357">
        <v>76530</v>
      </c>
      <c r="AG19" s="358"/>
      <c r="AH19" s="358"/>
      <c r="AI19" s="358"/>
      <c r="AJ19" s="359"/>
    </row>
    <row r="20" spans="1:36" ht="19.5" customHeight="1">
      <c r="A20" s="360" t="s">
        <v>1227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2"/>
      <c r="T20" s="363" t="s">
        <v>1002</v>
      </c>
      <c r="U20" s="364"/>
      <c r="V20" s="365">
        <f>SUM(V15:Z19)</f>
        <v>1150446</v>
      </c>
      <c r="W20" s="366"/>
      <c r="X20" s="366"/>
      <c r="Y20" s="366"/>
      <c r="Z20" s="367"/>
      <c r="AA20" s="365">
        <f>SUM(AA15:AE19)</f>
        <v>1651302</v>
      </c>
      <c r="AB20" s="366"/>
      <c r="AC20" s="366"/>
      <c r="AD20" s="366"/>
      <c r="AE20" s="367"/>
      <c r="AF20" s="365">
        <f>SUM(AF15:AJ19)</f>
        <v>460925</v>
      </c>
      <c r="AG20" s="366"/>
      <c r="AH20" s="366"/>
      <c r="AI20" s="366"/>
      <c r="AJ20" s="367"/>
    </row>
    <row r="21" spans="1:36" ht="19.5" customHeight="1">
      <c r="A21" s="353" t="s">
        <v>1228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6" t="s">
        <v>1004</v>
      </c>
      <c r="U21" s="350"/>
      <c r="V21" s="357">
        <v>26667</v>
      </c>
      <c r="W21" s="358"/>
      <c r="X21" s="358"/>
      <c r="Y21" s="358"/>
      <c r="Z21" s="359"/>
      <c r="AA21" s="357">
        <v>38179</v>
      </c>
      <c r="AB21" s="358"/>
      <c r="AC21" s="358"/>
      <c r="AD21" s="358"/>
      <c r="AE21" s="359"/>
      <c r="AF21" s="357">
        <v>7180</v>
      </c>
      <c r="AG21" s="358"/>
      <c r="AH21" s="358"/>
      <c r="AI21" s="358"/>
      <c r="AJ21" s="359"/>
    </row>
    <row r="22" spans="1:36" ht="19.5" customHeight="1">
      <c r="A22" s="353" t="s">
        <v>1229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5"/>
      <c r="T22" s="356" t="s">
        <v>1006</v>
      </c>
      <c r="U22" s="350"/>
      <c r="V22" s="357">
        <v>2014637</v>
      </c>
      <c r="W22" s="358"/>
      <c r="X22" s="358"/>
      <c r="Y22" s="358"/>
      <c r="Z22" s="359"/>
      <c r="AA22" s="357">
        <v>4366047</v>
      </c>
      <c r="AB22" s="358"/>
      <c r="AC22" s="358"/>
      <c r="AD22" s="358"/>
      <c r="AE22" s="359"/>
      <c r="AF22" s="357">
        <v>622441</v>
      </c>
      <c r="AG22" s="358"/>
      <c r="AH22" s="358"/>
      <c r="AI22" s="358"/>
      <c r="AJ22" s="359"/>
    </row>
    <row r="23" spans="1:36" ht="19.5" customHeight="1">
      <c r="A23" s="353" t="s">
        <v>1230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6" t="s">
        <v>1008</v>
      </c>
      <c r="U23" s="350"/>
      <c r="V23" s="357">
        <v>0</v>
      </c>
      <c r="W23" s="358"/>
      <c r="X23" s="358"/>
      <c r="Y23" s="358"/>
      <c r="Z23" s="359"/>
      <c r="AA23" s="357"/>
      <c r="AB23" s="358"/>
      <c r="AC23" s="358"/>
      <c r="AD23" s="358"/>
      <c r="AE23" s="359"/>
      <c r="AF23" s="357"/>
      <c r="AG23" s="358"/>
      <c r="AH23" s="358"/>
      <c r="AI23" s="358"/>
      <c r="AJ23" s="359"/>
    </row>
    <row r="24" spans="1:36" s="347" customFormat="1" ht="19.5" customHeight="1">
      <c r="A24" s="353" t="s">
        <v>1231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5"/>
      <c r="T24" s="356" t="s">
        <v>1010</v>
      </c>
      <c r="U24" s="350"/>
      <c r="V24" s="357">
        <v>127642</v>
      </c>
      <c r="W24" s="358"/>
      <c r="X24" s="358"/>
      <c r="Y24" s="358"/>
      <c r="Z24" s="359"/>
      <c r="AA24" s="357">
        <v>426378</v>
      </c>
      <c r="AB24" s="358"/>
      <c r="AC24" s="358"/>
      <c r="AD24" s="358"/>
      <c r="AE24" s="359"/>
      <c r="AF24" s="357">
        <v>20879</v>
      </c>
      <c r="AG24" s="358"/>
      <c r="AH24" s="358"/>
      <c r="AI24" s="358"/>
      <c r="AJ24" s="359"/>
    </row>
    <row r="25" spans="1:36" ht="19.5" customHeight="1">
      <c r="A25" s="353" t="s">
        <v>1232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6" t="s">
        <v>1012</v>
      </c>
      <c r="U25" s="350"/>
      <c r="V25" s="357"/>
      <c r="W25" s="358"/>
      <c r="X25" s="358"/>
      <c r="Y25" s="358"/>
      <c r="Z25" s="359"/>
      <c r="AA25" s="357"/>
      <c r="AB25" s="358"/>
      <c r="AC25" s="358"/>
      <c r="AD25" s="358"/>
      <c r="AE25" s="359"/>
      <c r="AF25" s="357"/>
      <c r="AG25" s="358"/>
      <c r="AH25" s="358"/>
      <c r="AI25" s="358"/>
      <c r="AJ25" s="359"/>
    </row>
    <row r="26" spans="1:36" ht="19.5" customHeight="1">
      <c r="A26" s="353" t="s">
        <v>1233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5"/>
      <c r="T26" s="356" t="s">
        <v>1014</v>
      </c>
      <c r="U26" s="350"/>
      <c r="V26" s="357"/>
      <c r="W26" s="358"/>
      <c r="X26" s="358"/>
      <c r="Y26" s="358"/>
      <c r="Z26" s="359"/>
      <c r="AA26" s="357"/>
      <c r="AB26" s="358"/>
      <c r="AC26" s="358"/>
      <c r="AD26" s="358"/>
      <c r="AE26" s="359"/>
      <c r="AF26" s="357"/>
      <c r="AG26" s="358"/>
      <c r="AH26" s="358"/>
      <c r="AI26" s="358"/>
      <c r="AJ26" s="359"/>
    </row>
    <row r="27" spans="1:36" ht="19.5" customHeight="1">
      <c r="A27" s="360" t="s">
        <v>1234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2"/>
      <c r="T27" s="363" t="s">
        <v>1016</v>
      </c>
      <c r="U27" s="364"/>
      <c r="V27" s="365">
        <f>SUM(V21:Z26)</f>
        <v>2168946</v>
      </c>
      <c r="W27" s="366"/>
      <c r="X27" s="366"/>
      <c r="Y27" s="366"/>
      <c r="Z27" s="367"/>
      <c r="AA27" s="365">
        <f>SUM(AA21:AE26)</f>
        <v>4830604</v>
      </c>
      <c r="AB27" s="366"/>
      <c r="AC27" s="366"/>
      <c r="AD27" s="366"/>
      <c r="AE27" s="367"/>
      <c r="AF27" s="365">
        <f>SUM(AF21:AJ26)</f>
        <v>650500</v>
      </c>
      <c r="AG27" s="366"/>
      <c r="AH27" s="366"/>
      <c r="AI27" s="366"/>
      <c r="AJ27" s="367"/>
    </row>
    <row r="28" spans="1:36" ht="19.5" customHeight="1">
      <c r="A28" s="353" t="s">
        <v>1228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5"/>
      <c r="T28" s="356" t="s">
        <v>1018</v>
      </c>
      <c r="U28" s="350"/>
      <c r="V28" s="357"/>
      <c r="W28" s="358"/>
      <c r="X28" s="358"/>
      <c r="Y28" s="358"/>
      <c r="Z28" s="359"/>
      <c r="AA28" s="357"/>
      <c r="AB28" s="358"/>
      <c r="AC28" s="358"/>
      <c r="AD28" s="358"/>
      <c r="AE28" s="359"/>
      <c r="AF28" s="357"/>
      <c r="AG28" s="358"/>
      <c r="AH28" s="358"/>
      <c r="AI28" s="358"/>
      <c r="AJ28" s="359"/>
    </row>
    <row r="29" spans="1:36" ht="19.5" customHeight="1">
      <c r="A29" s="353" t="s">
        <v>1235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5"/>
      <c r="T29" s="356" t="s">
        <v>1020</v>
      </c>
      <c r="U29" s="350"/>
      <c r="V29" s="357"/>
      <c r="W29" s="358"/>
      <c r="X29" s="358"/>
      <c r="Y29" s="358"/>
      <c r="Z29" s="359"/>
      <c r="AA29" s="357"/>
      <c r="AB29" s="358"/>
      <c r="AC29" s="358"/>
      <c r="AD29" s="358"/>
      <c r="AE29" s="359"/>
      <c r="AF29" s="357"/>
      <c r="AG29" s="358"/>
      <c r="AH29" s="358"/>
      <c r="AI29" s="358"/>
      <c r="AJ29" s="359"/>
    </row>
    <row r="30" spans="1:36" ht="19.5" customHeight="1">
      <c r="A30" s="353" t="s">
        <v>1236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5"/>
      <c r="T30" s="356" t="s">
        <v>1022</v>
      </c>
      <c r="U30" s="350"/>
      <c r="V30" s="357"/>
      <c r="W30" s="358"/>
      <c r="X30" s="358"/>
      <c r="Y30" s="358"/>
      <c r="Z30" s="359"/>
      <c r="AA30" s="357"/>
      <c r="AB30" s="358"/>
      <c r="AC30" s="358"/>
      <c r="AD30" s="358"/>
      <c r="AE30" s="359"/>
      <c r="AF30" s="357"/>
      <c r="AG30" s="358"/>
      <c r="AH30" s="358"/>
      <c r="AI30" s="358"/>
      <c r="AJ30" s="359"/>
    </row>
    <row r="31" spans="1:36" s="347" customFormat="1" ht="19.5" customHeight="1">
      <c r="A31" s="353" t="s">
        <v>1231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6" t="s">
        <v>1082</v>
      </c>
      <c r="U31" s="350"/>
      <c r="V31" s="357"/>
      <c r="W31" s="358"/>
      <c r="X31" s="358"/>
      <c r="Y31" s="358"/>
      <c r="Z31" s="359"/>
      <c r="AA31" s="357"/>
      <c r="AB31" s="358"/>
      <c r="AC31" s="358"/>
      <c r="AD31" s="358"/>
      <c r="AE31" s="359"/>
      <c r="AF31" s="357"/>
      <c r="AG31" s="358"/>
      <c r="AH31" s="358"/>
      <c r="AI31" s="358"/>
      <c r="AJ31" s="359"/>
    </row>
    <row r="32" spans="1:36" s="347" customFormat="1" ht="19.5" customHeight="1">
      <c r="A32" s="353" t="s">
        <v>1237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5"/>
      <c r="T32" s="356" t="s">
        <v>1084</v>
      </c>
      <c r="U32" s="350"/>
      <c r="V32" s="357"/>
      <c r="W32" s="358"/>
      <c r="X32" s="358"/>
      <c r="Y32" s="358"/>
      <c r="Z32" s="359"/>
      <c r="AA32" s="357"/>
      <c r="AB32" s="358"/>
      <c r="AC32" s="358"/>
      <c r="AD32" s="358"/>
      <c r="AE32" s="359"/>
      <c r="AF32" s="357"/>
      <c r="AG32" s="358"/>
      <c r="AH32" s="358"/>
      <c r="AI32" s="358"/>
      <c r="AJ32" s="359"/>
    </row>
    <row r="33" spans="1:36" ht="19.5" customHeight="1">
      <c r="A33" s="353" t="s">
        <v>1238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6" t="s">
        <v>1086</v>
      </c>
      <c r="U33" s="350"/>
      <c r="V33" s="357"/>
      <c r="W33" s="358"/>
      <c r="X33" s="358"/>
      <c r="Y33" s="358"/>
      <c r="Z33" s="359"/>
      <c r="AA33" s="357"/>
      <c r="AB33" s="358"/>
      <c r="AC33" s="358"/>
      <c r="AD33" s="358"/>
      <c r="AE33" s="359"/>
      <c r="AF33" s="357"/>
      <c r="AG33" s="358"/>
      <c r="AH33" s="358"/>
      <c r="AI33" s="358"/>
      <c r="AJ33" s="359"/>
    </row>
    <row r="34" spans="1:36" ht="19.5" customHeight="1">
      <c r="A34" s="353" t="s">
        <v>1239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5"/>
      <c r="T34" s="356" t="s">
        <v>1088</v>
      </c>
      <c r="U34" s="350"/>
      <c r="V34" s="357"/>
      <c r="W34" s="358"/>
      <c r="X34" s="358"/>
      <c r="Y34" s="358"/>
      <c r="Z34" s="359"/>
      <c r="AA34" s="357"/>
      <c r="AB34" s="358"/>
      <c r="AC34" s="358"/>
      <c r="AD34" s="358"/>
      <c r="AE34" s="359"/>
      <c r="AF34" s="357"/>
      <c r="AG34" s="358"/>
      <c r="AH34" s="358"/>
      <c r="AI34" s="358"/>
      <c r="AJ34" s="359"/>
    </row>
    <row r="35" spans="1:36" ht="19.5" customHeight="1">
      <c r="A35" s="360" t="s">
        <v>1240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2"/>
      <c r="T35" s="356" t="s">
        <v>1090</v>
      </c>
      <c r="U35" s="350"/>
      <c r="V35" s="368"/>
      <c r="W35" s="369"/>
      <c r="X35" s="369"/>
      <c r="Y35" s="369"/>
      <c r="Z35" s="370"/>
      <c r="AA35" s="368"/>
      <c r="AB35" s="369"/>
      <c r="AC35" s="369"/>
      <c r="AD35" s="369"/>
      <c r="AE35" s="370"/>
      <c r="AF35" s="368"/>
      <c r="AG35" s="369"/>
      <c r="AH35" s="369"/>
      <c r="AI35" s="369"/>
      <c r="AJ35" s="370"/>
    </row>
    <row r="36" spans="1:36" ht="19.5" customHeight="1">
      <c r="A36" s="353" t="s">
        <v>1241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5"/>
      <c r="T36" s="356" t="s">
        <v>1092</v>
      </c>
      <c r="U36" s="350"/>
      <c r="V36" s="357"/>
      <c r="W36" s="358"/>
      <c r="X36" s="358"/>
      <c r="Y36" s="358"/>
      <c r="Z36" s="359"/>
      <c r="AA36" s="357"/>
      <c r="AB36" s="358"/>
      <c r="AC36" s="358"/>
      <c r="AD36" s="358"/>
      <c r="AE36" s="359"/>
      <c r="AF36" s="357"/>
      <c r="AG36" s="358"/>
      <c r="AH36" s="358"/>
      <c r="AI36" s="358"/>
      <c r="AJ36" s="359"/>
    </row>
    <row r="37" spans="1:36" ht="19.5" customHeight="1">
      <c r="A37" s="360" t="s">
        <v>1242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2"/>
      <c r="T37" s="356" t="s">
        <v>1095</v>
      </c>
      <c r="U37" s="350"/>
      <c r="V37" s="368"/>
      <c r="W37" s="369"/>
      <c r="X37" s="369"/>
      <c r="Y37" s="369"/>
      <c r="Z37" s="370"/>
      <c r="AA37" s="368"/>
      <c r="AB37" s="369"/>
      <c r="AC37" s="369"/>
      <c r="AD37" s="369"/>
      <c r="AE37" s="370"/>
      <c r="AF37" s="368"/>
      <c r="AG37" s="369"/>
      <c r="AH37" s="369"/>
      <c r="AI37" s="369"/>
      <c r="AJ37" s="370"/>
    </row>
    <row r="38" spans="1:36" ht="19.5" customHeight="1">
      <c r="A38" s="353" t="s">
        <v>1243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5"/>
      <c r="T38" s="356" t="s">
        <v>1097</v>
      </c>
      <c r="U38" s="350"/>
      <c r="V38" s="357"/>
      <c r="W38" s="358"/>
      <c r="X38" s="358"/>
      <c r="Y38" s="358"/>
      <c r="Z38" s="359"/>
      <c r="AA38" s="357"/>
      <c r="AB38" s="358"/>
      <c r="AC38" s="358"/>
      <c r="AD38" s="358"/>
      <c r="AE38" s="359"/>
      <c r="AF38" s="357"/>
      <c r="AG38" s="358"/>
      <c r="AH38" s="358"/>
      <c r="AI38" s="358"/>
      <c r="AJ38" s="359"/>
    </row>
    <row r="39" spans="1:36" ht="19.5" customHeight="1">
      <c r="A39" s="360" t="s">
        <v>1244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2"/>
      <c r="T39" s="356" t="s">
        <v>1099</v>
      </c>
      <c r="U39" s="350"/>
      <c r="V39" s="368"/>
      <c r="W39" s="369"/>
      <c r="X39" s="369"/>
      <c r="Y39" s="369"/>
      <c r="Z39" s="370"/>
      <c r="AA39" s="368"/>
      <c r="AB39" s="369"/>
      <c r="AC39" s="369"/>
      <c r="AD39" s="369"/>
      <c r="AE39" s="370"/>
      <c r="AF39" s="368"/>
      <c r="AG39" s="369"/>
      <c r="AH39" s="369"/>
      <c r="AI39" s="369"/>
      <c r="AJ39" s="370"/>
    </row>
    <row r="40" spans="1:36" ht="19.5" customHeight="1">
      <c r="A40" s="360" t="s">
        <v>1245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2"/>
      <c r="T40" s="356" t="s">
        <v>1101</v>
      </c>
      <c r="U40" s="350"/>
      <c r="V40" s="357"/>
      <c r="W40" s="358"/>
      <c r="X40" s="358"/>
      <c r="Y40" s="358"/>
      <c r="Z40" s="359"/>
      <c r="AA40" s="357"/>
      <c r="AB40" s="358"/>
      <c r="AC40" s="358"/>
      <c r="AD40" s="358"/>
      <c r="AE40" s="359"/>
      <c r="AF40" s="357"/>
      <c r="AG40" s="358"/>
      <c r="AH40" s="358"/>
      <c r="AI40" s="358"/>
      <c r="AJ40" s="359"/>
    </row>
    <row r="41" spans="1:36" ht="19.5" customHeight="1">
      <c r="A41" s="353" t="s">
        <v>1246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6" t="s">
        <v>1103</v>
      </c>
      <c r="U41" s="350"/>
      <c r="V41" s="357">
        <v>433787</v>
      </c>
      <c r="W41" s="358"/>
      <c r="X41" s="358"/>
      <c r="Y41" s="358"/>
      <c r="Z41" s="359"/>
      <c r="AA41" s="357">
        <v>719837</v>
      </c>
      <c r="AB41" s="358"/>
      <c r="AC41" s="358"/>
      <c r="AD41" s="358"/>
      <c r="AE41" s="359"/>
      <c r="AF41" s="357">
        <v>113273</v>
      </c>
      <c r="AG41" s="358"/>
      <c r="AH41" s="358"/>
      <c r="AI41" s="358"/>
      <c r="AJ41" s="359"/>
    </row>
    <row r="42" spans="1:36" ht="19.5" customHeight="1">
      <c r="A42" s="353" t="s">
        <v>1247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5"/>
      <c r="T42" s="356" t="s">
        <v>1105</v>
      </c>
      <c r="U42" s="350"/>
      <c r="V42" s="357"/>
      <c r="W42" s="358"/>
      <c r="X42" s="358"/>
      <c r="Y42" s="358"/>
      <c r="Z42" s="359"/>
      <c r="AA42" s="357"/>
      <c r="AB42" s="358"/>
      <c r="AC42" s="358"/>
      <c r="AD42" s="358"/>
      <c r="AE42" s="359"/>
      <c r="AF42" s="357"/>
      <c r="AG42" s="358"/>
      <c r="AH42" s="358"/>
      <c r="AI42" s="358"/>
      <c r="AJ42" s="359"/>
    </row>
    <row r="43" spans="1:36" ht="19.5" customHeight="1">
      <c r="A43" s="353" t="s">
        <v>1248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5"/>
      <c r="T43" s="356" t="s">
        <v>1107</v>
      </c>
      <c r="U43" s="350"/>
      <c r="V43" s="357"/>
      <c r="W43" s="358"/>
      <c r="X43" s="358"/>
      <c r="Y43" s="358"/>
      <c r="Z43" s="359"/>
      <c r="AA43" s="357"/>
      <c r="AB43" s="358"/>
      <c r="AC43" s="358"/>
      <c r="AD43" s="358"/>
      <c r="AE43" s="359"/>
      <c r="AF43" s="357"/>
      <c r="AG43" s="358"/>
      <c r="AH43" s="358"/>
      <c r="AI43" s="358"/>
      <c r="AJ43" s="359"/>
    </row>
    <row r="44" spans="1:36" ht="19.5" customHeight="1">
      <c r="A44" s="353" t="s">
        <v>1249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5"/>
      <c r="T44" s="356" t="s">
        <v>1109</v>
      </c>
      <c r="U44" s="350"/>
      <c r="V44" s="357"/>
      <c r="W44" s="358"/>
      <c r="X44" s="358"/>
      <c r="Y44" s="358"/>
      <c r="Z44" s="359"/>
      <c r="AA44" s="357"/>
      <c r="AB44" s="358"/>
      <c r="AC44" s="358"/>
      <c r="AD44" s="358"/>
      <c r="AE44" s="359"/>
      <c r="AF44" s="357"/>
      <c r="AG44" s="358"/>
      <c r="AH44" s="358"/>
      <c r="AI44" s="358"/>
      <c r="AJ44" s="359"/>
    </row>
    <row r="45" spans="1:36" s="347" customFormat="1" ht="19.5" customHeight="1">
      <c r="A45" s="353" t="s">
        <v>1250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2"/>
      <c r="T45" s="356" t="s">
        <v>1111</v>
      </c>
      <c r="U45" s="350"/>
      <c r="V45" s="357"/>
      <c r="W45" s="358"/>
      <c r="X45" s="358"/>
      <c r="Y45" s="358"/>
      <c r="Z45" s="359"/>
      <c r="AA45" s="357"/>
      <c r="AB45" s="358"/>
      <c r="AC45" s="358"/>
      <c r="AD45" s="358"/>
      <c r="AE45" s="359"/>
      <c r="AF45" s="357">
        <v>5914</v>
      </c>
      <c r="AG45" s="358"/>
      <c r="AH45" s="358"/>
      <c r="AI45" s="358"/>
      <c r="AJ45" s="359"/>
    </row>
    <row r="46" spans="1:36" ht="19.5" customHeight="1">
      <c r="A46" s="360" t="s">
        <v>1251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2"/>
      <c r="T46" s="356" t="s">
        <v>1113</v>
      </c>
      <c r="U46" s="350"/>
      <c r="V46" s="365">
        <f>SUM(V41:Z45)</f>
        <v>433787</v>
      </c>
      <c r="W46" s="366"/>
      <c r="X46" s="366"/>
      <c r="Y46" s="366"/>
      <c r="Z46" s="367"/>
      <c r="AA46" s="365">
        <f>SUM(AA41:AE45)</f>
        <v>719837</v>
      </c>
      <c r="AB46" s="366"/>
      <c r="AC46" s="366"/>
      <c r="AD46" s="366"/>
      <c r="AE46" s="367"/>
      <c r="AF46" s="365">
        <f>SUM(AF41:AJ45)</f>
        <v>119187</v>
      </c>
      <c r="AG46" s="366"/>
      <c r="AH46" s="366"/>
      <c r="AI46" s="366"/>
      <c r="AJ46" s="367"/>
    </row>
    <row r="47" spans="1:36" s="347" customFormat="1" ht="19.5" customHeight="1">
      <c r="A47" s="360" t="s">
        <v>1252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2"/>
      <c r="T47" s="356" t="s">
        <v>1115</v>
      </c>
      <c r="U47" s="364"/>
      <c r="V47" s="365">
        <f>SUM(V27+V35+V37+V39+V40+V46)</f>
        <v>2602733</v>
      </c>
      <c r="W47" s="366"/>
      <c r="X47" s="366"/>
      <c r="Y47" s="366"/>
      <c r="Z47" s="367"/>
      <c r="AA47" s="365">
        <f>SUM(AA27+AA35+AA37+AA39+AA40+AA46)</f>
        <v>5550441</v>
      </c>
      <c r="AB47" s="366"/>
      <c r="AC47" s="366"/>
      <c r="AD47" s="366"/>
      <c r="AE47" s="367"/>
      <c r="AF47" s="365">
        <f>SUM(AF27+AF35+AF37+AF39+AF40+AF46)</f>
        <v>769687</v>
      </c>
      <c r="AG47" s="366"/>
      <c r="AH47" s="366"/>
      <c r="AI47" s="366"/>
      <c r="AJ47" s="367"/>
    </row>
    <row r="48" spans="1:36" ht="19.5" customHeight="1">
      <c r="A48" s="353" t="s">
        <v>1253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2"/>
      <c r="T48" s="356" t="s">
        <v>1117</v>
      </c>
      <c r="U48" s="350"/>
      <c r="V48" s="357"/>
      <c r="W48" s="358"/>
      <c r="X48" s="358"/>
      <c r="Y48" s="358"/>
      <c r="Z48" s="359"/>
      <c r="AA48" s="357"/>
      <c r="AB48" s="358"/>
      <c r="AC48" s="358"/>
      <c r="AD48" s="358"/>
      <c r="AE48" s="359"/>
      <c r="AF48" s="357"/>
      <c r="AG48" s="358"/>
      <c r="AH48" s="358"/>
      <c r="AI48" s="358"/>
      <c r="AJ48" s="359"/>
    </row>
    <row r="49" spans="1:36" ht="19.5" customHeight="1">
      <c r="A49" s="353" t="s">
        <v>1254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2"/>
      <c r="T49" s="356" t="s">
        <v>1119</v>
      </c>
      <c r="U49" s="350"/>
      <c r="V49" s="357"/>
      <c r="W49" s="358"/>
      <c r="X49" s="358"/>
      <c r="Y49" s="358"/>
      <c r="Z49" s="359"/>
      <c r="AA49" s="357"/>
      <c r="AB49" s="358"/>
      <c r="AC49" s="358"/>
      <c r="AD49" s="358"/>
      <c r="AE49" s="359"/>
      <c r="AF49" s="357"/>
      <c r="AG49" s="358"/>
      <c r="AH49" s="358"/>
      <c r="AI49" s="358"/>
      <c r="AJ49" s="359"/>
    </row>
    <row r="50" spans="1:36" ht="19.5" customHeight="1">
      <c r="A50" s="353" t="s">
        <v>1255</v>
      </c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2"/>
      <c r="T50" s="356" t="s">
        <v>1121</v>
      </c>
      <c r="U50" s="350"/>
      <c r="V50" s="357"/>
      <c r="W50" s="358"/>
      <c r="X50" s="358"/>
      <c r="Y50" s="358"/>
      <c r="Z50" s="359"/>
      <c r="AA50" s="357"/>
      <c r="AB50" s="358"/>
      <c r="AC50" s="358"/>
      <c r="AD50" s="358"/>
      <c r="AE50" s="359"/>
      <c r="AF50" s="357"/>
      <c r="AG50" s="358"/>
      <c r="AH50" s="358"/>
      <c r="AI50" s="358"/>
      <c r="AJ50" s="359"/>
    </row>
    <row r="51" spans="1:36" ht="19.5" customHeight="1">
      <c r="A51" s="353" t="s">
        <v>1256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2"/>
      <c r="T51" s="356" t="s">
        <v>1123</v>
      </c>
      <c r="U51" s="350"/>
      <c r="V51" s="357"/>
      <c r="W51" s="358"/>
      <c r="X51" s="358"/>
      <c r="Y51" s="358"/>
      <c r="Z51" s="359"/>
      <c r="AA51" s="357"/>
      <c r="AB51" s="358"/>
      <c r="AC51" s="358"/>
      <c r="AD51" s="358"/>
      <c r="AE51" s="359"/>
      <c r="AF51" s="357"/>
      <c r="AG51" s="358"/>
      <c r="AH51" s="358"/>
      <c r="AI51" s="358"/>
      <c r="AJ51" s="359"/>
    </row>
    <row r="52" spans="1:36" ht="19.5" customHeight="1">
      <c r="A52" s="360" t="s">
        <v>1257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2"/>
      <c r="T52" s="356" t="s">
        <v>1125</v>
      </c>
      <c r="U52" s="350"/>
      <c r="V52" s="365">
        <f>SUM(V48:Z51)</f>
        <v>0</v>
      </c>
      <c r="W52" s="366"/>
      <c r="X52" s="366"/>
      <c r="Y52" s="366"/>
      <c r="Z52" s="367"/>
      <c r="AA52" s="365">
        <f>SUM(AA48:AE51)</f>
        <v>0</v>
      </c>
      <c r="AB52" s="366"/>
      <c r="AC52" s="366"/>
      <c r="AD52" s="366"/>
      <c r="AE52" s="367"/>
      <c r="AF52" s="365">
        <f>SUM(AF48:AJ51)</f>
        <v>0</v>
      </c>
      <c r="AG52" s="366"/>
      <c r="AH52" s="366"/>
      <c r="AI52" s="366"/>
      <c r="AJ52" s="367"/>
    </row>
    <row r="53" spans="1:36" s="347" customFormat="1" ht="19.5" customHeight="1">
      <c r="A53" s="360" t="s">
        <v>1258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2"/>
      <c r="T53" s="363" t="s">
        <v>1127</v>
      </c>
      <c r="U53" s="364"/>
      <c r="V53" s="365">
        <f>SUM(V47+V52)</f>
        <v>2602733</v>
      </c>
      <c r="W53" s="366"/>
      <c r="X53" s="366"/>
      <c r="Y53" s="366"/>
      <c r="Z53" s="367"/>
      <c r="AA53" s="365">
        <f>SUM(AA47+AA52)</f>
        <v>5550441</v>
      </c>
      <c r="AB53" s="366"/>
      <c r="AC53" s="366"/>
      <c r="AD53" s="366"/>
      <c r="AE53" s="367"/>
      <c r="AF53" s="365">
        <f>SUM(AF47+AF52)</f>
        <v>769687</v>
      </c>
      <c r="AG53" s="366"/>
      <c r="AH53" s="366"/>
      <c r="AI53" s="366"/>
      <c r="AJ53" s="367"/>
    </row>
    <row r="54" spans="1:20" ht="21.75" customHeight="1">
      <c r="A54" s="373"/>
      <c r="B54" s="373"/>
      <c r="C54" s="373"/>
      <c r="D54" s="373"/>
      <c r="T54" s="374"/>
    </row>
    <row r="55" spans="1:4" ht="21.75" customHeight="1">
      <c r="A55" s="373"/>
      <c r="B55" s="373"/>
      <c r="C55" s="373"/>
      <c r="D55" s="373"/>
    </row>
    <row r="56" spans="1:4" ht="21.75" customHeight="1">
      <c r="A56" s="373"/>
      <c r="B56" s="373"/>
      <c r="C56" s="373"/>
      <c r="D56" s="373"/>
    </row>
    <row r="57" spans="1:4" ht="21.75" customHeight="1">
      <c r="A57" s="373"/>
      <c r="B57" s="373"/>
      <c r="C57" s="373"/>
      <c r="D57" s="373"/>
    </row>
    <row r="58" spans="1:4" ht="21.75" customHeight="1">
      <c r="A58" s="373"/>
      <c r="B58" s="373"/>
      <c r="C58" s="373"/>
      <c r="D58" s="373"/>
    </row>
    <row r="59" spans="1:4" ht="21.75" customHeight="1">
      <c r="A59" s="373"/>
      <c r="B59" s="373"/>
      <c r="C59" s="373"/>
      <c r="D59" s="373"/>
    </row>
    <row r="60" spans="1:4" ht="21.75" customHeight="1">
      <c r="A60" s="373"/>
      <c r="B60" s="373"/>
      <c r="C60" s="373"/>
      <c r="D60" s="373"/>
    </row>
    <row r="61" spans="1:4" ht="21.75" customHeight="1">
      <c r="A61" s="373"/>
      <c r="B61" s="373"/>
      <c r="C61" s="373"/>
      <c r="D61" s="373"/>
    </row>
    <row r="62" spans="1:4" ht="21.75" customHeight="1">
      <c r="A62" s="373"/>
      <c r="B62" s="373"/>
      <c r="C62" s="373"/>
      <c r="D62" s="373"/>
    </row>
    <row r="63" spans="1:4" ht="21.75" customHeight="1">
      <c r="A63" s="373"/>
      <c r="B63" s="373"/>
      <c r="C63" s="373"/>
      <c r="D63" s="373"/>
    </row>
    <row r="64" spans="1:4" ht="21.75" customHeight="1">
      <c r="A64" s="373"/>
      <c r="B64" s="373"/>
      <c r="C64" s="373"/>
      <c r="D64" s="373"/>
    </row>
    <row r="65" spans="1:4" ht="21.75" customHeight="1">
      <c r="A65" s="373"/>
      <c r="B65" s="373"/>
      <c r="C65" s="373"/>
      <c r="D65" s="373"/>
    </row>
    <row r="66" spans="1:4" ht="21.75" customHeight="1">
      <c r="A66" s="373"/>
      <c r="B66" s="373"/>
      <c r="C66" s="373"/>
      <c r="D66" s="373"/>
    </row>
    <row r="67" spans="1:4" ht="21.75" customHeight="1">
      <c r="A67" s="373"/>
      <c r="B67" s="373"/>
      <c r="C67" s="373"/>
      <c r="D67" s="373"/>
    </row>
    <row r="68" spans="1:4" ht="21.75" customHeight="1">
      <c r="A68" s="373"/>
      <c r="B68" s="373"/>
      <c r="C68" s="373"/>
      <c r="D68" s="373"/>
    </row>
    <row r="69" spans="1:4" ht="21.75" customHeight="1">
      <c r="A69" s="373"/>
      <c r="B69" s="373"/>
      <c r="C69" s="373"/>
      <c r="D69" s="373"/>
    </row>
    <row r="70" spans="1:4" ht="21.75" customHeight="1">
      <c r="A70" s="373"/>
      <c r="B70" s="373"/>
      <c r="C70" s="373"/>
      <c r="D70" s="373"/>
    </row>
    <row r="71" spans="1:4" ht="21.75" customHeight="1">
      <c r="A71" s="373"/>
      <c r="B71" s="373"/>
      <c r="C71" s="373"/>
      <c r="D71" s="373"/>
    </row>
    <row r="72" spans="1:4" ht="21.75" customHeight="1">
      <c r="A72" s="373"/>
      <c r="B72" s="373"/>
      <c r="C72" s="373"/>
      <c r="D72" s="373"/>
    </row>
    <row r="73" spans="1:4" ht="21.75" customHeight="1">
      <c r="A73" s="373"/>
      <c r="B73" s="373"/>
      <c r="C73" s="373"/>
      <c r="D73" s="373"/>
    </row>
    <row r="74" spans="1:4" ht="21.75" customHeight="1">
      <c r="A74" s="373"/>
      <c r="B74" s="373"/>
      <c r="C74" s="373"/>
      <c r="D74" s="373"/>
    </row>
    <row r="75" spans="1:4" ht="21.75" customHeight="1">
      <c r="A75" s="373"/>
      <c r="B75" s="373"/>
      <c r="C75" s="373"/>
      <c r="D75" s="373"/>
    </row>
    <row r="76" spans="1:4" ht="21.75" customHeight="1">
      <c r="A76" s="373"/>
      <c r="B76" s="373"/>
      <c r="C76" s="373"/>
      <c r="D76" s="373"/>
    </row>
    <row r="77" spans="1:4" ht="21.75" customHeight="1">
      <c r="A77" s="373"/>
      <c r="B77" s="373"/>
      <c r="C77" s="373"/>
      <c r="D77" s="373"/>
    </row>
    <row r="78" spans="1:4" ht="21.75" customHeight="1">
      <c r="A78" s="373"/>
      <c r="B78" s="373"/>
      <c r="C78" s="373"/>
      <c r="D78" s="373"/>
    </row>
    <row r="79" spans="1:4" ht="21.75" customHeight="1">
      <c r="A79" s="373"/>
      <c r="B79" s="373"/>
      <c r="C79" s="373"/>
      <c r="D79" s="373"/>
    </row>
    <row r="80" spans="1:4" ht="21.75" customHeight="1">
      <c r="A80" s="373"/>
      <c r="B80" s="373"/>
      <c r="C80" s="373"/>
      <c r="D80" s="373"/>
    </row>
    <row r="81" spans="1:4" ht="21.75" customHeight="1">
      <c r="A81" s="373"/>
      <c r="B81" s="373"/>
      <c r="C81" s="373"/>
      <c r="D81" s="373"/>
    </row>
    <row r="82" spans="1:4" ht="21.75" customHeight="1">
      <c r="A82" s="373"/>
      <c r="B82" s="373"/>
      <c r="C82" s="373"/>
      <c r="D82" s="373"/>
    </row>
    <row r="83" spans="1:4" ht="21.75" customHeight="1">
      <c r="A83" s="373"/>
      <c r="B83" s="373"/>
      <c r="C83" s="373"/>
      <c r="D83" s="373"/>
    </row>
    <row r="84" spans="1:4" ht="21.75" customHeight="1">
      <c r="A84" s="373"/>
      <c r="B84" s="373"/>
      <c r="C84" s="373"/>
      <c r="D84" s="373"/>
    </row>
    <row r="85" spans="1:4" ht="21.75" customHeight="1">
      <c r="A85" s="373"/>
      <c r="B85" s="373"/>
      <c r="C85" s="373"/>
      <c r="D85" s="373"/>
    </row>
    <row r="86" spans="1:4" ht="21.75" customHeight="1">
      <c r="A86" s="373"/>
      <c r="B86" s="373"/>
      <c r="C86" s="373"/>
      <c r="D86" s="373"/>
    </row>
    <row r="87" spans="1:4" ht="21.75" customHeight="1">
      <c r="A87" s="373"/>
      <c r="B87" s="373"/>
      <c r="C87" s="373"/>
      <c r="D87" s="373"/>
    </row>
    <row r="88" spans="1:4" ht="21.75" customHeight="1">
      <c r="A88" s="373"/>
      <c r="B88" s="373"/>
      <c r="C88" s="373"/>
      <c r="D88" s="373"/>
    </row>
    <row r="89" spans="1:4" ht="21.75" customHeight="1">
      <c r="A89" s="373"/>
      <c r="B89" s="373"/>
      <c r="C89" s="373"/>
      <c r="D89" s="373"/>
    </row>
    <row r="90" spans="1:4" ht="21.75" customHeight="1">
      <c r="A90" s="373"/>
      <c r="B90" s="373"/>
      <c r="C90" s="373"/>
      <c r="D90" s="373"/>
    </row>
    <row r="91" spans="1:4" ht="21.75" customHeight="1">
      <c r="A91" s="373"/>
      <c r="B91" s="373"/>
      <c r="C91" s="373"/>
      <c r="D91" s="373"/>
    </row>
    <row r="92" spans="1:4" ht="21.75" customHeight="1">
      <c r="A92" s="373"/>
      <c r="B92" s="373"/>
      <c r="C92" s="373"/>
      <c r="D92" s="373"/>
    </row>
    <row r="93" spans="1:4" ht="21.75" customHeight="1">
      <c r="A93" s="373"/>
      <c r="B93" s="373"/>
      <c r="C93" s="373"/>
      <c r="D93" s="373"/>
    </row>
    <row r="94" spans="1:4" ht="21.75" customHeight="1">
      <c r="A94" s="373"/>
      <c r="B94" s="373"/>
      <c r="C94" s="373"/>
      <c r="D94" s="373"/>
    </row>
    <row r="95" spans="1:4" ht="21.75" customHeight="1">
      <c r="A95" s="373"/>
      <c r="B95" s="373"/>
      <c r="C95" s="373"/>
      <c r="D95" s="373"/>
    </row>
    <row r="96" spans="1:4" ht="21.75" customHeight="1">
      <c r="A96" s="373"/>
      <c r="B96" s="373"/>
      <c r="C96" s="373"/>
      <c r="D96" s="373"/>
    </row>
    <row r="97" spans="1:4" ht="21.75" customHeight="1">
      <c r="A97" s="373"/>
      <c r="B97" s="373"/>
      <c r="C97" s="373"/>
      <c r="D97" s="373"/>
    </row>
    <row r="98" spans="1:4" ht="21.75" customHeight="1">
      <c r="A98" s="373"/>
      <c r="B98" s="373"/>
      <c r="C98" s="373"/>
      <c r="D98" s="373"/>
    </row>
    <row r="99" spans="1:4" ht="21.75" customHeight="1">
      <c r="A99" s="373"/>
      <c r="B99" s="373"/>
      <c r="C99" s="373"/>
      <c r="D99" s="373"/>
    </row>
    <row r="100" spans="1:4" ht="21.75" customHeight="1">
      <c r="A100" s="373"/>
      <c r="B100" s="373"/>
      <c r="C100" s="373"/>
      <c r="D100" s="373"/>
    </row>
    <row r="101" spans="1:4" ht="21.75" customHeight="1">
      <c r="A101" s="373"/>
      <c r="B101" s="373"/>
      <c r="C101" s="373"/>
      <c r="D101" s="373"/>
    </row>
    <row r="102" spans="1:4" ht="21.75" customHeight="1">
      <c r="A102" s="373"/>
      <c r="B102" s="373"/>
      <c r="C102" s="373"/>
      <c r="D102" s="373"/>
    </row>
    <row r="103" spans="1:4" ht="21.75" customHeight="1">
      <c r="A103" s="373"/>
      <c r="B103" s="373"/>
      <c r="C103" s="373"/>
      <c r="D103" s="373"/>
    </row>
    <row r="104" spans="1:4" ht="21.75" customHeight="1">
      <c r="A104" s="373"/>
      <c r="B104" s="373"/>
      <c r="C104" s="373"/>
      <c r="D104" s="373"/>
    </row>
    <row r="105" spans="1:4" ht="21.75" customHeight="1">
      <c r="A105" s="373"/>
      <c r="B105" s="373"/>
      <c r="C105" s="373"/>
      <c r="D105" s="373"/>
    </row>
    <row r="106" spans="1:4" ht="21.75" customHeight="1">
      <c r="A106" s="373"/>
      <c r="B106" s="373"/>
      <c r="C106" s="373"/>
      <c r="D106" s="373"/>
    </row>
    <row r="107" spans="1:4" ht="21.75" customHeight="1">
      <c r="A107" s="373"/>
      <c r="B107" s="373"/>
      <c r="C107" s="373"/>
      <c r="D107" s="373"/>
    </row>
    <row r="108" spans="1:4" ht="21.75" customHeight="1">
      <c r="A108" s="373"/>
      <c r="B108" s="373"/>
      <c r="C108" s="373"/>
      <c r="D108" s="373"/>
    </row>
    <row r="109" spans="1:4" ht="21.75" customHeight="1">
      <c r="A109" s="373"/>
      <c r="B109" s="373"/>
      <c r="C109" s="373"/>
      <c r="D109" s="373"/>
    </row>
    <row r="110" spans="1:4" ht="21.75" customHeight="1">
      <c r="A110" s="373"/>
      <c r="B110" s="373"/>
      <c r="C110" s="373"/>
      <c r="D110" s="373"/>
    </row>
    <row r="111" spans="1:4" ht="21.75" customHeight="1">
      <c r="A111" s="373"/>
      <c r="B111" s="373"/>
      <c r="C111" s="373"/>
      <c r="D111" s="373"/>
    </row>
    <row r="112" spans="1:4" ht="21.75" customHeight="1">
      <c r="A112" s="373"/>
      <c r="B112" s="373"/>
      <c r="C112" s="373"/>
      <c r="D112" s="373"/>
    </row>
    <row r="113" spans="1:4" ht="21.75" customHeight="1">
      <c r="A113" s="373"/>
      <c r="B113" s="373"/>
      <c r="C113" s="373"/>
      <c r="D113" s="373"/>
    </row>
    <row r="114" spans="1:4" ht="21.75" customHeight="1">
      <c r="A114" s="373"/>
      <c r="B114" s="373"/>
      <c r="C114" s="373"/>
      <c r="D114" s="373"/>
    </row>
    <row r="115" spans="1:4" ht="21.75" customHeight="1">
      <c r="A115" s="373"/>
      <c r="B115" s="373"/>
      <c r="C115" s="373"/>
      <c r="D115" s="373"/>
    </row>
    <row r="116" spans="1:4" ht="21.75" customHeight="1">
      <c r="A116" s="373"/>
      <c r="B116" s="373"/>
      <c r="C116" s="373"/>
      <c r="D116" s="373"/>
    </row>
    <row r="117" spans="1:4" ht="21.75" customHeight="1">
      <c r="A117" s="373"/>
      <c r="B117" s="373"/>
      <c r="C117" s="373"/>
      <c r="D117" s="373"/>
    </row>
    <row r="118" spans="1:4" ht="21.75" customHeight="1">
      <c r="A118" s="373"/>
      <c r="B118" s="373"/>
      <c r="C118" s="373"/>
      <c r="D118" s="373"/>
    </row>
    <row r="119" spans="1:4" ht="21.75" customHeight="1">
      <c r="A119" s="373"/>
      <c r="B119" s="373"/>
      <c r="C119" s="373"/>
      <c r="D119" s="373"/>
    </row>
    <row r="120" spans="1:4" ht="21.75" customHeight="1">
      <c r="A120" s="373"/>
      <c r="B120" s="373"/>
      <c r="C120" s="373"/>
      <c r="D120" s="373"/>
    </row>
    <row r="121" spans="1:4" ht="21.75" customHeight="1">
      <c r="A121" s="373"/>
      <c r="B121" s="373"/>
      <c r="C121" s="373"/>
      <c r="D121" s="373"/>
    </row>
    <row r="122" spans="1:4" ht="21.75" customHeight="1">
      <c r="A122" s="373"/>
      <c r="B122" s="373"/>
      <c r="C122" s="373"/>
      <c r="D122" s="373"/>
    </row>
    <row r="123" spans="1:4" ht="21.75" customHeight="1">
      <c r="A123" s="373"/>
      <c r="B123" s="373"/>
      <c r="C123" s="373"/>
      <c r="D123" s="373"/>
    </row>
    <row r="124" spans="1:4" ht="21.75" customHeight="1">
      <c r="A124" s="373"/>
      <c r="B124" s="373"/>
      <c r="C124" s="373"/>
      <c r="D124" s="373"/>
    </row>
    <row r="125" spans="1:4" ht="21.75" customHeight="1">
      <c r="A125" s="373"/>
      <c r="B125" s="373"/>
      <c r="C125" s="373"/>
      <c r="D125" s="373"/>
    </row>
    <row r="126" spans="1:4" ht="21.75" customHeight="1">
      <c r="A126" s="373"/>
      <c r="B126" s="373"/>
      <c r="C126" s="373"/>
      <c r="D126" s="373"/>
    </row>
    <row r="127" spans="1:4" ht="21.75" customHeight="1">
      <c r="A127" s="373"/>
      <c r="B127" s="373"/>
      <c r="C127" s="373"/>
      <c r="D127" s="373"/>
    </row>
    <row r="128" spans="1:4" ht="21.75" customHeight="1">
      <c r="A128" s="373"/>
      <c r="B128" s="373"/>
      <c r="C128" s="373"/>
      <c r="D128" s="373"/>
    </row>
    <row r="129" spans="1:4" ht="21.75" customHeight="1">
      <c r="A129" s="373"/>
      <c r="B129" s="373"/>
      <c r="C129" s="373"/>
      <c r="D129" s="373"/>
    </row>
    <row r="130" spans="1:4" ht="21.75" customHeight="1">
      <c r="A130" s="373"/>
      <c r="B130" s="373"/>
      <c r="C130" s="373"/>
      <c r="D130" s="373"/>
    </row>
    <row r="131" spans="1:4" ht="21.75" customHeight="1">
      <c r="A131" s="373"/>
      <c r="B131" s="373"/>
      <c r="C131" s="373"/>
      <c r="D131" s="373"/>
    </row>
    <row r="132" spans="1:4" ht="21.75" customHeight="1">
      <c r="A132" s="373"/>
      <c r="B132" s="373"/>
      <c r="C132" s="373"/>
      <c r="D132" s="373"/>
    </row>
    <row r="133" spans="1:4" ht="21.75" customHeight="1">
      <c r="A133" s="373"/>
      <c r="B133" s="373"/>
      <c r="C133" s="373"/>
      <c r="D133" s="373"/>
    </row>
    <row r="134" spans="1:4" ht="21.75" customHeight="1">
      <c r="A134" s="373"/>
      <c r="B134" s="373"/>
      <c r="C134" s="373"/>
      <c r="D134" s="373"/>
    </row>
    <row r="135" spans="1:4" ht="21.75" customHeight="1">
      <c r="A135" s="373"/>
      <c r="B135" s="373"/>
      <c r="C135" s="373"/>
      <c r="D135" s="373"/>
    </row>
    <row r="136" spans="1:4" ht="21.75" customHeight="1">
      <c r="A136" s="373"/>
      <c r="B136" s="373"/>
      <c r="C136" s="373"/>
      <c r="D136" s="373"/>
    </row>
    <row r="137" spans="1:4" ht="21.75" customHeight="1">
      <c r="A137" s="373"/>
      <c r="B137" s="373"/>
      <c r="C137" s="373"/>
      <c r="D137" s="373"/>
    </row>
    <row r="138" spans="1:4" ht="21.75" customHeight="1">
      <c r="A138" s="373"/>
      <c r="B138" s="373"/>
      <c r="C138" s="373"/>
      <c r="D138" s="373"/>
    </row>
    <row r="139" spans="1:4" ht="21.75" customHeight="1">
      <c r="A139" s="373"/>
      <c r="B139" s="373"/>
      <c r="C139" s="373"/>
      <c r="D139" s="373"/>
    </row>
    <row r="140" spans="1:4" ht="21.75" customHeight="1">
      <c r="A140" s="373"/>
      <c r="B140" s="373"/>
      <c r="C140" s="373"/>
      <c r="D140" s="373"/>
    </row>
    <row r="141" spans="1:4" ht="21.75" customHeight="1">
      <c r="A141" s="373"/>
      <c r="B141" s="373"/>
      <c r="C141" s="373"/>
      <c r="D141" s="373"/>
    </row>
    <row r="142" spans="1:4" ht="21.75" customHeight="1">
      <c r="A142" s="373"/>
      <c r="B142" s="373"/>
      <c r="C142" s="373"/>
      <c r="D142" s="373"/>
    </row>
    <row r="143" spans="1:4" ht="21.75" customHeight="1">
      <c r="A143" s="373"/>
      <c r="B143" s="373"/>
      <c r="C143" s="373"/>
      <c r="D143" s="373"/>
    </row>
    <row r="144" spans="1:4" ht="21.75" customHeight="1">
      <c r="A144" s="373"/>
      <c r="B144" s="373"/>
      <c r="C144" s="373"/>
      <c r="D144" s="373"/>
    </row>
    <row r="145" spans="1:4" ht="21.75" customHeight="1">
      <c r="A145" s="373"/>
      <c r="B145" s="373"/>
      <c r="C145" s="373"/>
      <c r="D145" s="373"/>
    </row>
    <row r="146" spans="1:4" ht="21.75" customHeight="1">
      <c r="A146" s="373"/>
      <c r="B146" s="373"/>
      <c r="C146" s="373"/>
      <c r="D146" s="373"/>
    </row>
    <row r="147" spans="1:4" ht="21.75" customHeight="1">
      <c r="A147" s="373"/>
      <c r="B147" s="373"/>
      <c r="C147" s="373"/>
      <c r="D147" s="373"/>
    </row>
    <row r="148" spans="1:4" ht="21.75" customHeight="1">
      <c r="A148" s="373"/>
      <c r="B148" s="373"/>
      <c r="C148" s="373"/>
      <c r="D148" s="373"/>
    </row>
    <row r="149" spans="1:4" ht="21.75" customHeight="1">
      <c r="A149" s="373"/>
      <c r="B149" s="373"/>
      <c r="C149" s="373"/>
      <c r="D149" s="373"/>
    </row>
    <row r="150" spans="1:4" ht="21.75" customHeight="1">
      <c r="A150" s="373"/>
      <c r="B150" s="373"/>
      <c r="C150" s="373"/>
      <c r="D150" s="373"/>
    </row>
    <row r="151" spans="1:4" ht="12.75">
      <c r="A151" s="373"/>
      <c r="B151" s="373"/>
      <c r="C151" s="373"/>
      <c r="D151" s="373"/>
    </row>
    <row r="152" spans="1:4" ht="12.75">
      <c r="A152" s="373"/>
      <c r="B152" s="373"/>
      <c r="C152" s="373"/>
      <c r="D152" s="373"/>
    </row>
    <row r="153" spans="1:4" ht="12.75">
      <c r="A153" s="373"/>
      <c r="B153" s="373"/>
      <c r="C153" s="373"/>
      <c r="D153" s="373"/>
    </row>
    <row r="154" spans="1:4" ht="12.75">
      <c r="A154" s="373"/>
      <c r="B154" s="373"/>
      <c r="C154" s="373"/>
      <c r="D154" s="373"/>
    </row>
    <row r="155" spans="1:4" ht="12.75">
      <c r="A155" s="373"/>
      <c r="B155" s="373"/>
      <c r="C155" s="373"/>
      <c r="D155" s="373"/>
    </row>
    <row r="156" spans="1:4" ht="12.75">
      <c r="A156" s="373"/>
      <c r="B156" s="373"/>
      <c r="C156" s="373"/>
      <c r="D156" s="373"/>
    </row>
    <row r="157" spans="1:4" ht="12.75">
      <c r="A157" s="373"/>
      <c r="B157" s="373"/>
      <c r="C157" s="373"/>
      <c r="D157" s="373"/>
    </row>
  </sheetData>
  <mergeCells count="159"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52:Z52"/>
    <mergeCell ref="AA52:AE52"/>
    <mergeCell ref="AF52:AJ52"/>
    <mergeCell ref="V53:Z53"/>
    <mergeCell ref="AA53:AE53"/>
    <mergeCell ref="AF53:AJ53"/>
    <mergeCell ref="V46:Z46"/>
    <mergeCell ref="AA46:AE46"/>
    <mergeCell ref="AF46:AJ46"/>
    <mergeCell ref="V47:Z47"/>
    <mergeCell ref="AA47:AE47"/>
    <mergeCell ref="AF47:AJ47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9:Z39"/>
    <mergeCell ref="AA39:AE39"/>
    <mergeCell ref="AF39:AJ39"/>
    <mergeCell ref="V36:Z36"/>
    <mergeCell ref="AA36:AE36"/>
    <mergeCell ref="AF36:AJ36"/>
    <mergeCell ref="V38:Z38"/>
    <mergeCell ref="AA38:AE38"/>
    <mergeCell ref="AF38:AJ38"/>
    <mergeCell ref="V35:Z35"/>
    <mergeCell ref="AA35:AE35"/>
    <mergeCell ref="AF35:AJ35"/>
    <mergeCell ref="V37:Z37"/>
    <mergeCell ref="AA37:AE37"/>
    <mergeCell ref="AF37:AJ37"/>
    <mergeCell ref="V34:Z34"/>
    <mergeCell ref="AA34:AE34"/>
    <mergeCell ref="AF34:AJ34"/>
    <mergeCell ref="V20:Z20"/>
    <mergeCell ref="AA20:AE20"/>
    <mergeCell ref="AF20:AJ20"/>
    <mergeCell ref="V27:Z27"/>
    <mergeCell ref="AA27:AE27"/>
    <mergeCell ref="AF27:AJ27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6:Z16"/>
    <mergeCell ref="V17:Z17"/>
    <mergeCell ref="V18:Z18"/>
    <mergeCell ref="V19:Z19"/>
    <mergeCell ref="AA18:AE18"/>
    <mergeCell ref="AF18:AJ18"/>
    <mergeCell ref="AA19:AE19"/>
    <mergeCell ref="AF19:AJ19"/>
    <mergeCell ref="AA16:AE16"/>
    <mergeCell ref="AF16:AJ16"/>
    <mergeCell ref="AA17:AE17"/>
    <mergeCell ref="AF17:AJ17"/>
    <mergeCell ref="A53:S53"/>
    <mergeCell ref="A48:S48"/>
    <mergeCell ref="A49:S49"/>
    <mergeCell ref="A50:S50"/>
    <mergeCell ref="A51:S51"/>
    <mergeCell ref="A45:S45"/>
    <mergeCell ref="A46:S46"/>
    <mergeCell ref="A47:S47"/>
    <mergeCell ref="A52:S52"/>
    <mergeCell ref="A41:S41"/>
    <mergeCell ref="A42:S42"/>
    <mergeCell ref="A43:S43"/>
    <mergeCell ref="A44:S44"/>
    <mergeCell ref="A37:S37"/>
    <mergeCell ref="A39:S39"/>
    <mergeCell ref="A40:S40"/>
    <mergeCell ref="A36:S36"/>
    <mergeCell ref="A38:S38"/>
    <mergeCell ref="A32:S32"/>
    <mergeCell ref="A33:S33"/>
    <mergeCell ref="A34:S34"/>
    <mergeCell ref="A35:S35"/>
    <mergeCell ref="A28:S28"/>
    <mergeCell ref="A29:S29"/>
    <mergeCell ref="A30:S30"/>
    <mergeCell ref="A31:S31"/>
    <mergeCell ref="A24:S24"/>
    <mergeCell ref="A25:S25"/>
    <mergeCell ref="A26:S26"/>
    <mergeCell ref="A27:S27"/>
    <mergeCell ref="A20:S20"/>
    <mergeCell ref="A21:S21"/>
    <mergeCell ref="A22:S22"/>
    <mergeCell ref="A23:S23"/>
    <mergeCell ref="A16:S16"/>
    <mergeCell ref="A17:S17"/>
    <mergeCell ref="A18:S18"/>
    <mergeCell ref="A19:S19"/>
    <mergeCell ref="A3:AJ3"/>
    <mergeCell ref="A4:AJ4"/>
    <mergeCell ref="A12:S12"/>
    <mergeCell ref="A15:S15"/>
    <mergeCell ref="V15:Z15"/>
    <mergeCell ref="AA15:AE15"/>
    <mergeCell ref="AF15:AJ1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  <rowBreaks count="1" manualBreakCount="1">
    <brk id="40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82"/>
  <sheetViews>
    <sheetView view="pageBreakPreview" zoomScaleSheetLayoutView="100" workbookViewId="0" topLeftCell="I19">
      <selection activeCell="AH10" sqref="AH10"/>
    </sheetView>
  </sheetViews>
  <sheetFormatPr defaultColWidth="9.140625" defaultRowHeight="12.75"/>
  <cols>
    <col min="1" max="6" width="3.28125" style="375" customWidth="1"/>
    <col min="7" max="7" width="5.57421875" style="375" customWidth="1"/>
    <col min="8" max="11" width="3.28125" style="375" customWidth="1"/>
    <col min="12" max="12" width="6.28125" style="375" customWidth="1"/>
    <col min="13" max="13" width="3.28125" style="375" customWidth="1"/>
    <col min="14" max="14" width="3.421875" style="375" customWidth="1"/>
    <col min="15" max="15" width="7.57421875" style="375" customWidth="1"/>
    <col min="16" max="19" width="3.28125" style="375" customWidth="1"/>
    <col min="20" max="20" width="2.421875" style="375" customWidth="1"/>
    <col min="21" max="36" width="3.28125" style="375" customWidth="1"/>
    <col min="37" max="37" width="1.8515625" style="375" customWidth="1"/>
    <col min="38" max="16384" width="9.140625" style="375" customWidth="1"/>
  </cols>
  <sheetData>
    <row r="1" spans="7:36" ht="18.75" customHeight="1" thickBot="1">
      <c r="G1" s="376"/>
      <c r="N1" s="376"/>
      <c r="O1" s="377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I1" s="379"/>
      <c r="AJ1" s="380"/>
    </row>
    <row r="2" spans="14:36" ht="12.75">
      <c r="N2" s="381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I2" s="383" t="s">
        <v>974</v>
      </c>
      <c r="AJ2" s="384"/>
    </row>
    <row r="3" spans="1:36" ht="15.75">
      <c r="A3" s="385" t="s">
        <v>1259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</row>
    <row r="4" spans="1:36" ht="15.75">
      <c r="A4" s="385" t="s">
        <v>1260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</row>
    <row r="5" spans="1:36" ht="15.75">
      <c r="A5" s="385" t="s">
        <v>1261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</row>
    <row r="6" spans="1:36" ht="15.75">
      <c r="A6" s="385" t="s">
        <v>1262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</row>
    <row r="7" spans="1:37" s="388" customFormat="1" ht="12.75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7" t="s">
        <v>977</v>
      </c>
      <c r="AC7" s="387"/>
      <c r="AD7" s="387"/>
      <c r="AE7" s="387"/>
      <c r="AF7" s="387"/>
      <c r="AG7" s="387"/>
      <c r="AH7" s="387"/>
      <c r="AI7" s="387"/>
      <c r="AJ7" s="387"/>
      <c r="AK7" s="387"/>
    </row>
    <row r="8" spans="1:37" s="388" customFormat="1" ht="13.5" thickBo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9" t="s">
        <v>978</v>
      </c>
      <c r="AC8" s="389"/>
      <c r="AD8" s="389"/>
      <c r="AE8" s="389"/>
      <c r="AF8" s="389"/>
      <c r="AG8" s="389"/>
      <c r="AH8" s="389"/>
      <c r="AI8" s="389"/>
      <c r="AJ8" s="389"/>
      <c r="AK8" s="386"/>
    </row>
    <row r="9" spans="1:37" s="388" customFormat="1" ht="15.75" customHeight="1" thickBot="1">
      <c r="A9" s="390">
        <v>5</v>
      </c>
      <c r="B9" s="391">
        <v>1</v>
      </c>
      <c r="C9" s="391">
        <v>3</v>
      </c>
      <c r="D9" s="391">
        <v>0</v>
      </c>
      <c r="E9" s="391">
        <v>0</v>
      </c>
      <c r="F9" s="392">
        <v>9</v>
      </c>
      <c r="G9" s="386"/>
      <c r="H9" s="390">
        <v>1</v>
      </c>
      <c r="I9" s="391">
        <v>2</v>
      </c>
      <c r="J9" s="391">
        <v>5</v>
      </c>
      <c r="K9" s="392">
        <v>4</v>
      </c>
      <c r="L9" s="386"/>
      <c r="M9" s="390">
        <v>0</v>
      </c>
      <c r="N9" s="392">
        <v>1</v>
      </c>
      <c r="O9" s="386"/>
      <c r="P9" s="390">
        <v>2</v>
      </c>
      <c r="Q9" s="393">
        <v>8</v>
      </c>
      <c r="R9" s="393">
        <v>0</v>
      </c>
      <c r="S9" s="394">
        <v>0</v>
      </c>
      <c r="T9" s="386"/>
      <c r="U9" s="390">
        <v>8</v>
      </c>
      <c r="V9" s="393">
        <v>4</v>
      </c>
      <c r="W9" s="391">
        <v>1</v>
      </c>
      <c r="X9" s="391">
        <v>1</v>
      </c>
      <c r="Y9" s="391">
        <v>0</v>
      </c>
      <c r="Z9" s="392">
        <v>5</v>
      </c>
      <c r="AA9" s="386"/>
      <c r="AB9" s="395">
        <v>0</v>
      </c>
      <c r="AC9" s="396">
        <v>6</v>
      </c>
      <c r="AD9" s="386"/>
      <c r="AE9" s="397">
        <v>2</v>
      </c>
      <c r="AF9" s="398">
        <v>0</v>
      </c>
      <c r="AG9" s="398">
        <v>0</v>
      </c>
      <c r="AH9" s="399">
        <v>8</v>
      </c>
      <c r="AI9" s="386"/>
      <c r="AJ9" s="400">
        <v>1</v>
      </c>
      <c r="AK9" s="386"/>
    </row>
    <row r="10" spans="1:37" s="388" customFormat="1" ht="38.25" customHeight="1">
      <c r="A10" s="401" t="s">
        <v>954</v>
      </c>
      <c r="B10" s="401"/>
      <c r="C10" s="401"/>
      <c r="D10" s="401"/>
      <c r="E10" s="401"/>
      <c r="F10" s="401"/>
      <c r="G10" s="402"/>
      <c r="H10" s="401" t="s">
        <v>955</v>
      </c>
      <c r="I10" s="401"/>
      <c r="J10" s="401"/>
      <c r="K10" s="401"/>
      <c r="L10" s="402"/>
      <c r="M10" s="403" t="s">
        <v>979</v>
      </c>
      <c r="N10" s="401"/>
      <c r="O10" s="402"/>
      <c r="P10" s="403" t="s">
        <v>980</v>
      </c>
      <c r="Q10" s="403"/>
      <c r="R10" s="403"/>
      <c r="S10" s="403"/>
      <c r="T10" s="386"/>
      <c r="U10" s="401" t="s">
        <v>958</v>
      </c>
      <c r="V10" s="404"/>
      <c r="W10" s="401"/>
      <c r="X10" s="401"/>
      <c r="Y10" s="401"/>
      <c r="Z10" s="401"/>
      <c r="AA10" s="386"/>
      <c r="AB10" s="401" t="s">
        <v>981</v>
      </c>
      <c r="AC10" s="401"/>
      <c r="AD10" s="386"/>
      <c r="AE10" s="401" t="s">
        <v>982</v>
      </c>
      <c r="AF10" s="401"/>
      <c r="AG10" s="401"/>
      <c r="AH10" s="401"/>
      <c r="AI10" s="386"/>
      <c r="AJ10" s="401" t="s">
        <v>983</v>
      </c>
      <c r="AK10" s="386"/>
    </row>
    <row r="11" ht="12.75">
      <c r="AG11" s="405" t="s">
        <v>984</v>
      </c>
    </row>
    <row r="12" spans="1:36" ht="38.25" customHeight="1">
      <c r="A12" s="406" t="s">
        <v>985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8"/>
      <c r="T12" s="409" t="s">
        <v>986</v>
      </c>
      <c r="U12" s="409"/>
      <c r="V12" s="410" t="s">
        <v>987</v>
      </c>
      <c r="W12" s="411"/>
      <c r="X12" s="411"/>
      <c r="Y12" s="411"/>
      <c r="Z12" s="412"/>
      <c r="AA12" s="410" t="s">
        <v>988</v>
      </c>
      <c r="AB12" s="411"/>
      <c r="AC12" s="411"/>
      <c r="AD12" s="411"/>
      <c r="AE12" s="412"/>
      <c r="AF12" s="411" t="s">
        <v>989</v>
      </c>
      <c r="AG12" s="411"/>
      <c r="AH12" s="411"/>
      <c r="AI12" s="411"/>
      <c r="AJ12" s="412"/>
    </row>
    <row r="13" spans="1:36" ht="12.75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5"/>
      <c r="U13" s="381"/>
      <c r="V13" s="410" t="s">
        <v>990</v>
      </c>
      <c r="W13" s="411"/>
      <c r="X13" s="411"/>
      <c r="Y13" s="411"/>
      <c r="Z13" s="411"/>
      <c r="AA13" s="410"/>
      <c r="AB13" s="411"/>
      <c r="AC13" s="411"/>
      <c r="AD13" s="411"/>
      <c r="AE13" s="412"/>
      <c r="AF13" s="416"/>
      <c r="AH13" s="417"/>
      <c r="AI13" s="417"/>
      <c r="AJ13" s="418"/>
    </row>
    <row r="14" spans="1:36" ht="12.75">
      <c r="A14" s="419">
        <v>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19">
        <v>2</v>
      </c>
      <c r="U14" s="420"/>
      <c r="V14" s="419">
        <v>3</v>
      </c>
      <c r="W14" s="420"/>
      <c r="X14" s="420"/>
      <c r="Y14" s="420"/>
      <c r="Z14" s="420"/>
      <c r="AA14" s="419">
        <v>4</v>
      </c>
      <c r="AB14" s="420"/>
      <c r="AC14" s="420"/>
      <c r="AD14" s="420"/>
      <c r="AE14" s="420"/>
      <c r="AF14" s="419">
        <v>5</v>
      </c>
      <c r="AG14" s="420"/>
      <c r="AH14" s="420"/>
      <c r="AI14" s="420"/>
      <c r="AJ14" s="421"/>
    </row>
    <row r="15" spans="1:36" s="417" customFormat="1" ht="19.5" customHeight="1">
      <c r="A15" s="422" t="s">
        <v>1263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4"/>
      <c r="T15" s="425" t="s">
        <v>992</v>
      </c>
      <c r="U15" s="426"/>
      <c r="V15" s="425" t="s">
        <v>1264</v>
      </c>
      <c r="W15" s="427"/>
      <c r="X15" s="427"/>
      <c r="Y15" s="427"/>
      <c r="Z15" s="428"/>
      <c r="AA15" s="425" t="s">
        <v>1264</v>
      </c>
      <c r="AB15" s="427"/>
      <c r="AC15" s="427"/>
      <c r="AD15" s="427"/>
      <c r="AE15" s="428"/>
      <c r="AF15" s="429"/>
      <c r="AG15" s="430"/>
      <c r="AH15" s="430"/>
      <c r="AI15" s="430"/>
      <c r="AJ15" s="431"/>
    </row>
    <row r="16" spans="1:36" s="417" customFormat="1" ht="24" customHeight="1">
      <c r="A16" s="422" t="s">
        <v>1265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4"/>
      <c r="T16" s="425" t="s">
        <v>994</v>
      </c>
      <c r="U16" s="426"/>
      <c r="V16" s="425" t="s">
        <v>1264</v>
      </c>
      <c r="W16" s="427"/>
      <c r="X16" s="427"/>
      <c r="Y16" s="427"/>
      <c r="Z16" s="428"/>
      <c r="AA16" s="425" t="s">
        <v>1264</v>
      </c>
      <c r="AB16" s="427"/>
      <c r="AC16" s="427"/>
      <c r="AD16" s="427"/>
      <c r="AE16" s="428"/>
      <c r="AF16" s="429"/>
      <c r="AG16" s="430"/>
      <c r="AH16" s="430"/>
      <c r="AI16" s="430"/>
      <c r="AJ16" s="431"/>
    </row>
    <row r="17" spans="1:36" s="417" customFormat="1" ht="19.5" customHeight="1">
      <c r="A17" s="422" t="s">
        <v>1266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4"/>
      <c r="T17" s="425" t="s">
        <v>996</v>
      </c>
      <c r="U17" s="426"/>
      <c r="V17" s="425" t="s">
        <v>1264</v>
      </c>
      <c r="W17" s="427"/>
      <c r="X17" s="427"/>
      <c r="Y17" s="427"/>
      <c r="Z17" s="428"/>
      <c r="AA17" s="425" t="s">
        <v>1264</v>
      </c>
      <c r="AB17" s="427"/>
      <c r="AC17" s="427"/>
      <c r="AD17" s="427"/>
      <c r="AE17" s="428"/>
      <c r="AF17" s="429"/>
      <c r="AG17" s="430"/>
      <c r="AH17" s="430"/>
      <c r="AI17" s="430"/>
      <c r="AJ17" s="431"/>
    </row>
    <row r="18" spans="1:36" s="417" customFormat="1" ht="24" customHeight="1">
      <c r="A18" s="422" t="s">
        <v>1267</v>
      </c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T18" s="425" t="s">
        <v>998</v>
      </c>
      <c r="U18" s="426"/>
      <c r="V18" s="425" t="s">
        <v>1264</v>
      </c>
      <c r="W18" s="427"/>
      <c r="X18" s="427"/>
      <c r="Y18" s="427"/>
      <c r="Z18" s="428"/>
      <c r="AA18" s="425" t="s">
        <v>1264</v>
      </c>
      <c r="AB18" s="427"/>
      <c r="AC18" s="427"/>
      <c r="AD18" s="427"/>
      <c r="AE18" s="428"/>
      <c r="AF18" s="429"/>
      <c r="AG18" s="430"/>
      <c r="AH18" s="430"/>
      <c r="AI18" s="430"/>
      <c r="AJ18" s="431"/>
    </row>
    <row r="19" spans="1:36" s="417" customFormat="1" ht="19.5" customHeight="1">
      <c r="A19" s="422" t="s">
        <v>1268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4"/>
      <c r="T19" s="425" t="s">
        <v>1000</v>
      </c>
      <c r="U19" s="426"/>
      <c r="V19" s="425" t="s">
        <v>1264</v>
      </c>
      <c r="W19" s="427"/>
      <c r="X19" s="427"/>
      <c r="Y19" s="427"/>
      <c r="Z19" s="428"/>
      <c r="AA19" s="425" t="s">
        <v>1264</v>
      </c>
      <c r="AB19" s="427"/>
      <c r="AC19" s="427"/>
      <c r="AD19" s="427"/>
      <c r="AE19" s="428"/>
      <c r="AF19" s="429"/>
      <c r="AG19" s="430"/>
      <c r="AH19" s="430"/>
      <c r="AI19" s="430"/>
      <c r="AJ19" s="431"/>
    </row>
    <row r="20" spans="1:36" s="417" customFormat="1" ht="24.75" customHeight="1">
      <c r="A20" s="422" t="s">
        <v>1269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4"/>
      <c r="T20" s="425" t="s">
        <v>1002</v>
      </c>
      <c r="U20" s="426"/>
      <c r="V20" s="425" t="s">
        <v>1264</v>
      </c>
      <c r="W20" s="427"/>
      <c r="X20" s="427"/>
      <c r="Y20" s="427"/>
      <c r="Z20" s="428"/>
      <c r="AA20" s="425" t="s">
        <v>1264</v>
      </c>
      <c r="AB20" s="427"/>
      <c r="AC20" s="427"/>
      <c r="AD20" s="427"/>
      <c r="AE20" s="428"/>
      <c r="AF20" s="429"/>
      <c r="AG20" s="430"/>
      <c r="AH20" s="430"/>
      <c r="AI20" s="430"/>
      <c r="AJ20" s="431"/>
    </row>
    <row r="21" spans="1:36" s="417" customFormat="1" ht="19.5" customHeight="1">
      <c r="A21" s="432" t="s">
        <v>1270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4"/>
      <c r="T21" s="425" t="s">
        <v>1004</v>
      </c>
      <c r="U21" s="426"/>
      <c r="V21" s="425" t="s">
        <v>1264</v>
      </c>
      <c r="W21" s="427"/>
      <c r="X21" s="427"/>
      <c r="Y21" s="427"/>
      <c r="Z21" s="428"/>
      <c r="AA21" s="425" t="s">
        <v>1264</v>
      </c>
      <c r="AB21" s="427"/>
      <c r="AC21" s="427"/>
      <c r="AD21" s="427"/>
      <c r="AE21" s="428"/>
      <c r="AF21" s="429"/>
      <c r="AG21" s="430"/>
      <c r="AH21" s="430"/>
      <c r="AI21" s="430"/>
      <c r="AJ21" s="431"/>
    </row>
    <row r="22" spans="1:36" s="417" customFormat="1" ht="25.5" customHeight="1">
      <c r="A22" s="435" t="s">
        <v>1271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7"/>
      <c r="T22" s="438" t="s">
        <v>1006</v>
      </c>
      <c r="U22" s="439"/>
      <c r="V22" s="440"/>
      <c r="W22" s="441"/>
      <c r="X22" s="441"/>
      <c r="Y22" s="441"/>
      <c r="Z22" s="442"/>
      <c r="AA22" s="440"/>
      <c r="AB22" s="441"/>
      <c r="AC22" s="441"/>
      <c r="AD22" s="441"/>
      <c r="AE22" s="442"/>
      <c r="AF22" s="443"/>
      <c r="AG22" s="444"/>
      <c r="AH22" s="444"/>
      <c r="AI22" s="444"/>
      <c r="AJ22" s="445"/>
    </row>
    <row r="23" spans="1:36" s="417" customFormat="1" ht="19.5" customHeight="1">
      <c r="A23" s="422" t="s">
        <v>1272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4"/>
      <c r="T23" s="425" t="s">
        <v>1008</v>
      </c>
      <c r="U23" s="426"/>
      <c r="V23" s="425" t="s">
        <v>1264</v>
      </c>
      <c r="W23" s="427"/>
      <c r="X23" s="427"/>
      <c r="Y23" s="427"/>
      <c r="Z23" s="428"/>
      <c r="AA23" s="425" t="s">
        <v>1264</v>
      </c>
      <c r="AB23" s="427"/>
      <c r="AC23" s="427"/>
      <c r="AD23" s="427"/>
      <c r="AE23" s="428"/>
      <c r="AF23" s="429"/>
      <c r="AG23" s="430"/>
      <c r="AH23" s="430"/>
      <c r="AI23" s="430"/>
      <c r="AJ23" s="431"/>
    </row>
    <row r="24" spans="1:36" s="417" customFormat="1" ht="24" customHeight="1">
      <c r="A24" s="422" t="s">
        <v>1273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4"/>
      <c r="T24" s="425" t="s">
        <v>1010</v>
      </c>
      <c r="U24" s="426"/>
      <c r="V24" s="425" t="s">
        <v>1264</v>
      </c>
      <c r="W24" s="427"/>
      <c r="X24" s="427"/>
      <c r="Y24" s="427"/>
      <c r="Z24" s="428"/>
      <c r="AA24" s="425" t="s">
        <v>1264</v>
      </c>
      <c r="AB24" s="427"/>
      <c r="AC24" s="427"/>
      <c r="AD24" s="427"/>
      <c r="AE24" s="428"/>
      <c r="AF24" s="429"/>
      <c r="AG24" s="430"/>
      <c r="AH24" s="430"/>
      <c r="AI24" s="430"/>
      <c r="AJ24" s="431"/>
    </row>
    <row r="25" spans="1:36" s="417" customFormat="1" ht="19.5" customHeight="1">
      <c r="A25" s="422" t="s">
        <v>1274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4"/>
      <c r="T25" s="425" t="s">
        <v>1012</v>
      </c>
      <c r="U25" s="426"/>
      <c r="V25" s="425" t="s">
        <v>1264</v>
      </c>
      <c r="W25" s="427"/>
      <c r="X25" s="427"/>
      <c r="Y25" s="427"/>
      <c r="Z25" s="428"/>
      <c r="AA25" s="425" t="s">
        <v>1264</v>
      </c>
      <c r="AB25" s="427"/>
      <c r="AC25" s="427"/>
      <c r="AD25" s="427"/>
      <c r="AE25" s="428"/>
      <c r="AF25" s="429"/>
      <c r="AG25" s="430"/>
      <c r="AH25" s="430"/>
      <c r="AI25" s="430"/>
      <c r="AJ25" s="431"/>
    </row>
    <row r="26" spans="1:36" s="417" customFormat="1" ht="24.75" customHeight="1">
      <c r="A26" s="422" t="s">
        <v>1275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4"/>
      <c r="T26" s="425" t="s">
        <v>1014</v>
      </c>
      <c r="U26" s="426"/>
      <c r="V26" s="425" t="s">
        <v>1264</v>
      </c>
      <c r="W26" s="427"/>
      <c r="X26" s="427"/>
      <c r="Y26" s="427"/>
      <c r="Z26" s="428"/>
      <c r="AA26" s="425" t="s">
        <v>1264</v>
      </c>
      <c r="AB26" s="427"/>
      <c r="AC26" s="427"/>
      <c r="AD26" s="427"/>
      <c r="AE26" s="428"/>
      <c r="AF26" s="429"/>
      <c r="AG26" s="430"/>
      <c r="AH26" s="430"/>
      <c r="AI26" s="430"/>
      <c r="AJ26" s="431"/>
    </row>
    <row r="27" spans="1:36" s="417" customFormat="1" ht="19.5" customHeight="1">
      <c r="A27" s="422" t="s">
        <v>1276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4"/>
      <c r="T27" s="425" t="s">
        <v>1016</v>
      </c>
      <c r="U27" s="426"/>
      <c r="V27" s="425" t="s">
        <v>1264</v>
      </c>
      <c r="W27" s="427"/>
      <c r="X27" s="427"/>
      <c r="Y27" s="427"/>
      <c r="Z27" s="428"/>
      <c r="AA27" s="425" t="s">
        <v>1264</v>
      </c>
      <c r="AB27" s="427"/>
      <c r="AC27" s="427"/>
      <c r="AD27" s="427"/>
      <c r="AE27" s="428"/>
      <c r="AF27" s="429"/>
      <c r="AG27" s="430"/>
      <c r="AH27" s="430"/>
      <c r="AI27" s="430"/>
      <c r="AJ27" s="431"/>
    </row>
    <row r="28" spans="1:36" s="417" customFormat="1" ht="24.75" customHeight="1">
      <c r="A28" s="422" t="s">
        <v>1277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4"/>
      <c r="T28" s="425" t="s">
        <v>1018</v>
      </c>
      <c r="U28" s="426"/>
      <c r="V28" s="425" t="s">
        <v>1264</v>
      </c>
      <c r="W28" s="427"/>
      <c r="X28" s="427"/>
      <c r="Y28" s="427"/>
      <c r="Z28" s="428"/>
      <c r="AA28" s="425" t="s">
        <v>1264</v>
      </c>
      <c r="AB28" s="427"/>
      <c r="AC28" s="427"/>
      <c r="AD28" s="427"/>
      <c r="AE28" s="428"/>
      <c r="AF28" s="429"/>
      <c r="AG28" s="430"/>
      <c r="AH28" s="430"/>
      <c r="AI28" s="430"/>
      <c r="AJ28" s="431"/>
    </row>
    <row r="29" spans="1:36" s="417" customFormat="1" ht="19.5" customHeight="1">
      <c r="A29" s="422" t="s">
        <v>1278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4"/>
      <c r="T29" s="425" t="s">
        <v>1020</v>
      </c>
      <c r="U29" s="426"/>
      <c r="V29" s="425" t="s">
        <v>1264</v>
      </c>
      <c r="W29" s="427"/>
      <c r="X29" s="427"/>
      <c r="Y29" s="427"/>
      <c r="Z29" s="428"/>
      <c r="AA29" s="425" t="s">
        <v>1264</v>
      </c>
      <c r="AB29" s="427"/>
      <c r="AC29" s="427"/>
      <c r="AD29" s="427"/>
      <c r="AE29" s="428"/>
      <c r="AF29" s="429"/>
      <c r="AG29" s="430"/>
      <c r="AH29" s="430"/>
      <c r="AI29" s="430"/>
      <c r="AJ29" s="431"/>
    </row>
    <row r="30" spans="1:36" s="417" customFormat="1" ht="25.5" customHeight="1">
      <c r="A30" s="435" t="s">
        <v>1279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7"/>
      <c r="T30" s="438">
        <v>16</v>
      </c>
      <c r="U30" s="439"/>
      <c r="V30" s="440"/>
      <c r="W30" s="441"/>
      <c r="X30" s="441"/>
      <c r="Y30" s="441"/>
      <c r="Z30" s="442"/>
      <c r="AA30" s="440"/>
      <c r="AB30" s="441"/>
      <c r="AC30" s="441"/>
      <c r="AD30" s="441"/>
      <c r="AE30" s="442"/>
      <c r="AF30" s="443"/>
      <c r="AG30" s="444"/>
      <c r="AH30" s="444"/>
      <c r="AI30" s="444"/>
      <c r="AJ30" s="445"/>
    </row>
    <row r="31" spans="1:36" s="417" customFormat="1" ht="25.5" customHeight="1">
      <c r="A31" s="435" t="s">
        <v>1280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7"/>
      <c r="T31" s="438">
        <v>17</v>
      </c>
      <c r="U31" s="439"/>
      <c r="V31" s="440"/>
      <c r="W31" s="441"/>
      <c r="X31" s="441"/>
      <c r="Y31" s="441"/>
      <c r="Z31" s="442"/>
      <c r="AA31" s="440"/>
      <c r="AB31" s="441"/>
      <c r="AC31" s="441"/>
      <c r="AD31" s="441"/>
      <c r="AE31" s="442"/>
      <c r="AF31" s="443"/>
      <c r="AG31" s="444"/>
      <c r="AH31" s="444"/>
      <c r="AI31" s="444"/>
      <c r="AJ31" s="445"/>
    </row>
    <row r="32" spans="1:36" s="417" customFormat="1" ht="19.5" customHeight="1">
      <c r="A32" s="422" t="s">
        <v>1281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4"/>
      <c r="T32" s="425">
        <v>18</v>
      </c>
      <c r="U32" s="426"/>
      <c r="V32" s="425" t="s">
        <v>1264</v>
      </c>
      <c r="W32" s="427"/>
      <c r="X32" s="427"/>
      <c r="Y32" s="427"/>
      <c r="Z32" s="428"/>
      <c r="AA32" s="425" t="s">
        <v>1264</v>
      </c>
      <c r="AB32" s="427"/>
      <c r="AC32" s="427"/>
      <c r="AD32" s="427"/>
      <c r="AE32" s="428"/>
      <c r="AF32" s="429"/>
      <c r="AG32" s="430"/>
      <c r="AH32" s="430"/>
      <c r="AI32" s="430"/>
      <c r="AJ32" s="431"/>
    </row>
    <row r="33" spans="1:36" s="417" customFormat="1" ht="19.5" customHeight="1">
      <c r="A33" s="422" t="s">
        <v>1282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4"/>
      <c r="T33" s="425">
        <v>19</v>
      </c>
      <c r="U33" s="426"/>
      <c r="V33" s="425" t="s">
        <v>1264</v>
      </c>
      <c r="W33" s="427"/>
      <c r="X33" s="427"/>
      <c r="Y33" s="427"/>
      <c r="Z33" s="428"/>
      <c r="AA33" s="425" t="s">
        <v>1264</v>
      </c>
      <c r="AB33" s="427"/>
      <c r="AC33" s="427"/>
      <c r="AD33" s="427"/>
      <c r="AE33" s="428"/>
      <c r="AF33" s="429"/>
      <c r="AG33" s="430"/>
      <c r="AH33" s="430"/>
      <c r="AI33" s="430"/>
      <c r="AJ33" s="431"/>
    </row>
    <row r="34" spans="1:36" s="417" customFormat="1" ht="24.75" customHeight="1">
      <c r="A34" s="422" t="s">
        <v>1283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4"/>
      <c r="T34" s="425">
        <v>20</v>
      </c>
      <c r="U34" s="426"/>
      <c r="V34" s="425" t="s">
        <v>1264</v>
      </c>
      <c r="W34" s="427"/>
      <c r="X34" s="427"/>
      <c r="Y34" s="427"/>
      <c r="Z34" s="428"/>
      <c r="AA34" s="425" t="s">
        <v>1264</v>
      </c>
      <c r="AB34" s="427"/>
      <c r="AC34" s="427"/>
      <c r="AD34" s="427"/>
      <c r="AE34" s="428"/>
      <c r="AF34" s="429"/>
      <c r="AG34" s="430"/>
      <c r="AH34" s="430"/>
      <c r="AI34" s="430"/>
      <c r="AJ34" s="431"/>
    </row>
    <row r="35" spans="1:36" s="417" customFormat="1" ht="24.75" customHeight="1">
      <c r="A35" s="422" t="s">
        <v>1284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4"/>
      <c r="T35" s="425">
        <v>21</v>
      </c>
      <c r="U35" s="426"/>
      <c r="V35" s="425" t="s">
        <v>1264</v>
      </c>
      <c r="W35" s="427"/>
      <c r="X35" s="427"/>
      <c r="Y35" s="427"/>
      <c r="Z35" s="428"/>
      <c r="AA35" s="425" t="s">
        <v>1264</v>
      </c>
      <c r="AB35" s="427"/>
      <c r="AC35" s="427"/>
      <c r="AD35" s="427"/>
      <c r="AE35" s="428"/>
      <c r="AF35" s="429"/>
      <c r="AG35" s="430"/>
      <c r="AH35" s="430"/>
      <c r="AI35" s="430"/>
      <c r="AJ35" s="431"/>
    </row>
    <row r="36" spans="1:36" s="417" customFormat="1" ht="25.5" customHeight="1">
      <c r="A36" s="435" t="s">
        <v>1285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7"/>
      <c r="T36" s="438">
        <v>22</v>
      </c>
      <c r="U36" s="439"/>
      <c r="V36" s="425" t="s">
        <v>1264</v>
      </c>
      <c r="W36" s="427"/>
      <c r="X36" s="427"/>
      <c r="Y36" s="427"/>
      <c r="Z36" s="428"/>
      <c r="AA36" s="425" t="s">
        <v>1264</v>
      </c>
      <c r="AB36" s="427"/>
      <c r="AC36" s="427"/>
      <c r="AD36" s="427"/>
      <c r="AE36" s="428"/>
      <c r="AF36" s="429"/>
      <c r="AG36" s="430"/>
      <c r="AH36" s="430"/>
      <c r="AI36" s="430"/>
      <c r="AJ36" s="431"/>
    </row>
    <row r="37" spans="1:36" s="417" customFormat="1" ht="24" customHeight="1">
      <c r="A37" s="422" t="s">
        <v>1286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4"/>
      <c r="T37" s="425">
        <v>23</v>
      </c>
      <c r="U37" s="426"/>
      <c r="V37" s="425" t="s">
        <v>1264</v>
      </c>
      <c r="W37" s="427"/>
      <c r="X37" s="427"/>
      <c r="Y37" s="427"/>
      <c r="Z37" s="428"/>
      <c r="AA37" s="425" t="s">
        <v>1264</v>
      </c>
      <c r="AB37" s="427"/>
      <c r="AC37" s="427"/>
      <c r="AD37" s="427"/>
      <c r="AE37" s="428"/>
      <c r="AF37" s="429"/>
      <c r="AG37" s="430"/>
      <c r="AH37" s="430"/>
      <c r="AI37" s="430"/>
      <c r="AJ37" s="431"/>
    </row>
    <row r="38" spans="1:36" s="417" customFormat="1" ht="24" customHeight="1">
      <c r="A38" s="422" t="s">
        <v>1287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4"/>
      <c r="T38" s="425">
        <v>24</v>
      </c>
      <c r="U38" s="426"/>
      <c r="V38" s="425" t="s">
        <v>1264</v>
      </c>
      <c r="W38" s="427"/>
      <c r="X38" s="427"/>
      <c r="Y38" s="427"/>
      <c r="Z38" s="428"/>
      <c r="AA38" s="425" t="s">
        <v>1264</v>
      </c>
      <c r="AB38" s="427"/>
      <c r="AC38" s="427"/>
      <c r="AD38" s="427"/>
      <c r="AE38" s="428"/>
      <c r="AF38" s="429"/>
      <c r="AG38" s="430"/>
      <c r="AH38" s="430"/>
      <c r="AI38" s="430"/>
      <c r="AJ38" s="431"/>
    </row>
    <row r="39" spans="1:36" s="417" customFormat="1" ht="25.5" customHeight="1">
      <c r="A39" s="435" t="s">
        <v>1288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>
        <v>25</v>
      </c>
      <c r="U39" s="439"/>
      <c r="V39" s="425" t="s">
        <v>1264</v>
      </c>
      <c r="W39" s="427"/>
      <c r="X39" s="427"/>
      <c r="Y39" s="427"/>
      <c r="Z39" s="428"/>
      <c r="AA39" s="425" t="s">
        <v>1264</v>
      </c>
      <c r="AB39" s="427"/>
      <c r="AC39" s="427"/>
      <c r="AD39" s="427"/>
      <c r="AE39" s="428"/>
      <c r="AF39" s="429"/>
      <c r="AG39" s="430"/>
      <c r="AH39" s="430"/>
      <c r="AI39" s="430"/>
      <c r="AJ39" s="431"/>
    </row>
    <row r="40" spans="1:36" s="417" customFormat="1" ht="19.5" customHeight="1">
      <c r="A40" s="422" t="s">
        <v>1289</v>
      </c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4"/>
      <c r="T40" s="425">
        <v>26</v>
      </c>
      <c r="U40" s="426"/>
      <c r="V40" s="425" t="s">
        <v>1264</v>
      </c>
      <c r="W40" s="427"/>
      <c r="X40" s="427"/>
      <c r="Y40" s="427"/>
      <c r="Z40" s="428"/>
      <c r="AA40" s="425" t="s">
        <v>1264</v>
      </c>
      <c r="AB40" s="427"/>
      <c r="AC40" s="427"/>
      <c r="AD40" s="427"/>
      <c r="AE40" s="428"/>
      <c r="AF40" s="429"/>
      <c r="AG40" s="430"/>
      <c r="AH40" s="430"/>
      <c r="AI40" s="430"/>
      <c r="AJ40" s="431"/>
    </row>
    <row r="41" spans="1:36" s="417" customFormat="1" ht="19.5" customHeight="1">
      <c r="A41" s="422" t="s">
        <v>1290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4"/>
      <c r="T41" s="425">
        <v>27</v>
      </c>
      <c r="U41" s="426"/>
      <c r="V41" s="425" t="s">
        <v>1264</v>
      </c>
      <c r="W41" s="427"/>
      <c r="X41" s="427"/>
      <c r="Y41" s="427"/>
      <c r="Z41" s="428"/>
      <c r="AA41" s="425" t="s">
        <v>1264</v>
      </c>
      <c r="AB41" s="427"/>
      <c r="AC41" s="427"/>
      <c r="AD41" s="427"/>
      <c r="AE41" s="428"/>
      <c r="AF41" s="429"/>
      <c r="AG41" s="430"/>
      <c r="AH41" s="430"/>
      <c r="AI41" s="430"/>
      <c r="AJ41" s="431"/>
    </row>
    <row r="42" spans="1:36" s="417" customFormat="1" ht="19.5" customHeight="1">
      <c r="A42" s="422" t="s">
        <v>1291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4"/>
      <c r="T42" s="425">
        <v>28</v>
      </c>
      <c r="U42" s="426"/>
      <c r="V42" s="425" t="s">
        <v>1264</v>
      </c>
      <c r="W42" s="427"/>
      <c r="X42" s="427"/>
      <c r="Y42" s="427"/>
      <c r="Z42" s="428"/>
      <c r="AA42" s="425" t="s">
        <v>1264</v>
      </c>
      <c r="AB42" s="427"/>
      <c r="AC42" s="427"/>
      <c r="AD42" s="427"/>
      <c r="AE42" s="428"/>
      <c r="AF42" s="429"/>
      <c r="AG42" s="430"/>
      <c r="AH42" s="430"/>
      <c r="AI42" s="430"/>
      <c r="AJ42" s="431"/>
    </row>
    <row r="43" spans="1:36" s="417" customFormat="1" ht="25.5" customHeight="1">
      <c r="A43" s="435" t="s">
        <v>1292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7"/>
      <c r="T43" s="438">
        <v>29</v>
      </c>
      <c r="U43" s="439"/>
      <c r="V43" s="440"/>
      <c r="W43" s="441"/>
      <c r="X43" s="441"/>
      <c r="Y43" s="441"/>
      <c r="Z43" s="442"/>
      <c r="AA43" s="440"/>
      <c r="AB43" s="441"/>
      <c r="AC43" s="441"/>
      <c r="AD43" s="441"/>
      <c r="AE43" s="442"/>
      <c r="AF43" s="443"/>
      <c r="AG43" s="444"/>
      <c r="AH43" s="444"/>
      <c r="AI43" s="444"/>
      <c r="AJ43" s="445"/>
    </row>
    <row r="44" spans="1:36" s="417" customFormat="1" ht="24" customHeight="1">
      <c r="A44" s="422" t="s">
        <v>1293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4"/>
      <c r="T44" s="425">
        <v>30</v>
      </c>
      <c r="U44" s="426"/>
      <c r="V44" s="425" t="s">
        <v>1264</v>
      </c>
      <c r="W44" s="427"/>
      <c r="X44" s="427"/>
      <c r="Y44" s="427"/>
      <c r="Z44" s="428"/>
      <c r="AA44" s="425" t="s">
        <v>1264</v>
      </c>
      <c r="AB44" s="427"/>
      <c r="AC44" s="427"/>
      <c r="AD44" s="427"/>
      <c r="AE44" s="428"/>
      <c r="AF44" s="429"/>
      <c r="AG44" s="430"/>
      <c r="AH44" s="430"/>
      <c r="AI44" s="430"/>
      <c r="AJ44" s="431"/>
    </row>
    <row r="45" spans="1:36" s="417" customFormat="1" ht="19.5" customHeight="1">
      <c r="A45" s="422" t="s">
        <v>1294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4"/>
      <c r="T45" s="425">
        <v>31</v>
      </c>
      <c r="U45" s="426"/>
      <c r="V45" s="425" t="s">
        <v>1264</v>
      </c>
      <c r="W45" s="427"/>
      <c r="X45" s="427"/>
      <c r="Y45" s="427"/>
      <c r="Z45" s="428"/>
      <c r="AA45" s="425" t="s">
        <v>1264</v>
      </c>
      <c r="AB45" s="427"/>
      <c r="AC45" s="427"/>
      <c r="AD45" s="427"/>
      <c r="AE45" s="428"/>
      <c r="AF45" s="429"/>
      <c r="AG45" s="430"/>
      <c r="AH45" s="430"/>
      <c r="AI45" s="430"/>
      <c r="AJ45" s="431"/>
    </row>
    <row r="46" spans="1:36" s="417" customFormat="1" ht="36" customHeight="1">
      <c r="A46" s="422" t="s">
        <v>1295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4"/>
      <c r="T46" s="425">
        <v>32</v>
      </c>
      <c r="U46" s="426"/>
      <c r="V46" s="425" t="s">
        <v>1264</v>
      </c>
      <c r="W46" s="427"/>
      <c r="X46" s="427"/>
      <c r="Y46" s="427"/>
      <c r="Z46" s="428"/>
      <c r="AA46" s="425" t="s">
        <v>1264</v>
      </c>
      <c r="AB46" s="427"/>
      <c r="AC46" s="427"/>
      <c r="AD46" s="427"/>
      <c r="AE46" s="428"/>
      <c r="AF46" s="429"/>
      <c r="AG46" s="430"/>
      <c r="AH46" s="430"/>
      <c r="AI46" s="430"/>
      <c r="AJ46" s="431"/>
    </row>
    <row r="47" spans="1:36" s="417" customFormat="1" ht="36" customHeight="1">
      <c r="A47" s="422" t="s">
        <v>1296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4"/>
      <c r="T47" s="425">
        <v>33</v>
      </c>
      <c r="U47" s="426"/>
      <c r="V47" s="425" t="s">
        <v>1264</v>
      </c>
      <c r="W47" s="427"/>
      <c r="X47" s="427"/>
      <c r="Y47" s="427"/>
      <c r="Z47" s="428"/>
      <c r="AA47" s="425" t="s">
        <v>1264</v>
      </c>
      <c r="AB47" s="427"/>
      <c r="AC47" s="427"/>
      <c r="AD47" s="427"/>
      <c r="AE47" s="428"/>
      <c r="AF47" s="429"/>
      <c r="AG47" s="430"/>
      <c r="AH47" s="430"/>
      <c r="AI47" s="430"/>
      <c r="AJ47" s="431"/>
    </row>
    <row r="48" spans="1:36" s="417" customFormat="1" ht="25.5" customHeight="1">
      <c r="A48" s="435" t="s">
        <v>1297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7"/>
      <c r="T48" s="438">
        <v>34</v>
      </c>
      <c r="U48" s="439"/>
      <c r="V48" s="425" t="s">
        <v>1264</v>
      </c>
      <c r="W48" s="427"/>
      <c r="X48" s="427"/>
      <c r="Y48" s="427"/>
      <c r="Z48" s="428"/>
      <c r="AA48" s="425" t="s">
        <v>1264</v>
      </c>
      <c r="AB48" s="427"/>
      <c r="AC48" s="427"/>
      <c r="AD48" s="427"/>
      <c r="AE48" s="428"/>
      <c r="AF48" s="429"/>
      <c r="AG48" s="430"/>
      <c r="AH48" s="430"/>
      <c r="AI48" s="430"/>
      <c r="AJ48" s="431"/>
    </row>
    <row r="49" spans="1:36" s="417" customFormat="1" ht="24.75" customHeight="1">
      <c r="A49" s="422" t="s">
        <v>1298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  <c r="T49" s="425">
        <v>35</v>
      </c>
      <c r="U49" s="426"/>
      <c r="V49" s="425" t="s">
        <v>1264</v>
      </c>
      <c r="W49" s="427"/>
      <c r="X49" s="427"/>
      <c r="Y49" s="427"/>
      <c r="Z49" s="428"/>
      <c r="AA49" s="425" t="s">
        <v>1264</v>
      </c>
      <c r="AB49" s="427"/>
      <c r="AC49" s="427"/>
      <c r="AD49" s="427"/>
      <c r="AE49" s="428"/>
      <c r="AF49" s="429"/>
      <c r="AG49" s="430"/>
      <c r="AH49" s="430"/>
      <c r="AI49" s="430"/>
      <c r="AJ49" s="431"/>
    </row>
    <row r="50" spans="1:36" s="417" customFormat="1" ht="24.75" customHeight="1">
      <c r="A50" s="422" t="s">
        <v>1299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4"/>
      <c r="T50" s="425">
        <v>36</v>
      </c>
      <c r="U50" s="426"/>
      <c r="V50" s="425" t="s">
        <v>1264</v>
      </c>
      <c r="W50" s="427"/>
      <c r="X50" s="427"/>
      <c r="Y50" s="427"/>
      <c r="Z50" s="428"/>
      <c r="AA50" s="425" t="s">
        <v>1264</v>
      </c>
      <c r="AB50" s="427"/>
      <c r="AC50" s="427"/>
      <c r="AD50" s="427"/>
      <c r="AE50" s="428"/>
      <c r="AF50" s="429"/>
      <c r="AG50" s="430"/>
      <c r="AH50" s="430"/>
      <c r="AI50" s="430"/>
      <c r="AJ50" s="431"/>
    </row>
    <row r="51" spans="1:36" s="417" customFormat="1" ht="25.5" customHeight="1">
      <c r="A51" s="435" t="s">
        <v>1300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7"/>
      <c r="T51" s="438">
        <v>37</v>
      </c>
      <c r="U51" s="439"/>
      <c r="V51" s="425" t="s">
        <v>1264</v>
      </c>
      <c r="W51" s="427"/>
      <c r="X51" s="427"/>
      <c r="Y51" s="427"/>
      <c r="Z51" s="428"/>
      <c r="AA51" s="425" t="s">
        <v>1264</v>
      </c>
      <c r="AB51" s="427"/>
      <c r="AC51" s="427"/>
      <c r="AD51" s="427"/>
      <c r="AE51" s="428"/>
      <c r="AF51" s="429"/>
      <c r="AG51" s="430"/>
      <c r="AH51" s="430"/>
      <c r="AI51" s="430"/>
      <c r="AJ51" s="431"/>
    </row>
    <row r="52" spans="1:36" ht="24.75" customHeight="1">
      <c r="A52" s="446" t="s">
        <v>1301</v>
      </c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25">
        <v>38</v>
      </c>
      <c r="U52" s="426"/>
      <c r="V52" s="425" t="s">
        <v>1264</v>
      </c>
      <c r="W52" s="427"/>
      <c r="X52" s="427"/>
      <c r="Y52" s="427"/>
      <c r="Z52" s="428"/>
      <c r="AA52" s="425" t="s">
        <v>1264</v>
      </c>
      <c r="AB52" s="427"/>
      <c r="AC52" s="427"/>
      <c r="AD52" s="427"/>
      <c r="AE52" s="428"/>
      <c r="AF52" s="429">
        <v>13525</v>
      </c>
      <c r="AG52" s="430"/>
      <c r="AH52" s="430"/>
      <c r="AI52" s="430"/>
      <c r="AJ52" s="431"/>
    </row>
    <row r="53" spans="1:36" s="417" customFormat="1" ht="19.5" customHeight="1">
      <c r="A53" s="446" t="s">
        <v>1302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25">
        <v>39</v>
      </c>
      <c r="U53" s="426"/>
      <c r="V53" s="425" t="s">
        <v>1264</v>
      </c>
      <c r="W53" s="427"/>
      <c r="X53" s="427"/>
      <c r="Y53" s="427"/>
      <c r="Z53" s="428"/>
      <c r="AA53" s="425" t="s">
        <v>1264</v>
      </c>
      <c r="AB53" s="427"/>
      <c r="AC53" s="427"/>
      <c r="AD53" s="427"/>
      <c r="AE53" s="428"/>
      <c r="AF53" s="429">
        <v>1200</v>
      </c>
      <c r="AG53" s="430"/>
      <c r="AH53" s="430"/>
      <c r="AI53" s="430"/>
      <c r="AJ53" s="431"/>
    </row>
    <row r="54" spans="1:36" s="417" customFormat="1" ht="19.5" customHeight="1">
      <c r="A54" s="446" t="s">
        <v>1303</v>
      </c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8"/>
      <c r="T54" s="425">
        <v>40</v>
      </c>
      <c r="U54" s="426"/>
      <c r="V54" s="425" t="s">
        <v>1264</v>
      </c>
      <c r="W54" s="427"/>
      <c r="X54" s="427"/>
      <c r="Y54" s="427"/>
      <c r="Z54" s="428"/>
      <c r="AA54" s="425" t="s">
        <v>1264</v>
      </c>
      <c r="AB54" s="427"/>
      <c r="AC54" s="427"/>
      <c r="AD54" s="427"/>
      <c r="AE54" s="428"/>
      <c r="AF54" s="429">
        <v>93084</v>
      </c>
      <c r="AG54" s="430"/>
      <c r="AH54" s="430"/>
      <c r="AI54" s="430"/>
      <c r="AJ54" s="431"/>
    </row>
    <row r="55" spans="1:36" s="417" customFormat="1" ht="19.5" customHeight="1">
      <c r="A55" s="432" t="s">
        <v>1304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4"/>
      <c r="T55" s="425">
        <v>41</v>
      </c>
      <c r="U55" s="426"/>
      <c r="V55" s="425" t="s">
        <v>1264</v>
      </c>
      <c r="W55" s="427"/>
      <c r="X55" s="427"/>
      <c r="Y55" s="427"/>
      <c r="Z55" s="428"/>
      <c r="AA55" s="425" t="s">
        <v>1264</v>
      </c>
      <c r="AB55" s="427"/>
      <c r="AC55" s="427"/>
      <c r="AD55" s="427"/>
      <c r="AE55" s="428"/>
      <c r="AF55" s="429"/>
      <c r="AG55" s="430"/>
      <c r="AH55" s="430"/>
      <c r="AI55" s="430"/>
      <c r="AJ55" s="431"/>
    </row>
    <row r="56" spans="1:36" s="417" customFormat="1" ht="25.5" customHeight="1">
      <c r="A56" s="435" t="s">
        <v>1305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7"/>
      <c r="T56" s="438">
        <v>42</v>
      </c>
      <c r="U56" s="439"/>
      <c r="V56" s="443">
        <v>153390</v>
      </c>
      <c r="W56" s="444"/>
      <c r="X56" s="444"/>
      <c r="Y56" s="444"/>
      <c r="Z56" s="445"/>
      <c r="AA56" s="443">
        <v>232538</v>
      </c>
      <c r="AB56" s="444"/>
      <c r="AC56" s="444"/>
      <c r="AD56" s="444"/>
      <c r="AE56" s="445"/>
      <c r="AF56" s="443">
        <f>SUM(AF44+AF45+AF51+AF52+AF53+AF54+AF55)</f>
        <v>107809</v>
      </c>
      <c r="AG56" s="444"/>
      <c r="AH56" s="444"/>
      <c r="AI56" s="444"/>
      <c r="AJ56" s="445"/>
    </row>
    <row r="57" spans="1:36" s="417" customFormat="1" ht="25.5" customHeight="1">
      <c r="A57" s="435" t="s">
        <v>1306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7"/>
      <c r="T57" s="438">
        <v>43</v>
      </c>
      <c r="U57" s="439"/>
      <c r="V57" s="443">
        <f>SUM(V56)</f>
        <v>153390</v>
      </c>
      <c r="W57" s="444"/>
      <c r="X57" s="444"/>
      <c r="Y57" s="444"/>
      <c r="Z57" s="445"/>
      <c r="AA57" s="443">
        <f>SUM(AA56)</f>
        <v>232538</v>
      </c>
      <c r="AB57" s="444"/>
      <c r="AC57" s="444"/>
      <c r="AD57" s="444"/>
      <c r="AE57" s="445"/>
      <c r="AF57" s="443">
        <f>SUM(AF56)</f>
        <v>107809</v>
      </c>
      <c r="AG57" s="444"/>
      <c r="AH57" s="444"/>
      <c r="AI57" s="444"/>
      <c r="AJ57" s="445"/>
    </row>
    <row r="58" spans="1:36" s="417" customFormat="1" ht="19.5" customHeight="1">
      <c r="A58" s="446" t="s">
        <v>1307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8"/>
      <c r="T58" s="425">
        <v>44</v>
      </c>
      <c r="U58" s="426"/>
      <c r="V58" s="425" t="s">
        <v>1264</v>
      </c>
      <c r="W58" s="427"/>
      <c r="X58" s="427"/>
      <c r="Y58" s="427"/>
      <c r="Z58" s="428"/>
      <c r="AA58" s="425" t="s">
        <v>1264</v>
      </c>
      <c r="AB58" s="427"/>
      <c r="AC58" s="427"/>
      <c r="AD58" s="427"/>
      <c r="AE58" s="428"/>
      <c r="AF58" s="429"/>
      <c r="AG58" s="430"/>
      <c r="AH58" s="430"/>
      <c r="AI58" s="430"/>
      <c r="AJ58" s="431"/>
    </row>
    <row r="59" spans="1:36" s="417" customFormat="1" ht="24" customHeight="1">
      <c r="A59" s="446" t="s">
        <v>1308</v>
      </c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8"/>
      <c r="T59" s="425">
        <v>45</v>
      </c>
      <c r="U59" s="426"/>
      <c r="V59" s="425" t="s">
        <v>1264</v>
      </c>
      <c r="W59" s="427"/>
      <c r="X59" s="427"/>
      <c r="Y59" s="427"/>
      <c r="Z59" s="428"/>
      <c r="AA59" s="425" t="s">
        <v>1264</v>
      </c>
      <c r="AB59" s="427"/>
      <c r="AC59" s="427"/>
      <c r="AD59" s="427"/>
      <c r="AE59" s="428"/>
      <c r="AF59" s="429"/>
      <c r="AG59" s="430"/>
      <c r="AH59" s="430"/>
      <c r="AI59" s="430"/>
      <c r="AJ59" s="431"/>
    </row>
    <row r="60" spans="1:36" s="417" customFormat="1" ht="19.5" customHeight="1">
      <c r="A60" s="446" t="s">
        <v>1309</v>
      </c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8"/>
      <c r="T60" s="425">
        <v>46</v>
      </c>
      <c r="U60" s="426"/>
      <c r="V60" s="425" t="s">
        <v>1264</v>
      </c>
      <c r="W60" s="427"/>
      <c r="X60" s="427"/>
      <c r="Y60" s="427"/>
      <c r="Z60" s="428"/>
      <c r="AA60" s="425" t="s">
        <v>1264</v>
      </c>
      <c r="AB60" s="427"/>
      <c r="AC60" s="427"/>
      <c r="AD60" s="427"/>
      <c r="AE60" s="428"/>
      <c r="AF60" s="429"/>
      <c r="AG60" s="430"/>
      <c r="AH60" s="430"/>
      <c r="AI60" s="430"/>
      <c r="AJ60" s="431"/>
    </row>
    <row r="61" spans="1:36" s="417" customFormat="1" ht="26.25" customHeight="1">
      <c r="A61" s="446" t="s">
        <v>1310</v>
      </c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8"/>
      <c r="T61" s="425">
        <v>47</v>
      </c>
      <c r="U61" s="426"/>
      <c r="V61" s="425" t="s">
        <v>1264</v>
      </c>
      <c r="W61" s="427"/>
      <c r="X61" s="427"/>
      <c r="Y61" s="427"/>
      <c r="Z61" s="428"/>
      <c r="AA61" s="425" t="s">
        <v>1264</v>
      </c>
      <c r="AB61" s="427"/>
      <c r="AC61" s="427"/>
      <c r="AD61" s="427"/>
      <c r="AE61" s="428"/>
      <c r="AF61" s="429"/>
      <c r="AG61" s="430"/>
      <c r="AH61" s="430"/>
      <c r="AI61" s="430"/>
      <c r="AJ61" s="431"/>
    </row>
    <row r="62" spans="1:36" s="417" customFormat="1" ht="19.5" customHeight="1">
      <c r="A62" s="446" t="s">
        <v>1311</v>
      </c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8"/>
      <c r="T62" s="425">
        <v>48</v>
      </c>
      <c r="U62" s="426"/>
      <c r="V62" s="425" t="s">
        <v>1264</v>
      </c>
      <c r="W62" s="427"/>
      <c r="X62" s="427"/>
      <c r="Y62" s="427"/>
      <c r="Z62" s="428"/>
      <c r="AA62" s="425" t="s">
        <v>1264</v>
      </c>
      <c r="AB62" s="427"/>
      <c r="AC62" s="427"/>
      <c r="AD62" s="427"/>
      <c r="AE62" s="428"/>
      <c r="AF62" s="429"/>
      <c r="AG62" s="430"/>
      <c r="AH62" s="430"/>
      <c r="AI62" s="430"/>
      <c r="AJ62" s="431"/>
    </row>
    <row r="63" spans="1:36" s="417" customFormat="1" ht="24.75" customHeight="1">
      <c r="A63" s="446" t="s">
        <v>1312</v>
      </c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8"/>
      <c r="T63" s="425">
        <v>49</v>
      </c>
      <c r="U63" s="426"/>
      <c r="V63" s="425" t="s">
        <v>1264</v>
      </c>
      <c r="W63" s="427"/>
      <c r="X63" s="427"/>
      <c r="Y63" s="427"/>
      <c r="Z63" s="428"/>
      <c r="AA63" s="425" t="s">
        <v>1264</v>
      </c>
      <c r="AB63" s="427"/>
      <c r="AC63" s="427"/>
      <c r="AD63" s="427"/>
      <c r="AE63" s="428"/>
      <c r="AF63" s="429"/>
      <c r="AG63" s="430"/>
      <c r="AH63" s="430"/>
      <c r="AI63" s="430"/>
      <c r="AJ63" s="431"/>
    </row>
    <row r="64" spans="1:36" s="417" customFormat="1" ht="19.5" customHeight="1">
      <c r="A64" s="446" t="s">
        <v>1313</v>
      </c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8"/>
      <c r="T64" s="425">
        <v>50</v>
      </c>
      <c r="U64" s="426"/>
      <c r="V64" s="425" t="s">
        <v>1264</v>
      </c>
      <c r="W64" s="427"/>
      <c r="X64" s="427"/>
      <c r="Y64" s="427"/>
      <c r="Z64" s="428"/>
      <c r="AA64" s="425" t="s">
        <v>1264</v>
      </c>
      <c r="AB64" s="427"/>
      <c r="AC64" s="427"/>
      <c r="AD64" s="427"/>
      <c r="AE64" s="428"/>
      <c r="AF64" s="429"/>
      <c r="AG64" s="430"/>
      <c r="AH64" s="430"/>
      <c r="AI64" s="430"/>
      <c r="AJ64" s="431"/>
    </row>
    <row r="65" spans="1:36" s="417" customFormat="1" ht="25.5" customHeight="1">
      <c r="A65" s="435" t="s">
        <v>1314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7"/>
      <c r="T65" s="438">
        <v>51</v>
      </c>
      <c r="U65" s="439"/>
      <c r="V65" s="443"/>
      <c r="W65" s="444"/>
      <c r="X65" s="444"/>
      <c r="Y65" s="444"/>
      <c r="Z65" s="445"/>
      <c r="AA65" s="443"/>
      <c r="AB65" s="444"/>
      <c r="AC65" s="444"/>
      <c r="AD65" s="444"/>
      <c r="AE65" s="445"/>
      <c r="AF65" s="443">
        <f>SUM(AF58:AJ64)</f>
        <v>0</v>
      </c>
      <c r="AG65" s="444"/>
      <c r="AH65" s="444"/>
      <c r="AI65" s="444"/>
      <c r="AJ65" s="445"/>
    </row>
    <row r="66" spans="1:36" s="417" customFormat="1" ht="19.5" customHeight="1">
      <c r="A66" s="446" t="s">
        <v>1315</v>
      </c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8"/>
      <c r="T66" s="425">
        <v>52</v>
      </c>
      <c r="U66" s="426"/>
      <c r="V66" s="425" t="s">
        <v>1264</v>
      </c>
      <c r="W66" s="427"/>
      <c r="X66" s="427"/>
      <c r="Y66" s="427"/>
      <c r="Z66" s="428"/>
      <c r="AA66" s="425" t="s">
        <v>1264</v>
      </c>
      <c r="AB66" s="427"/>
      <c r="AC66" s="427"/>
      <c r="AD66" s="427"/>
      <c r="AE66" s="428"/>
      <c r="AF66" s="429"/>
      <c r="AG66" s="430"/>
      <c r="AH66" s="430"/>
      <c r="AI66" s="430"/>
      <c r="AJ66" s="431"/>
    </row>
    <row r="67" spans="1:36" s="417" customFormat="1" ht="24.75" customHeight="1">
      <c r="A67" s="446" t="s">
        <v>1316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8"/>
      <c r="T67" s="425">
        <v>53</v>
      </c>
      <c r="U67" s="426"/>
      <c r="V67" s="425" t="s">
        <v>1264</v>
      </c>
      <c r="W67" s="427"/>
      <c r="X67" s="427"/>
      <c r="Y67" s="427"/>
      <c r="Z67" s="428"/>
      <c r="AA67" s="425" t="s">
        <v>1264</v>
      </c>
      <c r="AB67" s="427"/>
      <c r="AC67" s="427"/>
      <c r="AD67" s="427"/>
      <c r="AE67" s="428"/>
      <c r="AF67" s="429">
        <v>8500</v>
      </c>
      <c r="AG67" s="430"/>
      <c r="AH67" s="430"/>
      <c r="AI67" s="430"/>
      <c r="AJ67" s="431"/>
    </row>
    <row r="68" spans="1:36" s="417" customFormat="1" ht="19.5" customHeight="1">
      <c r="A68" s="446" t="s">
        <v>1317</v>
      </c>
      <c r="B68" s="447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8"/>
      <c r="T68" s="425">
        <v>54</v>
      </c>
      <c r="U68" s="426"/>
      <c r="V68" s="425" t="s">
        <v>1264</v>
      </c>
      <c r="W68" s="427"/>
      <c r="X68" s="427"/>
      <c r="Y68" s="427"/>
      <c r="Z68" s="428"/>
      <c r="AA68" s="425" t="s">
        <v>1264</v>
      </c>
      <c r="AB68" s="427"/>
      <c r="AC68" s="427"/>
      <c r="AD68" s="427"/>
      <c r="AE68" s="428"/>
      <c r="AF68" s="429"/>
      <c r="AG68" s="430"/>
      <c r="AH68" s="430"/>
      <c r="AI68" s="430"/>
      <c r="AJ68" s="431"/>
    </row>
    <row r="69" spans="1:36" s="417" customFormat="1" ht="27" customHeight="1">
      <c r="A69" s="446" t="s">
        <v>1318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8"/>
      <c r="T69" s="425">
        <v>55</v>
      </c>
      <c r="U69" s="426"/>
      <c r="V69" s="425" t="s">
        <v>1264</v>
      </c>
      <c r="W69" s="427"/>
      <c r="X69" s="427"/>
      <c r="Y69" s="427"/>
      <c r="Z69" s="428"/>
      <c r="AA69" s="425" t="s">
        <v>1264</v>
      </c>
      <c r="AB69" s="427"/>
      <c r="AC69" s="427"/>
      <c r="AD69" s="427"/>
      <c r="AE69" s="428"/>
      <c r="AF69" s="429"/>
      <c r="AG69" s="430"/>
      <c r="AH69" s="430"/>
      <c r="AI69" s="430"/>
      <c r="AJ69" s="431"/>
    </row>
    <row r="70" spans="1:36" s="417" customFormat="1" ht="24" customHeight="1">
      <c r="A70" s="446" t="s">
        <v>1319</v>
      </c>
      <c r="B70" s="447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8"/>
      <c r="T70" s="425">
        <v>56</v>
      </c>
      <c r="U70" s="426"/>
      <c r="V70" s="425" t="s">
        <v>1264</v>
      </c>
      <c r="W70" s="427"/>
      <c r="X70" s="427"/>
      <c r="Y70" s="427"/>
      <c r="Z70" s="428"/>
      <c r="AA70" s="425" t="s">
        <v>1264</v>
      </c>
      <c r="AB70" s="427"/>
      <c r="AC70" s="427"/>
      <c r="AD70" s="427"/>
      <c r="AE70" s="428"/>
      <c r="AF70" s="429"/>
      <c r="AG70" s="430"/>
      <c r="AH70" s="430"/>
      <c r="AI70" s="430"/>
      <c r="AJ70" s="431"/>
    </row>
    <row r="71" spans="1:36" s="417" customFormat="1" ht="24.75" customHeight="1">
      <c r="A71" s="446" t="s">
        <v>1320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8"/>
      <c r="T71" s="425">
        <v>57</v>
      </c>
      <c r="U71" s="426"/>
      <c r="V71" s="425" t="s">
        <v>1264</v>
      </c>
      <c r="W71" s="427"/>
      <c r="X71" s="427"/>
      <c r="Y71" s="427"/>
      <c r="Z71" s="428"/>
      <c r="AA71" s="425" t="s">
        <v>1264</v>
      </c>
      <c r="AB71" s="427"/>
      <c r="AC71" s="427"/>
      <c r="AD71" s="427"/>
      <c r="AE71" s="428"/>
      <c r="AF71" s="429"/>
      <c r="AG71" s="430"/>
      <c r="AH71" s="430"/>
      <c r="AI71" s="430"/>
      <c r="AJ71" s="431"/>
    </row>
    <row r="72" spans="1:36" s="417" customFormat="1" ht="24" customHeight="1">
      <c r="A72" s="446" t="s">
        <v>1321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8"/>
      <c r="T72" s="425">
        <v>58</v>
      </c>
      <c r="U72" s="426"/>
      <c r="V72" s="425" t="s">
        <v>1264</v>
      </c>
      <c r="W72" s="427"/>
      <c r="X72" s="427"/>
      <c r="Y72" s="427"/>
      <c r="Z72" s="428"/>
      <c r="AA72" s="425" t="s">
        <v>1264</v>
      </c>
      <c r="AB72" s="427"/>
      <c r="AC72" s="427"/>
      <c r="AD72" s="427"/>
      <c r="AE72" s="428"/>
      <c r="AF72" s="429"/>
      <c r="AG72" s="430"/>
      <c r="AH72" s="430"/>
      <c r="AI72" s="430"/>
      <c r="AJ72" s="431"/>
    </row>
    <row r="73" spans="1:36" s="417" customFormat="1" ht="27" customHeight="1">
      <c r="A73" s="435" t="s">
        <v>1322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7"/>
      <c r="T73" s="438">
        <v>59</v>
      </c>
      <c r="U73" s="439"/>
      <c r="V73" s="443">
        <v>17000</v>
      </c>
      <c r="W73" s="444"/>
      <c r="X73" s="444"/>
      <c r="Y73" s="444"/>
      <c r="Z73" s="445"/>
      <c r="AA73" s="443">
        <v>17000</v>
      </c>
      <c r="AB73" s="444"/>
      <c r="AC73" s="444"/>
      <c r="AD73" s="444"/>
      <c r="AE73" s="445"/>
      <c r="AF73" s="443">
        <f>SUM(AF66:AJ72)</f>
        <v>8500</v>
      </c>
      <c r="AG73" s="444"/>
      <c r="AH73" s="444"/>
      <c r="AI73" s="444"/>
      <c r="AJ73" s="445"/>
    </row>
    <row r="74" spans="1:36" s="417" customFormat="1" ht="27" customHeight="1">
      <c r="A74" s="435" t="s">
        <v>1323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7"/>
      <c r="T74" s="438">
        <v>60</v>
      </c>
      <c r="U74" s="439"/>
      <c r="V74" s="443">
        <f>SUM(V65+V73)</f>
        <v>17000</v>
      </c>
      <c r="W74" s="444"/>
      <c r="X74" s="444"/>
      <c r="Y74" s="444"/>
      <c r="Z74" s="445"/>
      <c r="AA74" s="443">
        <f>SUM(AA65+AA73)</f>
        <v>17000</v>
      </c>
      <c r="AB74" s="444"/>
      <c r="AC74" s="444"/>
      <c r="AD74" s="444"/>
      <c r="AE74" s="445"/>
      <c r="AF74" s="443">
        <f>SUM(AF65+AF73)</f>
        <v>8500</v>
      </c>
      <c r="AG74" s="444"/>
      <c r="AH74" s="444"/>
      <c r="AI74" s="444"/>
      <c r="AJ74" s="445"/>
    </row>
    <row r="75" spans="1:36" s="417" customFormat="1" ht="27" customHeight="1">
      <c r="A75" s="435" t="s">
        <v>1324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7"/>
      <c r="T75" s="438">
        <v>61</v>
      </c>
      <c r="U75" s="439"/>
      <c r="V75" s="443">
        <f>SUM(V31+V57+V74)</f>
        <v>170390</v>
      </c>
      <c r="W75" s="444"/>
      <c r="X75" s="444"/>
      <c r="Y75" s="444"/>
      <c r="Z75" s="445"/>
      <c r="AA75" s="443">
        <f>SUM(AA31+AA57+AA74)</f>
        <v>249538</v>
      </c>
      <c r="AB75" s="444"/>
      <c r="AC75" s="444"/>
      <c r="AD75" s="444"/>
      <c r="AE75" s="445"/>
      <c r="AF75" s="443">
        <f>SUM(AF31+AF57+AF74)</f>
        <v>116309</v>
      </c>
      <c r="AG75" s="444"/>
      <c r="AH75" s="444"/>
      <c r="AI75" s="444"/>
      <c r="AJ75" s="445"/>
    </row>
    <row r="76" spans="1:36" ht="21.75" customHeight="1">
      <c r="A76" s="449" t="s">
        <v>1325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25">
        <v>62</v>
      </c>
      <c r="U76" s="426"/>
      <c r="V76" s="429"/>
      <c r="W76" s="430"/>
      <c r="X76" s="430"/>
      <c r="Y76" s="430"/>
      <c r="Z76" s="431"/>
      <c r="AA76" s="429"/>
      <c r="AB76" s="430"/>
      <c r="AC76" s="430"/>
      <c r="AD76" s="430"/>
      <c r="AE76" s="431"/>
      <c r="AF76" s="451" t="s">
        <v>1264</v>
      </c>
      <c r="AG76" s="452"/>
      <c r="AH76" s="452"/>
      <c r="AI76" s="452"/>
      <c r="AJ76" s="453"/>
    </row>
    <row r="77" spans="1:36" ht="21.75" customHeight="1">
      <c r="A77" s="449" t="s">
        <v>1326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25">
        <v>63</v>
      </c>
      <c r="U77" s="426"/>
      <c r="V77" s="429">
        <v>852338</v>
      </c>
      <c r="W77" s="430"/>
      <c r="X77" s="430"/>
      <c r="Y77" s="430"/>
      <c r="Z77" s="431"/>
      <c r="AA77" s="429">
        <v>1757214</v>
      </c>
      <c r="AB77" s="430"/>
      <c r="AC77" s="430"/>
      <c r="AD77" s="430"/>
      <c r="AE77" s="431"/>
      <c r="AF77" s="451" t="s">
        <v>1264</v>
      </c>
      <c r="AG77" s="452"/>
      <c r="AH77" s="452"/>
      <c r="AI77" s="452"/>
      <c r="AJ77" s="453"/>
    </row>
    <row r="78" spans="1:36" ht="21.75" customHeight="1">
      <c r="A78" s="449" t="s">
        <v>1327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25">
        <v>64</v>
      </c>
      <c r="U78" s="426"/>
      <c r="V78" s="429"/>
      <c r="W78" s="430"/>
      <c r="X78" s="430"/>
      <c r="Y78" s="430"/>
      <c r="Z78" s="431"/>
      <c r="AA78" s="429"/>
      <c r="AB78" s="430"/>
      <c r="AC78" s="430"/>
      <c r="AD78" s="430"/>
      <c r="AE78" s="431"/>
      <c r="AF78" s="451" t="s">
        <v>1264</v>
      </c>
      <c r="AG78" s="452"/>
      <c r="AH78" s="452"/>
      <c r="AI78" s="452"/>
      <c r="AJ78" s="453"/>
    </row>
    <row r="79" spans="1:36" ht="21.75" customHeight="1">
      <c r="A79" s="454" t="s">
        <v>1328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25">
        <v>65</v>
      </c>
      <c r="U79" s="426"/>
      <c r="V79" s="429"/>
      <c r="W79" s="430"/>
      <c r="X79" s="430"/>
      <c r="Y79" s="430"/>
      <c r="Z79" s="431"/>
      <c r="AA79" s="429"/>
      <c r="AB79" s="430"/>
      <c r="AC79" s="430"/>
      <c r="AD79" s="430"/>
      <c r="AE79" s="431"/>
      <c r="AF79" s="451" t="s">
        <v>1264</v>
      </c>
      <c r="AG79" s="452"/>
      <c r="AH79" s="452"/>
      <c r="AI79" s="452"/>
      <c r="AJ79" s="453"/>
    </row>
    <row r="80" spans="1:36" ht="21.75" customHeight="1">
      <c r="A80" s="449" t="s">
        <v>1329</v>
      </c>
      <c r="B80" s="450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25">
        <v>66</v>
      </c>
      <c r="U80" s="426"/>
      <c r="V80" s="451" t="s">
        <v>1264</v>
      </c>
      <c r="W80" s="452"/>
      <c r="X80" s="452"/>
      <c r="Y80" s="452"/>
      <c r="Z80" s="453"/>
      <c r="AA80" s="429"/>
      <c r="AB80" s="430"/>
      <c r="AC80" s="430"/>
      <c r="AD80" s="430"/>
      <c r="AE80" s="431"/>
      <c r="AF80" s="429"/>
      <c r="AG80" s="430"/>
      <c r="AH80" s="430"/>
      <c r="AI80" s="430"/>
      <c r="AJ80" s="431"/>
    </row>
    <row r="81" spans="1:36" ht="21.75" customHeight="1">
      <c r="A81" s="455" t="s">
        <v>1330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38">
        <v>67</v>
      </c>
      <c r="U81" s="439"/>
      <c r="V81" s="443">
        <f>SUM(V76:Z80)</f>
        <v>852338</v>
      </c>
      <c r="W81" s="444"/>
      <c r="X81" s="444"/>
      <c r="Y81" s="444"/>
      <c r="Z81" s="445"/>
      <c r="AA81" s="443">
        <f>SUM(AA76:AE80)</f>
        <v>1757214</v>
      </c>
      <c r="AB81" s="444"/>
      <c r="AC81" s="444"/>
      <c r="AD81" s="444"/>
      <c r="AE81" s="445"/>
      <c r="AF81" s="443">
        <f>SUM(AF76:AJ80)</f>
        <v>0</v>
      </c>
      <c r="AG81" s="444"/>
      <c r="AH81" s="444"/>
      <c r="AI81" s="444"/>
      <c r="AJ81" s="445"/>
    </row>
    <row r="82" spans="1:36" ht="21.75" customHeight="1">
      <c r="A82" s="449" t="s">
        <v>1331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25">
        <v>68</v>
      </c>
      <c r="U82" s="426"/>
      <c r="V82" s="429">
        <v>12477</v>
      </c>
      <c r="W82" s="430"/>
      <c r="X82" s="430"/>
      <c r="Y82" s="430"/>
      <c r="Z82" s="431"/>
      <c r="AA82" s="429"/>
      <c r="AB82" s="430"/>
      <c r="AC82" s="430"/>
      <c r="AD82" s="430"/>
      <c r="AE82" s="431"/>
      <c r="AF82" s="429"/>
      <c r="AG82" s="430"/>
      <c r="AH82" s="430"/>
      <c r="AI82" s="430"/>
      <c r="AJ82" s="431"/>
    </row>
    <row r="83" spans="1:36" ht="21.75" customHeight="1">
      <c r="A83" s="449" t="s">
        <v>1332</v>
      </c>
      <c r="B83" s="450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25">
        <v>69</v>
      </c>
      <c r="U83" s="426"/>
      <c r="V83" s="429"/>
      <c r="W83" s="430"/>
      <c r="X83" s="430"/>
      <c r="Y83" s="430"/>
      <c r="Z83" s="431"/>
      <c r="AA83" s="429"/>
      <c r="AB83" s="430"/>
      <c r="AC83" s="430"/>
      <c r="AD83" s="430"/>
      <c r="AE83" s="431"/>
      <c r="AF83" s="429"/>
      <c r="AG83" s="430"/>
      <c r="AH83" s="430"/>
      <c r="AI83" s="430"/>
      <c r="AJ83" s="431"/>
    </row>
    <row r="84" spans="1:36" ht="21.75" customHeight="1">
      <c r="A84" s="449" t="s">
        <v>1333</v>
      </c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25">
        <v>70</v>
      </c>
      <c r="U84" s="426"/>
      <c r="V84" s="429"/>
      <c r="W84" s="430"/>
      <c r="X84" s="430"/>
      <c r="Y84" s="430"/>
      <c r="Z84" s="431"/>
      <c r="AA84" s="429"/>
      <c r="AB84" s="430"/>
      <c r="AC84" s="430"/>
      <c r="AD84" s="430"/>
      <c r="AE84" s="431"/>
      <c r="AF84" s="429"/>
      <c r="AG84" s="430"/>
      <c r="AH84" s="430"/>
      <c r="AI84" s="430"/>
      <c r="AJ84" s="431"/>
    </row>
    <row r="85" spans="1:36" ht="21.75" customHeight="1">
      <c r="A85" s="449" t="s">
        <v>1334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25">
        <v>71</v>
      </c>
      <c r="U85" s="426"/>
      <c r="V85" s="429"/>
      <c r="W85" s="430"/>
      <c r="X85" s="430"/>
      <c r="Y85" s="430"/>
      <c r="Z85" s="431"/>
      <c r="AA85" s="429"/>
      <c r="AB85" s="430"/>
      <c r="AC85" s="430"/>
      <c r="AD85" s="430"/>
      <c r="AE85" s="431"/>
      <c r="AF85" s="429"/>
      <c r="AG85" s="430"/>
      <c r="AH85" s="430"/>
      <c r="AI85" s="430"/>
      <c r="AJ85" s="431"/>
    </row>
    <row r="86" spans="1:36" ht="21.75" customHeight="1">
      <c r="A86" s="449" t="s">
        <v>1335</v>
      </c>
      <c r="B86" s="450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25">
        <v>72</v>
      </c>
      <c r="U86" s="426"/>
      <c r="V86" s="429"/>
      <c r="W86" s="430"/>
      <c r="X86" s="430"/>
      <c r="Y86" s="430"/>
      <c r="Z86" s="431"/>
      <c r="AA86" s="429"/>
      <c r="AB86" s="430"/>
      <c r="AC86" s="430"/>
      <c r="AD86" s="430"/>
      <c r="AE86" s="431"/>
      <c r="AF86" s="429"/>
      <c r="AG86" s="430"/>
      <c r="AH86" s="430"/>
      <c r="AI86" s="430"/>
      <c r="AJ86" s="431"/>
    </row>
    <row r="87" spans="1:36" ht="21.75" customHeight="1">
      <c r="A87" s="455" t="s">
        <v>1336</v>
      </c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38">
        <v>73</v>
      </c>
      <c r="U87" s="439"/>
      <c r="V87" s="443">
        <f>SUM(V82:Z86)</f>
        <v>12477</v>
      </c>
      <c r="W87" s="444"/>
      <c r="X87" s="444"/>
      <c r="Y87" s="444"/>
      <c r="Z87" s="445"/>
      <c r="AA87" s="443">
        <f>SUM(AA82:AE86)</f>
        <v>0</v>
      </c>
      <c r="AB87" s="444"/>
      <c r="AC87" s="444"/>
      <c r="AD87" s="444"/>
      <c r="AE87" s="445"/>
      <c r="AF87" s="443">
        <f>SUM(AF82:AJ86)</f>
        <v>0</v>
      </c>
      <c r="AG87" s="444"/>
      <c r="AH87" s="444"/>
      <c r="AI87" s="444"/>
      <c r="AJ87" s="445"/>
    </row>
    <row r="88" spans="1:36" ht="21.75" customHeight="1">
      <c r="A88" s="449" t="s">
        <v>1337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38">
        <v>74</v>
      </c>
      <c r="U88" s="457"/>
      <c r="V88" s="429"/>
      <c r="W88" s="430"/>
      <c r="X88" s="430"/>
      <c r="Y88" s="430"/>
      <c r="Z88" s="431"/>
      <c r="AA88" s="429"/>
      <c r="AB88" s="430"/>
      <c r="AC88" s="430"/>
      <c r="AD88" s="430"/>
      <c r="AE88" s="431"/>
      <c r="AF88" s="429"/>
      <c r="AG88" s="430"/>
      <c r="AH88" s="430"/>
      <c r="AI88" s="430"/>
      <c r="AJ88" s="431"/>
    </row>
    <row r="89" spans="1:36" ht="21.75" customHeight="1">
      <c r="A89" s="449" t="s">
        <v>1338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38">
        <v>75</v>
      </c>
      <c r="U89" s="457"/>
      <c r="V89" s="429"/>
      <c r="W89" s="430"/>
      <c r="X89" s="430"/>
      <c r="Y89" s="430"/>
      <c r="Z89" s="431"/>
      <c r="AA89" s="429"/>
      <c r="AB89" s="430"/>
      <c r="AC89" s="430"/>
      <c r="AD89" s="430"/>
      <c r="AE89" s="431"/>
      <c r="AF89" s="429"/>
      <c r="AG89" s="430"/>
      <c r="AH89" s="430"/>
      <c r="AI89" s="430"/>
      <c r="AJ89" s="431"/>
    </row>
    <row r="90" spans="1:36" ht="21.75" customHeight="1">
      <c r="A90" s="455" t="s">
        <v>1339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38">
        <v>76</v>
      </c>
      <c r="U90" s="457"/>
      <c r="V90" s="443">
        <f>SUM(V88:Z89)</f>
        <v>0</v>
      </c>
      <c r="W90" s="444"/>
      <c r="X90" s="444"/>
      <c r="Y90" s="444"/>
      <c r="Z90" s="445"/>
      <c r="AA90" s="443">
        <f>SUM(AA88:AE89)</f>
        <v>0</v>
      </c>
      <c r="AB90" s="444"/>
      <c r="AC90" s="444"/>
      <c r="AD90" s="444"/>
      <c r="AE90" s="445"/>
      <c r="AF90" s="443">
        <f>SUM(AF88:AJ89)</f>
        <v>0</v>
      </c>
      <c r="AG90" s="444"/>
      <c r="AH90" s="444"/>
      <c r="AI90" s="444"/>
      <c r="AJ90" s="445"/>
    </row>
    <row r="91" spans="1:36" ht="21.75" customHeight="1">
      <c r="A91" s="455" t="s">
        <v>1340</v>
      </c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38">
        <v>77</v>
      </c>
      <c r="U91" s="457"/>
      <c r="V91" s="443">
        <f>SUM(V87+V90)</f>
        <v>12477</v>
      </c>
      <c r="W91" s="444"/>
      <c r="X91" s="444"/>
      <c r="Y91" s="444"/>
      <c r="Z91" s="445"/>
      <c r="AA91" s="443">
        <f>SUM(AA87+AA90)</f>
        <v>0</v>
      </c>
      <c r="AB91" s="444"/>
      <c r="AC91" s="444"/>
      <c r="AD91" s="444"/>
      <c r="AE91" s="445"/>
      <c r="AF91" s="443">
        <f>SUM(AF87+AF90)</f>
        <v>0</v>
      </c>
      <c r="AG91" s="444"/>
      <c r="AH91" s="444"/>
      <c r="AI91" s="444"/>
      <c r="AJ91" s="445"/>
    </row>
    <row r="92" spans="1:36" ht="21.75" customHeight="1">
      <c r="A92" s="449" t="s">
        <v>1341</v>
      </c>
      <c r="B92" s="450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25">
        <v>78</v>
      </c>
      <c r="U92" s="428"/>
      <c r="V92" s="429"/>
      <c r="W92" s="430"/>
      <c r="X92" s="430"/>
      <c r="Y92" s="430"/>
      <c r="Z92" s="431"/>
      <c r="AA92" s="429"/>
      <c r="AB92" s="430"/>
      <c r="AC92" s="430"/>
      <c r="AD92" s="430"/>
      <c r="AE92" s="431"/>
      <c r="AF92" s="429">
        <v>2047101</v>
      </c>
      <c r="AG92" s="430"/>
      <c r="AH92" s="430"/>
      <c r="AI92" s="430"/>
      <c r="AJ92" s="431"/>
    </row>
    <row r="93" spans="1:36" ht="21.75" customHeight="1">
      <c r="A93" s="449" t="s">
        <v>1342</v>
      </c>
      <c r="B93" s="450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25">
        <v>79</v>
      </c>
      <c r="U93" s="428"/>
      <c r="V93" s="429"/>
      <c r="W93" s="430"/>
      <c r="X93" s="430"/>
      <c r="Y93" s="430"/>
      <c r="Z93" s="431"/>
      <c r="AA93" s="429"/>
      <c r="AB93" s="430"/>
      <c r="AC93" s="430"/>
      <c r="AD93" s="430"/>
      <c r="AE93" s="431"/>
      <c r="AF93" s="429"/>
      <c r="AG93" s="430"/>
      <c r="AH93" s="430"/>
      <c r="AI93" s="430"/>
      <c r="AJ93" s="431"/>
    </row>
    <row r="94" spans="1:36" ht="21.75" customHeight="1">
      <c r="A94" s="449" t="s">
        <v>1343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25">
        <v>80</v>
      </c>
      <c r="U94" s="428"/>
      <c r="V94" s="429"/>
      <c r="W94" s="430"/>
      <c r="X94" s="430"/>
      <c r="Y94" s="430"/>
      <c r="Z94" s="431"/>
      <c r="AA94" s="429"/>
      <c r="AB94" s="430"/>
      <c r="AC94" s="430"/>
      <c r="AD94" s="430"/>
      <c r="AE94" s="431"/>
      <c r="AF94" s="429"/>
      <c r="AG94" s="430"/>
      <c r="AH94" s="430"/>
      <c r="AI94" s="430"/>
      <c r="AJ94" s="431"/>
    </row>
    <row r="95" spans="1:36" ht="21.75" customHeight="1">
      <c r="A95" s="455" t="s">
        <v>1344</v>
      </c>
      <c r="B95" s="456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38">
        <v>81</v>
      </c>
      <c r="U95" s="457"/>
      <c r="V95" s="443">
        <f>SUM(V92:Z94)</f>
        <v>0</v>
      </c>
      <c r="W95" s="444"/>
      <c r="X95" s="444"/>
      <c r="Y95" s="444"/>
      <c r="Z95" s="445"/>
      <c r="AA95" s="443">
        <f>SUM(AA92:AE94)</f>
        <v>0</v>
      </c>
      <c r="AB95" s="444"/>
      <c r="AC95" s="444"/>
      <c r="AD95" s="444"/>
      <c r="AE95" s="445"/>
      <c r="AF95" s="443">
        <f>SUM(AF92:AJ94)</f>
        <v>2047101</v>
      </c>
      <c r="AG95" s="444"/>
      <c r="AH95" s="444"/>
      <c r="AI95" s="444"/>
      <c r="AJ95" s="445"/>
    </row>
    <row r="96" spans="1:36" ht="21.75" customHeight="1">
      <c r="A96" s="455" t="s">
        <v>1345</v>
      </c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38">
        <v>82</v>
      </c>
      <c r="U96" s="457"/>
      <c r="V96" s="443">
        <f>SUM(V91+V95)</f>
        <v>12477</v>
      </c>
      <c r="W96" s="444"/>
      <c r="X96" s="444"/>
      <c r="Y96" s="444"/>
      <c r="Z96" s="445"/>
      <c r="AA96" s="443">
        <f>SUM(AA91+AA95)</f>
        <v>0</v>
      </c>
      <c r="AB96" s="444"/>
      <c r="AC96" s="444"/>
      <c r="AD96" s="444"/>
      <c r="AE96" s="445"/>
      <c r="AF96" s="443">
        <f>SUM(AF91+AF95)</f>
        <v>2047101</v>
      </c>
      <c r="AG96" s="444"/>
      <c r="AH96" s="444"/>
      <c r="AI96" s="444"/>
      <c r="AJ96" s="445"/>
    </row>
    <row r="97" spans="1:36" ht="21.75" customHeight="1">
      <c r="A97" s="449" t="s">
        <v>1346</v>
      </c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25">
        <v>83</v>
      </c>
      <c r="U97" s="428"/>
      <c r="V97" s="429"/>
      <c r="W97" s="430"/>
      <c r="X97" s="430"/>
      <c r="Y97" s="430"/>
      <c r="Z97" s="431"/>
      <c r="AA97" s="429"/>
      <c r="AB97" s="430"/>
      <c r="AC97" s="430"/>
      <c r="AD97" s="430"/>
      <c r="AE97" s="431"/>
      <c r="AF97" s="429"/>
      <c r="AG97" s="430"/>
      <c r="AH97" s="430"/>
      <c r="AI97" s="430"/>
      <c r="AJ97" s="431"/>
    </row>
    <row r="98" spans="1:36" ht="21.75" customHeight="1">
      <c r="A98" s="449" t="s">
        <v>1347</v>
      </c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25">
        <v>84</v>
      </c>
      <c r="U98" s="428"/>
      <c r="V98" s="429"/>
      <c r="W98" s="430"/>
      <c r="X98" s="430"/>
      <c r="Y98" s="430"/>
      <c r="Z98" s="431"/>
      <c r="AA98" s="429"/>
      <c r="AB98" s="430"/>
      <c r="AC98" s="430"/>
      <c r="AD98" s="430"/>
      <c r="AE98" s="431"/>
      <c r="AF98" s="429"/>
      <c r="AG98" s="430"/>
      <c r="AH98" s="430"/>
      <c r="AI98" s="430"/>
      <c r="AJ98" s="431"/>
    </row>
    <row r="99" spans="1:36" ht="21.75" customHeight="1">
      <c r="A99" s="449" t="s">
        <v>1348</v>
      </c>
      <c r="B99" s="450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25">
        <v>85</v>
      </c>
      <c r="U99" s="428"/>
      <c r="V99" s="429"/>
      <c r="W99" s="430"/>
      <c r="X99" s="430"/>
      <c r="Y99" s="430"/>
      <c r="Z99" s="431"/>
      <c r="AA99" s="429"/>
      <c r="AB99" s="430"/>
      <c r="AC99" s="430"/>
      <c r="AD99" s="430"/>
      <c r="AE99" s="431"/>
      <c r="AF99" s="429"/>
      <c r="AG99" s="430"/>
      <c r="AH99" s="430"/>
      <c r="AI99" s="430"/>
      <c r="AJ99" s="431"/>
    </row>
    <row r="100" spans="1:36" ht="21.75" customHeight="1">
      <c r="A100" s="449" t="s">
        <v>1349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25">
        <v>86</v>
      </c>
      <c r="U100" s="428"/>
      <c r="V100" s="429"/>
      <c r="W100" s="430"/>
      <c r="X100" s="430"/>
      <c r="Y100" s="430"/>
      <c r="Z100" s="431"/>
      <c r="AA100" s="429"/>
      <c r="AB100" s="430"/>
      <c r="AC100" s="430"/>
      <c r="AD100" s="430"/>
      <c r="AE100" s="431"/>
      <c r="AF100" s="429"/>
      <c r="AG100" s="430"/>
      <c r="AH100" s="430"/>
      <c r="AI100" s="430"/>
      <c r="AJ100" s="431"/>
    </row>
    <row r="101" spans="1:36" ht="21.75" customHeight="1">
      <c r="A101" s="449" t="s">
        <v>1350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25">
        <v>87</v>
      </c>
      <c r="U101" s="428"/>
      <c r="V101" s="429"/>
      <c r="W101" s="430"/>
      <c r="X101" s="430"/>
      <c r="Y101" s="430"/>
      <c r="Z101" s="431"/>
      <c r="AA101" s="429"/>
      <c r="AB101" s="430"/>
      <c r="AC101" s="430"/>
      <c r="AD101" s="430"/>
      <c r="AE101" s="431"/>
      <c r="AF101" s="429"/>
      <c r="AG101" s="430"/>
      <c r="AH101" s="430"/>
      <c r="AI101" s="430"/>
      <c r="AJ101" s="431"/>
    </row>
    <row r="102" spans="1:36" ht="21.75" customHeight="1">
      <c r="A102" s="449" t="s">
        <v>1351</v>
      </c>
      <c r="B102" s="450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25">
        <v>88</v>
      </c>
      <c r="U102" s="428"/>
      <c r="V102" s="429"/>
      <c r="W102" s="430"/>
      <c r="X102" s="430"/>
      <c r="Y102" s="430"/>
      <c r="Z102" s="431"/>
      <c r="AA102" s="429"/>
      <c r="AB102" s="430"/>
      <c r="AC102" s="430"/>
      <c r="AD102" s="430"/>
      <c r="AE102" s="431"/>
      <c r="AF102" s="429"/>
      <c r="AG102" s="430"/>
      <c r="AH102" s="430"/>
      <c r="AI102" s="430"/>
      <c r="AJ102" s="431"/>
    </row>
    <row r="103" spans="1:36" ht="21.75" customHeight="1">
      <c r="A103" s="455" t="s">
        <v>1352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38">
        <v>89</v>
      </c>
      <c r="U103" s="457"/>
      <c r="V103" s="443">
        <f>SUM(V97:Z102)</f>
        <v>0</v>
      </c>
      <c r="W103" s="444"/>
      <c r="X103" s="444"/>
      <c r="Y103" s="444"/>
      <c r="Z103" s="445"/>
      <c r="AA103" s="443">
        <f>SUM(AA97:AE102)</f>
        <v>0</v>
      </c>
      <c r="AB103" s="444"/>
      <c r="AC103" s="444"/>
      <c r="AD103" s="444"/>
      <c r="AE103" s="445"/>
      <c r="AF103" s="443">
        <f>SUM(AF97:AJ102)</f>
        <v>0</v>
      </c>
      <c r="AG103" s="444"/>
      <c r="AH103" s="444"/>
      <c r="AI103" s="444"/>
      <c r="AJ103" s="445"/>
    </row>
    <row r="104" spans="1:36" ht="21.75" customHeight="1">
      <c r="A104" s="455" t="s">
        <v>1353</v>
      </c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38">
        <v>90</v>
      </c>
      <c r="U104" s="457"/>
      <c r="V104" s="443">
        <f>SUM(V96+V103)</f>
        <v>12477</v>
      </c>
      <c r="W104" s="444"/>
      <c r="X104" s="444"/>
      <c r="Y104" s="444"/>
      <c r="Z104" s="445"/>
      <c r="AA104" s="443">
        <f>SUM(AA96+AA103)</f>
        <v>0</v>
      </c>
      <c r="AB104" s="444"/>
      <c r="AC104" s="444"/>
      <c r="AD104" s="444"/>
      <c r="AE104" s="445"/>
      <c r="AF104" s="443">
        <f>SUM(AF96+AF103)</f>
        <v>2047101</v>
      </c>
      <c r="AG104" s="444"/>
      <c r="AH104" s="444"/>
      <c r="AI104" s="444"/>
      <c r="AJ104" s="445"/>
    </row>
    <row r="105" spans="1:36" ht="26.25" customHeight="1">
      <c r="A105" s="459" t="s">
        <v>1354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1"/>
      <c r="T105" s="425">
        <v>91</v>
      </c>
      <c r="U105" s="428"/>
      <c r="V105" s="451" t="s">
        <v>1264</v>
      </c>
      <c r="W105" s="452"/>
      <c r="X105" s="452"/>
      <c r="Y105" s="452"/>
      <c r="Z105" s="453"/>
      <c r="AA105" s="451" t="s">
        <v>1264</v>
      </c>
      <c r="AB105" s="452"/>
      <c r="AC105" s="452"/>
      <c r="AD105" s="452"/>
      <c r="AE105" s="453"/>
      <c r="AF105" s="429"/>
      <c r="AG105" s="430"/>
      <c r="AH105" s="430"/>
      <c r="AI105" s="430"/>
      <c r="AJ105" s="431"/>
    </row>
    <row r="106" spans="1:36" ht="26.25" customHeight="1">
      <c r="A106" s="459" t="s">
        <v>1355</v>
      </c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1"/>
      <c r="T106" s="425">
        <v>92</v>
      </c>
      <c r="U106" s="428"/>
      <c r="V106" s="451" t="s">
        <v>1264</v>
      </c>
      <c r="W106" s="452"/>
      <c r="X106" s="452"/>
      <c r="Y106" s="452"/>
      <c r="Z106" s="453"/>
      <c r="AA106" s="451" t="s">
        <v>1264</v>
      </c>
      <c r="AB106" s="452"/>
      <c r="AC106" s="452"/>
      <c r="AD106" s="452"/>
      <c r="AE106" s="453"/>
      <c r="AF106" s="429"/>
      <c r="AG106" s="430"/>
      <c r="AH106" s="430"/>
      <c r="AI106" s="430"/>
      <c r="AJ106" s="431"/>
    </row>
    <row r="107" spans="1:36" ht="22.5" customHeight="1">
      <c r="A107" s="459" t="s">
        <v>1356</v>
      </c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1"/>
      <c r="T107" s="425">
        <v>93</v>
      </c>
      <c r="U107" s="428"/>
      <c r="V107" s="451" t="s">
        <v>1264</v>
      </c>
      <c r="W107" s="452"/>
      <c r="X107" s="452"/>
      <c r="Y107" s="452"/>
      <c r="Z107" s="453"/>
      <c r="AA107" s="451" t="s">
        <v>1264</v>
      </c>
      <c r="AB107" s="452"/>
      <c r="AC107" s="452"/>
      <c r="AD107" s="452"/>
      <c r="AE107" s="453"/>
      <c r="AF107" s="429"/>
      <c r="AG107" s="430"/>
      <c r="AH107" s="430"/>
      <c r="AI107" s="430"/>
      <c r="AJ107" s="431"/>
    </row>
    <row r="108" spans="1:36" ht="22.5" customHeight="1">
      <c r="A108" s="459" t="s">
        <v>1357</v>
      </c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1"/>
      <c r="T108" s="425">
        <v>94</v>
      </c>
      <c r="U108" s="428"/>
      <c r="V108" s="451" t="s">
        <v>1264</v>
      </c>
      <c r="W108" s="452"/>
      <c r="X108" s="452"/>
      <c r="Y108" s="452"/>
      <c r="Z108" s="453"/>
      <c r="AA108" s="451" t="s">
        <v>1264</v>
      </c>
      <c r="AB108" s="452"/>
      <c r="AC108" s="452"/>
      <c r="AD108" s="452"/>
      <c r="AE108" s="453"/>
      <c r="AF108" s="429"/>
      <c r="AG108" s="430"/>
      <c r="AH108" s="430"/>
      <c r="AI108" s="430"/>
      <c r="AJ108" s="431"/>
    </row>
    <row r="109" spans="1:36" ht="26.25" customHeight="1">
      <c r="A109" s="459" t="s">
        <v>1358</v>
      </c>
      <c r="B109" s="460"/>
      <c r="C109" s="460"/>
      <c r="D109" s="460"/>
      <c r="E109" s="460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1"/>
      <c r="T109" s="425">
        <v>95</v>
      </c>
      <c r="U109" s="428"/>
      <c r="V109" s="451" t="s">
        <v>1264</v>
      </c>
      <c r="W109" s="452"/>
      <c r="X109" s="452"/>
      <c r="Y109" s="452"/>
      <c r="Z109" s="453"/>
      <c r="AA109" s="451" t="s">
        <v>1264</v>
      </c>
      <c r="AB109" s="452"/>
      <c r="AC109" s="452"/>
      <c r="AD109" s="452"/>
      <c r="AE109" s="453"/>
      <c r="AF109" s="429"/>
      <c r="AG109" s="430"/>
      <c r="AH109" s="430"/>
      <c r="AI109" s="430"/>
      <c r="AJ109" s="431"/>
    </row>
    <row r="110" spans="1:36" ht="26.25" customHeight="1">
      <c r="A110" s="459" t="s">
        <v>1359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1"/>
      <c r="T110" s="425">
        <v>96</v>
      </c>
      <c r="U110" s="428"/>
      <c r="V110" s="451" t="s">
        <v>1264</v>
      </c>
      <c r="W110" s="452"/>
      <c r="X110" s="452"/>
      <c r="Y110" s="452"/>
      <c r="Z110" s="453"/>
      <c r="AA110" s="451" t="s">
        <v>1264</v>
      </c>
      <c r="AB110" s="452"/>
      <c r="AC110" s="452"/>
      <c r="AD110" s="452"/>
      <c r="AE110" s="453"/>
      <c r="AF110" s="429"/>
      <c r="AG110" s="430"/>
      <c r="AH110" s="430"/>
      <c r="AI110" s="430"/>
      <c r="AJ110" s="431"/>
    </row>
    <row r="111" spans="1:36" ht="26.25" customHeight="1">
      <c r="A111" s="459" t="s">
        <v>1360</v>
      </c>
      <c r="B111" s="460"/>
      <c r="C111" s="460"/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1"/>
      <c r="T111" s="425">
        <v>97</v>
      </c>
      <c r="U111" s="428"/>
      <c r="V111" s="451" t="s">
        <v>1264</v>
      </c>
      <c r="W111" s="452"/>
      <c r="X111" s="452"/>
      <c r="Y111" s="452"/>
      <c r="Z111" s="453"/>
      <c r="AA111" s="451" t="s">
        <v>1264</v>
      </c>
      <c r="AB111" s="452"/>
      <c r="AC111" s="452"/>
      <c r="AD111" s="452"/>
      <c r="AE111" s="453"/>
      <c r="AF111" s="429"/>
      <c r="AG111" s="430"/>
      <c r="AH111" s="430"/>
      <c r="AI111" s="430"/>
      <c r="AJ111" s="431"/>
    </row>
    <row r="112" spans="1:36" ht="21.75" customHeight="1">
      <c r="A112" s="455" t="s">
        <v>1361</v>
      </c>
      <c r="B112" s="456"/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38">
        <v>98</v>
      </c>
      <c r="U112" s="457"/>
      <c r="V112" s="443">
        <v>0</v>
      </c>
      <c r="W112" s="444"/>
      <c r="X112" s="444"/>
      <c r="Y112" s="444"/>
      <c r="Z112" s="445"/>
      <c r="AA112" s="443">
        <v>0</v>
      </c>
      <c r="AB112" s="444"/>
      <c r="AC112" s="444"/>
      <c r="AD112" s="444"/>
      <c r="AE112" s="445"/>
      <c r="AF112" s="443">
        <v>0</v>
      </c>
      <c r="AG112" s="444"/>
      <c r="AH112" s="444"/>
      <c r="AI112" s="444"/>
      <c r="AJ112" s="445"/>
    </row>
    <row r="113" spans="1:36" ht="26.25" customHeight="1">
      <c r="A113" s="459" t="s">
        <v>1362</v>
      </c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1"/>
      <c r="T113" s="425">
        <v>99</v>
      </c>
      <c r="U113" s="428"/>
      <c r="V113" s="451" t="s">
        <v>1264</v>
      </c>
      <c r="W113" s="452"/>
      <c r="X113" s="452"/>
      <c r="Y113" s="452"/>
      <c r="Z113" s="453"/>
      <c r="AA113" s="451" t="s">
        <v>1264</v>
      </c>
      <c r="AB113" s="452"/>
      <c r="AC113" s="452"/>
      <c r="AD113" s="452"/>
      <c r="AE113" s="453"/>
      <c r="AF113" s="429"/>
      <c r="AG113" s="430"/>
      <c r="AH113" s="430"/>
      <c r="AI113" s="430"/>
      <c r="AJ113" s="431"/>
    </row>
    <row r="114" spans="1:36" ht="26.25" customHeight="1">
      <c r="A114" s="459" t="s">
        <v>1363</v>
      </c>
      <c r="B114" s="460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1"/>
      <c r="T114" s="425">
        <v>100</v>
      </c>
      <c r="U114" s="428"/>
      <c r="V114" s="451" t="s">
        <v>1264</v>
      </c>
      <c r="W114" s="452"/>
      <c r="X114" s="452"/>
      <c r="Y114" s="452"/>
      <c r="Z114" s="453"/>
      <c r="AA114" s="451" t="s">
        <v>1264</v>
      </c>
      <c r="AB114" s="452"/>
      <c r="AC114" s="452"/>
      <c r="AD114" s="452"/>
      <c r="AE114" s="453"/>
      <c r="AF114" s="429"/>
      <c r="AG114" s="430"/>
      <c r="AH114" s="430"/>
      <c r="AI114" s="430"/>
      <c r="AJ114" s="431"/>
    </row>
    <row r="115" spans="1:36" ht="26.25" customHeight="1">
      <c r="A115" s="459" t="s">
        <v>1364</v>
      </c>
      <c r="B115" s="460"/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1"/>
      <c r="T115" s="425">
        <v>101</v>
      </c>
      <c r="U115" s="428"/>
      <c r="V115" s="451" t="s">
        <v>1264</v>
      </c>
      <c r="W115" s="452"/>
      <c r="X115" s="452"/>
      <c r="Y115" s="452"/>
      <c r="Z115" s="453"/>
      <c r="AA115" s="451" t="s">
        <v>1264</v>
      </c>
      <c r="AB115" s="452"/>
      <c r="AC115" s="452"/>
      <c r="AD115" s="452"/>
      <c r="AE115" s="453"/>
      <c r="AF115" s="429"/>
      <c r="AG115" s="430"/>
      <c r="AH115" s="430"/>
      <c r="AI115" s="430"/>
      <c r="AJ115" s="431"/>
    </row>
    <row r="116" spans="1:36" ht="26.25" customHeight="1">
      <c r="A116" s="459" t="s">
        <v>1365</v>
      </c>
      <c r="B116" s="460"/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1"/>
      <c r="T116" s="425">
        <v>102</v>
      </c>
      <c r="U116" s="428"/>
      <c r="V116" s="451" t="s">
        <v>1264</v>
      </c>
      <c r="W116" s="452"/>
      <c r="X116" s="452"/>
      <c r="Y116" s="452"/>
      <c r="Z116" s="453"/>
      <c r="AA116" s="451" t="s">
        <v>1264</v>
      </c>
      <c r="AB116" s="452"/>
      <c r="AC116" s="452"/>
      <c r="AD116" s="452"/>
      <c r="AE116" s="453"/>
      <c r="AF116" s="429"/>
      <c r="AG116" s="430"/>
      <c r="AH116" s="430"/>
      <c r="AI116" s="430"/>
      <c r="AJ116" s="431"/>
    </row>
    <row r="117" spans="1:36" ht="26.25" customHeight="1">
      <c r="A117" s="459" t="s">
        <v>1366</v>
      </c>
      <c r="B117" s="460"/>
      <c r="C117" s="460"/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1"/>
      <c r="T117" s="425">
        <v>103</v>
      </c>
      <c r="U117" s="428"/>
      <c r="V117" s="451" t="s">
        <v>1264</v>
      </c>
      <c r="W117" s="452"/>
      <c r="X117" s="452"/>
      <c r="Y117" s="452"/>
      <c r="Z117" s="453"/>
      <c r="AA117" s="451" t="s">
        <v>1264</v>
      </c>
      <c r="AB117" s="452"/>
      <c r="AC117" s="452"/>
      <c r="AD117" s="452"/>
      <c r="AE117" s="453"/>
      <c r="AF117" s="429"/>
      <c r="AG117" s="430"/>
      <c r="AH117" s="430"/>
      <c r="AI117" s="430"/>
      <c r="AJ117" s="431"/>
    </row>
    <row r="118" spans="1:36" ht="26.25" customHeight="1">
      <c r="A118" s="459" t="s">
        <v>1367</v>
      </c>
      <c r="B118" s="460"/>
      <c r="C118" s="460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1"/>
      <c r="T118" s="425">
        <v>104</v>
      </c>
      <c r="U118" s="428"/>
      <c r="V118" s="451" t="s">
        <v>1264</v>
      </c>
      <c r="W118" s="452"/>
      <c r="X118" s="452"/>
      <c r="Y118" s="452"/>
      <c r="Z118" s="453"/>
      <c r="AA118" s="451" t="s">
        <v>1264</v>
      </c>
      <c r="AB118" s="452"/>
      <c r="AC118" s="452"/>
      <c r="AD118" s="452"/>
      <c r="AE118" s="453"/>
      <c r="AF118" s="429"/>
      <c r="AG118" s="430"/>
      <c r="AH118" s="430"/>
      <c r="AI118" s="430"/>
      <c r="AJ118" s="431"/>
    </row>
    <row r="119" spans="1:36" ht="26.25" customHeight="1">
      <c r="A119" s="459" t="s">
        <v>1368</v>
      </c>
      <c r="B119" s="460"/>
      <c r="C119" s="460"/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1"/>
      <c r="T119" s="425">
        <v>105</v>
      </c>
      <c r="U119" s="428"/>
      <c r="V119" s="451" t="s">
        <v>1264</v>
      </c>
      <c r="W119" s="452"/>
      <c r="X119" s="452"/>
      <c r="Y119" s="452"/>
      <c r="Z119" s="453"/>
      <c r="AA119" s="451" t="s">
        <v>1264</v>
      </c>
      <c r="AB119" s="452"/>
      <c r="AC119" s="452"/>
      <c r="AD119" s="452"/>
      <c r="AE119" s="453"/>
      <c r="AF119" s="429"/>
      <c r="AG119" s="430"/>
      <c r="AH119" s="430"/>
      <c r="AI119" s="430"/>
      <c r="AJ119" s="431"/>
    </row>
    <row r="120" spans="1:36" ht="21.75" customHeight="1">
      <c r="A120" s="462" t="s">
        <v>1369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38">
        <v>106</v>
      </c>
      <c r="U120" s="457"/>
      <c r="V120" s="443">
        <v>0</v>
      </c>
      <c r="W120" s="444"/>
      <c r="X120" s="444"/>
      <c r="Y120" s="444"/>
      <c r="Z120" s="445"/>
      <c r="AA120" s="443">
        <v>0</v>
      </c>
      <c r="AB120" s="444"/>
      <c r="AC120" s="444"/>
      <c r="AD120" s="444"/>
      <c r="AE120" s="445"/>
      <c r="AF120" s="443">
        <v>0</v>
      </c>
      <c r="AG120" s="444"/>
      <c r="AH120" s="444"/>
      <c r="AI120" s="444"/>
      <c r="AJ120" s="445"/>
    </row>
    <row r="121" spans="1:36" ht="24.75" customHeight="1">
      <c r="A121" s="462" t="s">
        <v>1370</v>
      </c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38">
        <v>107</v>
      </c>
      <c r="U121" s="457"/>
      <c r="V121" s="443">
        <v>0</v>
      </c>
      <c r="W121" s="444"/>
      <c r="X121" s="444"/>
      <c r="Y121" s="444"/>
      <c r="Z121" s="445"/>
      <c r="AA121" s="443">
        <v>0</v>
      </c>
      <c r="AB121" s="444"/>
      <c r="AC121" s="444"/>
      <c r="AD121" s="444"/>
      <c r="AE121" s="445"/>
      <c r="AF121" s="443">
        <v>0</v>
      </c>
      <c r="AG121" s="444"/>
      <c r="AH121" s="444"/>
      <c r="AI121" s="444"/>
      <c r="AJ121" s="445"/>
    </row>
    <row r="122" spans="1:36" ht="21.75" customHeight="1">
      <c r="A122" s="449" t="s">
        <v>1371</v>
      </c>
      <c r="B122" s="450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25">
        <v>108</v>
      </c>
      <c r="U122" s="428"/>
      <c r="V122" s="451" t="s">
        <v>1264</v>
      </c>
      <c r="W122" s="452"/>
      <c r="X122" s="452"/>
      <c r="Y122" s="452"/>
      <c r="Z122" s="453"/>
      <c r="AA122" s="451" t="s">
        <v>1264</v>
      </c>
      <c r="AB122" s="452"/>
      <c r="AC122" s="452"/>
      <c r="AD122" s="452"/>
      <c r="AE122" s="453"/>
      <c r="AF122" s="429"/>
      <c r="AG122" s="430"/>
      <c r="AH122" s="430"/>
      <c r="AI122" s="430"/>
      <c r="AJ122" s="431"/>
    </row>
    <row r="123" spans="1:36" ht="21.75" customHeight="1">
      <c r="A123" s="449" t="s">
        <v>1372</v>
      </c>
      <c r="B123" s="450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25">
        <v>109</v>
      </c>
      <c r="U123" s="428"/>
      <c r="V123" s="451" t="s">
        <v>1264</v>
      </c>
      <c r="W123" s="452"/>
      <c r="X123" s="452"/>
      <c r="Y123" s="452"/>
      <c r="Z123" s="453"/>
      <c r="AA123" s="451" t="s">
        <v>1264</v>
      </c>
      <c r="AB123" s="452"/>
      <c r="AC123" s="452"/>
      <c r="AD123" s="452"/>
      <c r="AE123" s="453"/>
      <c r="AF123" s="429"/>
      <c r="AG123" s="430"/>
      <c r="AH123" s="430"/>
      <c r="AI123" s="430"/>
      <c r="AJ123" s="431"/>
    </row>
    <row r="124" spans="1:36" ht="21.75" customHeight="1">
      <c r="A124" s="449" t="s">
        <v>1373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25">
        <v>110</v>
      </c>
      <c r="U124" s="428"/>
      <c r="V124" s="451" t="s">
        <v>1264</v>
      </c>
      <c r="W124" s="452"/>
      <c r="X124" s="452"/>
      <c r="Y124" s="452"/>
      <c r="Z124" s="453"/>
      <c r="AA124" s="451" t="s">
        <v>1264</v>
      </c>
      <c r="AB124" s="452"/>
      <c r="AC124" s="452"/>
      <c r="AD124" s="452"/>
      <c r="AE124" s="453"/>
      <c r="AF124" s="429"/>
      <c r="AG124" s="430"/>
      <c r="AH124" s="430"/>
      <c r="AI124" s="430"/>
      <c r="AJ124" s="431"/>
    </row>
    <row r="125" spans="1:36" ht="21.75" customHeight="1">
      <c r="A125" s="449" t="s">
        <v>1374</v>
      </c>
      <c r="B125" s="450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25">
        <v>111</v>
      </c>
      <c r="U125" s="428"/>
      <c r="V125" s="451" t="s">
        <v>1264</v>
      </c>
      <c r="W125" s="452"/>
      <c r="X125" s="452"/>
      <c r="Y125" s="452"/>
      <c r="Z125" s="453"/>
      <c r="AA125" s="451" t="s">
        <v>1264</v>
      </c>
      <c r="AB125" s="452"/>
      <c r="AC125" s="452"/>
      <c r="AD125" s="452"/>
      <c r="AE125" s="453"/>
      <c r="AF125" s="429"/>
      <c r="AG125" s="430"/>
      <c r="AH125" s="430"/>
      <c r="AI125" s="430"/>
      <c r="AJ125" s="431"/>
    </row>
    <row r="126" spans="1:36" ht="21.75" customHeight="1">
      <c r="A126" s="455" t="s">
        <v>1375</v>
      </c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38">
        <v>112</v>
      </c>
      <c r="U126" s="457"/>
      <c r="V126" s="443">
        <v>0</v>
      </c>
      <c r="W126" s="444"/>
      <c r="X126" s="444"/>
      <c r="Y126" s="444"/>
      <c r="Z126" s="445"/>
      <c r="AA126" s="443">
        <v>0</v>
      </c>
      <c r="AB126" s="444"/>
      <c r="AC126" s="444"/>
      <c r="AD126" s="444"/>
      <c r="AE126" s="445"/>
      <c r="AF126" s="443">
        <v>0</v>
      </c>
      <c r="AG126" s="444"/>
      <c r="AH126" s="444"/>
      <c r="AI126" s="444"/>
      <c r="AJ126" s="445"/>
    </row>
    <row r="127" spans="1:36" ht="21.75" customHeight="1">
      <c r="A127" s="449" t="s">
        <v>1376</v>
      </c>
      <c r="B127" s="450"/>
      <c r="C127" s="450"/>
      <c r="D127" s="450"/>
      <c r="E127" s="450"/>
      <c r="F127" s="450"/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25">
        <v>113</v>
      </c>
      <c r="U127" s="428"/>
      <c r="V127" s="451" t="s">
        <v>1264</v>
      </c>
      <c r="W127" s="452"/>
      <c r="X127" s="452"/>
      <c r="Y127" s="452"/>
      <c r="Z127" s="453"/>
      <c r="AA127" s="451" t="s">
        <v>1264</v>
      </c>
      <c r="AB127" s="452"/>
      <c r="AC127" s="452"/>
      <c r="AD127" s="452"/>
      <c r="AE127" s="453"/>
      <c r="AF127" s="429"/>
      <c r="AG127" s="430"/>
      <c r="AH127" s="430"/>
      <c r="AI127" s="430"/>
      <c r="AJ127" s="431"/>
    </row>
    <row r="128" spans="1:36" ht="21.75" customHeight="1">
      <c r="A128" s="449" t="s">
        <v>1377</v>
      </c>
      <c r="B128" s="450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25">
        <v>114</v>
      </c>
      <c r="U128" s="428"/>
      <c r="V128" s="451" t="s">
        <v>1264</v>
      </c>
      <c r="W128" s="452"/>
      <c r="X128" s="452"/>
      <c r="Y128" s="452"/>
      <c r="Z128" s="453"/>
      <c r="AA128" s="451" t="s">
        <v>1264</v>
      </c>
      <c r="AB128" s="452"/>
      <c r="AC128" s="452"/>
      <c r="AD128" s="452"/>
      <c r="AE128" s="453"/>
      <c r="AF128" s="429"/>
      <c r="AG128" s="430"/>
      <c r="AH128" s="430"/>
      <c r="AI128" s="430"/>
      <c r="AJ128" s="431"/>
    </row>
    <row r="129" spans="1:36" ht="21.75" customHeight="1">
      <c r="A129" s="449" t="s">
        <v>1378</v>
      </c>
      <c r="B129" s="450"/>
      <c r="C129" s="450"/>
      <c r="D129" s="450"/>
      <c r="E129" s="450"/>
      <c r="F129" s="450"/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  <c r="T129" s="425">
        <v>115</v>
      </c>
      <c r="U129" s="428"/>
      <c r="V129" s="451" t="s">
        <v>1264</v>
      </c>
      <c r="W129" s="452"/>
      <c r="X129" s="452"/>
      <c r="Y129" s="452"/>
      <c r="Z129" s="453"/>
      <c r="AA129" s="451" t="s">
        <v>1264</v>
      </c>
      <c r="AB129" s="452"/>
      <c r="AC129" s="452"/>
      <c r="AD129" s="452"/>
      <c r="AE129" s="453"/>
      <c r="AF129" s="429"/>
      <c r="AG129" s="430"/>
      <c r="AH129" s="430"/>
      <c r="AI129" s="430"/>
      <c r="AJ129" s="431"/>
    </row>
    <row r="130" spans="1:36" ht="21.75" customHeight="1">
      <c r="A130" s="449" t="s">
        <v>1379</v>
      </c>
      <c r="B130" s="450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25">
        <v>116</v>
      </c>
      <c r="U130" s="428"/>
      <c r="V130" s="451" t="s">
        <v>1264</v>
      </c>
      <c r="W130" s="452"/>
      <c r="X130" s="452"/>
      <c r="Y130" s="452"/>
      <c r="Z130" s="453"/>
      <c r="AA130" s="451" t="s">
        <v>1264</v>
      </c>
      <c r="AB130" s="452"/>
      <c r="AC130" s="452"/>
      <c r="AD130" s="452"/>
      <c r="AE130" s="453"/>
      <c r="AF130" s="429"/>
      <c r="AG130" s="430"/>
      <c r="AH130" s="430"/>
      <c r="AI130" s="430"/>
      <c r="AJ130" s="431"/>
    </row>
    <row r="131" spans="1:36" ht="21.75" customHeight="1">
      <c r="A131" s="462" t="s">
        <v>1380</v>
      </c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38">
        <v>117</v>
      </c>
      <c r="U131" s="457"/>
      <c r="V131" s="443">
        <v>0</v>
      </c>
      <c r="W131" s="444"/>
      <c r="X131" s="444"/>
      <c r="Y131" s="444"/>
      <c r="Z131" s="445"/>
      <c r="AA131" s="443">
        <v>0</v>
      </c>
      <c r="AB131" s="444"/>
      <c r="AC131" s="444"/>
      <c r="AD131" s="444"/>
      <c r="AE131" s="445"/>
      <c r="AF131" s="443">
        <v>0</v>
      </c>
      <c r="AG131" s="444"/>
      <c r="AH131" s="444"/>
      <c r="AI131" s="444"/>
      <c r="AJ131" s="445"/>
    </row>
    <row r="132" spans="1:36" ht="27" customHeight="1">
      <c r="A132" s="462" t="s">
        <v>1381</v>
      </c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38">
        <v>118</v>
      </c>
      <c r="U132" s="457"/>
      <c r="V132" s="443"/>
      <c r="W132" s="444"/>
      <c r="X132" s="444"/>
      <c r="Y132" s="444"/>
      <c r="Z132" s="445"/>
      <c r="AA132" s="443"/>
      <c r="AB132" s="444"/>
      <c r="AC132" s="444"/>
      <c r="AD132" s="444"/>
      <c r="AE132" s="445"/>
      <c r="AF132" s="443"/>
      <c r="AG132" s="444"/>
      <c r="AH132" s="444"/>
      <c r="AI132" s="444"/>
      <c r="AJ132" s="445"/>
    </row>
    <row r="133" spans="1:36" ht="21.75" customHeight="1">
      <c r="A133" s="449" t="s">
        <v>1382</v>
      </c>
      <c r="B133" s="450"/>
      <c r="C133" s="450"/>
      <c r="D133" s="450"/>
      <c r="E133" s="450"/>
      <c r="F133" s="450"/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425">
        <v>119</v>
      </c>
      <c r="U133" s="428"/>
      <c r="V133" s="451" t="s">
        <v>1264</v>
      </c>
      <c r="W133" s="452"/>
      <c r="X133" s="452"/>
      <c r="Y133" s="452"/>
      <c r="Z133" s="453"/>
      <c r="AA133" s="451" t="s">
        <v>1264</v>
      </c>
      <c r="AB133" s="452"/>
      <c r="AC133" s="452"/>
      <c r="AD133" s="452"/>
      <c r="AE133" s="453"/>
      <c r="AF133" s="429">
        <v>106388</v>
      </c>
      <c r="AG133" s="430"/>
      <c r="AH133" s="430"/>
      <c r="AI133" s="430"/>
      <c r="AJ133" s="431"/>
    </row>
    <row r="134" spans="1:36" ht="21.75" customHeight="1">
      <c r="A134" s="449" t="s">
        <v>1383</v>
      </c>
      <c r="B134" s="450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25">
        <v>120</v>
      </c>
      <c r="U134" s="428"/>
      <c r="V134" s="451" t="s">
        <v>1264</v>
      </c>
      <c r="W134" s="452"/>
      <c r="X134" s="452"/>
      <c r="Y134" s="452"/>
      <c r="Z134" s="453"/>
      <c r="AA134" s="451" t="s">
        <v>1264</v>
      </c>
      <c r="AB134" s="452"/>
      <c r="AC134" s="452"/>
      <c r="AD134" s="452"/>
      <c r="AE134" s="453"/>
      <c r="AF134" s="429">
        <v>292473</v>
      </c>
      <c r="AG134" s="430"/>
      <c r="AH134" s="430"/>
      <c r="AI134" s="430"/>
      <c r="AJ134" s="431"/>
    </row>
    <row r="135" spans="1:36" ht="21.75" customHeight="1">
      <c r="A135" s="449" t="s">
        <v>1384</v>
      </c>
      <c r="B135" s="450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25">
        <v>121</v>
      </c>
      <c r="U135" s="428"/>
      <c r="V135" s="451" t="s">
        <v>1264</v>
      </c>
      <c r="W135" s="452"/>
      <c r="X135" s="452"/>
      <c r="Y135" s="452"/>
      <c r="Z135" s="453"/>
      <c r="AA135" s="451" t="s">
        <v>1264</v>
      </c>
      <c r="AB135" s="452"/>
      <c r="AC135" s="452"/>
      <c r="AD135" s="452"/>
      <c r="AE135" s="453"/>
      <c r="AF135" s="429"/>
      <c r="AG135" s="430"/>
      <c r="AH135" s="430"/>
      <c r="AI135" s="430"/>
      <c r="AJ135" s="431"/>
    </row>
    <row r="136" spans="1:36" ht="21.75" customHeight="1">
      <c r="A136" s="455" t="s">
        <v>1385</v>
      </c>
      <c r="B136" s="456"/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38">
        <v>122</v>
      </c>
      <c r="U136" s="457"/>
      <c r="V136" s="443">
        <v>0</v>
      </c>
      <c r="W136" s="444"/>
      <c r="X136" s="444"/>
      <c r="Y136" s="444"/>
      <c r="Z136" s="445"/>
      <c r="AA136" s="443">
        <v>0</v>
      </c>
      <c r="AB136" s="444"/>
      <c r="AC136" s="444"/>
      <c r="AD136" s="444"/>
      <c r="AE136" s="445"/>
      <c r="AF136" s="443">
        <f>SUM(AF133:AJ135)</f>
        <v>398861</v>
      </c>
      <c r="AG136" s="444"/>
      <c r="AH136" s="444"/>
      <c r="AI136" s="444"/>
      <c r="AJ136" s="445"/>
    </row>
    <row r="137" spans="1:36" ht="21.75" customHeight="1">
      <c r="A137" s="455" t="s">
        <v>1386</v>
      </c>
      <c r="B137" s="456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38">
        <v>123</v>
      </c>
      <c r="U137" s="457"/>
      <c r="V137" s="443">
        <f>SUM(V75+V81+V104+V121+V132+V136)</f>
        <v>1035205</v>
      </c>
      <c r="W137" s="444"/>
      <c r="X137" s="444"/>
      <c r="Y137" s="444"/>
      <c r="Z137" s="445"/>
      <c r="AA137" s="443">
        <f>SUM(AA75+AA81+AA104+AA121+AA132+AA136)</f>
        <v>2006752</v>
      </c>
      <c r="AB137" s="444"/>
      <c r="AC137" s="444"/>
      <c r="AD137" s="444"/>
      <c r="AE137" s="445"/>
      <c r="AF137" s="443">
        <f>SUM(AF75+AF81+AF104+AF121+AF132+AF136)</f>
        <v>2562271</v>
      </c>
      <c r="AG137" s="444"/>
      <c r="AH137" s="444"/>
      <c r="AI137" s="444"/>
      <c r="AJ137" s="445"/>
    </row>
    <row r="138" spans="1:4" ht="21.75" customHeight="1">
      <c r="A138" s="464"/>
      <c r="B138" s="464"/>
      <c r="C138" s="464"/>
      <c r="D138" s="464"/>
    </row>
    <row r="139" spans="1:4" ht="21.75" customHeight="1">
      <c r="A139" s="464"/>
      <c r="B139" s="464"/>
      <c r="C139" s="464"/>
      <c r="D139" s="464"/>
    </row>
    <row r="140" spans="1:4" ht="21.75" customHeight="1">
      <c r="A140" s="464"/>
      <c r="B140" s="464"/>
      <c r="C140" s="464"/>
      <c r="D140" s="464"/>
    </row>
    <row r="141" spans="1:4" ht="21.75" customHeight="1">
      <c r="A141" s="464"/>
      <c r="B141" s="464"/>
      <c r="C141" s="464"/>
      <c r="D141" s="464"/>
    </row>
    <row r="142" spans="1:4" ht="21.75" customHeight="1">
      <c r="A142" s="464"/>
      <c r="B142" s="464"/>
      <c r="C142" s="464"/>
      <c r="D142" s="464"/>
    </row>
    <row r="143" spans="1:4" ht="21.75" customHeight="1">
      <c r="A143" s="464"/>
      <c r="B143" s="464"/>
      <c r="C143" s="464"/>
      <c r="D143" s="464"/>
    </row>
    <row r="144" spans="1:4" ht="21.75" customHeight="1">
      <c r="A144" s="464"/>
      <c r="B144" s="464"/>
      <c r="C144" s="464"/>
      <c r="D144" s="464"/>
    </row>
    <row r="145" spans="1:4" ht="21.75" customHeight="1">
      <c r="A145" s="464"/>
      <c r="B145" s="464"/>
      <c r="C145" s="464"/>
      <c r="D145" s="464"/>
    </row>
    <row r="146" spans="1:4" ht="21.75" customHeight="1">
      <c r="A146" s="464"/>
      <c r="B146" s="464"/>
      <c r="C146" s="464"/>
      <c r="D146" s="464"/>
    </row>
    <row r="147" spans="1:4" ht="21.75" customHeight="1">
      <c r="A147" s="464"/>
      <c r="B147" s="464"/>
      <c r="C147" s="464"/>
      <c r="D147" s="464"/>
    </row>
    <row r="148" spans="1:4" ht="21.75" customHeight="1">
      <c r="A148" s="464"/>
      <c r="B148" s="464"/>
      <c r="C148" s="464"/>
      <c r="D148" s="464"/>
    </row>
    <row r="149" spans="1:4" ht="21.75" customHeight="1">
      <c r="A149" s="464"/>
      <c r="B149" s="464"/>
      <c r="C149" s="464"/>
      <c r="D149" s="464"/>
    </row>
    <row r="150" spans="1:4" ht="21.75" customHeight="1">
      <c r="A150" s="464"/>
      <c r="B150" s="464"/>
      <c r="C150" s="464"/>
      <c r="D150" s="464"/>
    </row>
    <row r="151" spans="1:4" ht="21.75" customHeight="1">
      <c r="A151" s="464"/>
      <c r="B151" s="464"/>
      <c r="C151" s="464"/>
      <c r="D151" s="464"/>
    </row>
    <row r="152" spans="1:4" ht="21.75" customHeight="1">
      <c r="A152" s="464"/>
      <c r="B152" s="464"/>
      <c r="C152" s="464"/>
      <c r="D152" s="464"/>
    </row>
    <row r="153" spans="1:4" ht="21.75" customHeight="1">
      <c r="A153" s="464"/>
      <c r="B153" s="464"/>
      <c r="C153" s="464"/>
      <c r="D153" s="464"/>
    </row>
    <row r="154" spans="1:4" ht="21.75" customHeight="1">
      <c r="A154" s="464"/>
      <c r="B154" s="464"/>
      <c r="C154" s="464"/>
      <c r="D154" s="464"/>
    </row>
    <row r="155" spans="1:4" ht="21.75" customHeight="1">
      <c r="A155" s="464"/>
      <c r="B155" s="464"/>
      <c r="C155" s="464"/>
      <c r="D155" s="464"/>
    </row>
    <row r="156" spans="1:4" ht="21.75" customHeight="1">
      <c r="A156" s="464"/>
      <c r="B156" s="464"/>
      <c r="C156" s="464"/>
      <c r="D156" s="464"/>
    </row>
    <row r="157" spans="1:4" ht="21.75" customHeight="1">
      <c r="A157" s="464"/>
      <c r="B157" s="464"/>
      <c r="C157" s="464"/>
      <c r="D157" s="464"/>
    </row>
    <row r="158" spans="1:4" ht="21.75" customHeight="1">
      <c r="A158" s="464"/>
      <c r="B158" s="464"/>
      <c r="C158" s="464"/>
      <c r="D158" s="464"/>
    </row>
    <row r="159" spans="1:4" ht="21.75" customHeight="1">
      <c r="A159" s="464"/>
      <c r="B159" s="464"/>
      <c r="C159" s="464"/>
      <c r="D159" s="464"/>
    </row>
    <row r="160" spans="1:4" ht="21.75" customHeight="1">
      <c r="A160" s="464"/>
      <c r="B160" s="464"/>
      <c r="C160" s="464"/>
      <c r="D160" s="464"/>
    </row>
    <row r="161" spans="1:4" ht="21.75" customHeight="1">
      <c r="A161" s="464"/>
      <c r="B161" s="464"/>
      <c r="C161" s="464"/>
      <c r="D161" s="464"/>
    </row>
    <row r="162" spans="1:4" ht="21.75" customHeight="1">
      <c r="A162" s="464"/>
      <c r="B162" s="464"/>
      <c r="C162" s="464"/>
      <c r="D162" s="464"/>
    </row>
    <row r="163" spans="1:4" ht="21.75" customHeight="1">
      <c r="A163" s="464"/>
      <c r="B163" s="464"/>
      <c r="C163" s="464"/>
      <c r="D163" s="464"/>
    </row>
    <row r="164" spans="1:4" ht="21.75" customHeight="1">
      <c r="A164" s="464"/>
      <c r="B164" s="464"/>
      <c r="C164" s="464"/>
      <c r="D164" s="464"/>
    </row>
    <row r="165" spans="1:4" ht="21.75" customHeight="1">
      <c r="A165" s="464"/>
      <c r="B165" s="464"/>
      <c r="C165" s="464"/>
      <c r="D165" s="464"/>
    </row>
    <row r="166" spans="1:4" ht="21.75" customHeight="1">
      <c r="A166" s="464"/>
      <c r="B166" s="464"/>
      <c r="C166" s="464"/>
      <c r="D166" s="464"/>
    </row>
    <row r="167" spans="1:4" ht="21.75" customHeight="1">
      <c r="A167" s="464"/>
      <c r="B167" s="464"/>
      <c r="C167" s="464"/>
      <c r="D167" s="464"/>
    </row>
    <row r="168" spans="1:4" ht="21.75" customHeight="1">
      <c r="A168" s="464"/>
      <c r="B168" s="464"/>
      <c r="C168" s="464"/>
      <c r="D168" s="464"/>
    </row>
    <row r="169" spans="1:4" ht="21.75" customHeight="1">
      <c r="A169" s="464"/>
      <c r="B169" s="464"/>
      <c r="C169" s="464"/>
      <c r="D169" s="464"/>
    </row>
    <row r="170" spans="1:4" ht="21.75" customHeight="1">
      <c r="A170" s="464"/>
      <c r="B170" s="464"/>
      <c r="C170" s="464"/>
      <c r="D170" s="464"/>
    </row>
    <row r="171" spans="1:4" ht="21.75" customHeight="1">
      <c r="A171" s="464"/>
      <c r="B171" s="464"/>
      <c r="C171" s="464"/>
      <c r="D171" s="464"/>
    </row>
    <row r="172" spans="1:4" ht="21.75" customHeight="1">
      <c r="A172" s="464"/>
      <c r="B172" s="464"/>
      <c r="C172" s="464"/>
      <c r="D172" s="464"/>
    </row>
    <row r="173" spans="1:4" ht="21.75" customHeight="1">
      <c r="A173" s="464"/>
      <c r="B173" s="464"/>
      <c r="C173" s="464"/>
      <c r="D173" s="464"/>
    </row>
    <row r="174" spans="1:4" ht="21.75" customHeight="1">
      <c r="A174" s="464"/>
      <c r="B174" s="464"/>
      <c r="C174" s="464"/>
      <c r="D174" s="464"/>
    </row>
    <row r="175" spans="1:4" ht="21.75" customHeight="1">
      <c r="A175" s="464"/>
      <c r="B175" s="464"/>
      <c r="C175" s="464"/>
      <c r="D175" s="464"/>
    </row>
    <row r="176" spans="1:4" ht="12.75">
      <c r="A176" s="464"/>
      <c r="B176" s="464"/>
      <c r="C176" s="464"/>
      <c r="D176" s="464"/>
    </row>
    <row r="177" spans="1:4" ht="12.75">
      <c r="A177" s="464"/>
      <c r="B177" s="464"/>
      <c r="C177" s="464"/>
      <c r="D177" s="464"/>
    </row>
    <row r="178" spans="1:4" ht="12.75">
      <c r="A178" s="464"/>
      <c r="B178" s="464"/>
      <c r="C178" s="464"/>
      <c r="D178" s="464"/>
    </row>
    <row r="179" spans="1:4" ht="12.75">
      <c r="A179" s="464"/>
      <c r="B179" s="464"/>
      <c r="C179" s="464"/>
      <c r="D179" s="464"/>
    </row>
    <row r="180" spans="1:4" ht="12.75">
      <c r="A180" s="464"/>
      <c r="B180" s="464"/>
      <c r="C180" s="464"/>
      <c r="D180" s="464"/>
    </row>
    <row r="181" spans="1:4" ht="12.75">
      <c r="A181" s="464"/>
      <c r="B181" s="464"/>
      <c r="C181" s="464"/>
      <c r="D181" s="464"/>
    </row>
    <row r="182" spans="1:4" ht="12.75">
      <c r="A182" s="464"/>
      <c r="B182" s="464"/>
      <c r="C182" s="464"/>
      <c r="D182" s="464"/>
    </row>
  </sheetData>
  <mergeCells count="620">
    <mergeCell ref="AF119:AJ119"/>
    <mergeCell ref="T111:U111"/>
    <mergeCell ref="V111:Z111"/>
    <mergeCell ref="AA111:AE111"/>
    <mergeCell ref="AF111:AJ111"/>
    <mergeCell ref="V113:Z113"/>
    <mergeCell ref="V115:Z115"/>
    <mergeCell ref="AF113:AJ113"/>
    <mergeCell ref="AF114:AJ114"/>
    <mergeCell ref="V119:Z119"/>
    <mergeCell ref="A97:S97"/>
    <mergeCell ref="V64:Z64"/>
    <mergeCell ref="AA119:AE119"/>
    <mergeCell ref="A18:S18"/>
    <mergeCell ref="A111:S111"/>
    <mergeCell ref="A119:S119"/>
    <mergeCell ref="T26:U26"/>
    <mergeCell ref="T69:U69"/>
    <mergeCell ref="T119:U119"/>
    <mergeCell ref="V61:Z61"/>
    <mergeCell ref="AA61:AE61"/>
    <mergeCell ref="AF61:AJ61"/>
    <mergeCell ref="AA26:AE26"/>
    <mergeCell ref="AF26:AJ26"/>
    <mergeCell ref="AF58:AJ58"/>
    <mergeCell ref="AF59:AJ59"/>
    <mergeCell ref="AF57:AJ57"/>
    <mergeCell ref="AF60:AJ60"/>
    <mergeCell ref="AF43:AJ43"/>
    <mergeCell ref="AF44:AJ44"/>
    <mergeCell ref="V26:Z26"/>
    <mergeCell ref="T18:U18"/>
    <mergeCell ref="V18:Z18"/>
    <mergeCell ref="AA18:AE18"/>
    <mergeCell ref="AF97:AJ97"/>
    <mergeCell ref="T97:U97"/>
    <mergeCell ref="V97:Z97"/>
    <mergeCell ref="AA97:AE97"/>
    <mergeCell ref="T74:U74"/>
    <mergeCell ref="V74:Z74"/>
    <mergeCell ref="AA74:AE74"/>
    <mergeCell ref="AF74:AJ74"/>
    <mergeCell ref="AF65:AJ65"/>
    <mergeCell ref="AF73:AJ73"/>
    <mergeCell ref="AF75:AJ75"/>
    <mergeCell ref="AF66:AJ66"/>
    <mergeCell ref="AF67:AJ67"/>
    <mergeCell ref="AF68:AJ68"/>
    <mergeCell ref="AF70:AJ70"/>
    <mergeCell ref="AF71:AJ71"/>
    <mergeCell ref="AF72:AJ72"/>
    <mergeCell ref="AF69:AJ69"/>
    <mergeCell ref="AF62:AJ62"/>
    <mergeCell ref="AF63:AJ63"/>
    <mergeCell ref="AF64:AJ64"/>
    <mergeCell ref="AF52:AJ52"/>
    <mergeCell ref="AF53:AJ53"/>
    <mergeCell ref="AF54:AJ54"/>
    <mergeCell ref="AF55:AJ55"/>
    <mergeCell ref="AF56:AJ56"/>
    <mergeCell ref="AF49:AJ49"/>
    <mergeCell ref="AF50:AJ50"/>
    <mergeCell ref="AF51:AJ51"/>
    <mergeCell ref="AF41:AJ41"/>
    <mergeCell ref="AF42:AJ42"/>
    <mergeCell ref="AF45:AJ45"/>
    <mergeCell ref="AF46:AJ46"/>
    <mergeCell ref="AF47:AJ47"/>
    <mergeCell ref="AF48:AJ48"/>
    <mergeCell ref="AF22:AJ22"/>
    <mergeCell ref="AF30:AJ30"/>
    <mergeCell ref="AF37:AJ37"/>
    <mergeCell ref="AF38:AJ38"/>
    <mergeCell ref="AF39:AJ39"/>
    <mergeCell ref="AF40:AJ40"/>
    <mergeCell ref="AF33:AJ33"/>
    <mergeCell ref="AF34:AJ34"/>
    <mergeCell ref="AF35:AJ35"/>
    <mergeCell ref="AF36:AJ36"/>
    <mergeCell ref="AF20:AJ20"/>
    <mergeCell ref="AF21:AJ21"/>
    <mergeCell ref="AF23:AJ23"/>
    <mergeCell ref="V54:Z54"/>
    <mergeCell ref="AF24:AJ24"/>
    <mergeCell ref="AF25:AJ25"/>
    <mergeCell ref="AF27:AJ27"/>
    <mergeCell ref="AF28:AJ28"/>
    <mergeCell ref="AF29:AJ29"/>
    <mergeCell ref="AF32:AJ32"/>
    <mergeCell ref="AF15:AJ15"/>
    <mergeCell ref="AF16:AJ16"/>
    <mergeCell ref="AF17:AJ17"/>
    <mergeCell ref="AF19:AJ19"/>
    <mergeCell ref="AF18:AJ18"/>
    <mergeCell ref="V55:Z55"/>
    <mergeCell ref="AA52:AE52"/>
    <mergeCell ref="AA53:AE53"/>
    <mergeCell ref="AA54:AE54"/>
    <mergeCell ref="AA55:AE55"/>
    <mergeCell ref="V52:Z52"/>
    <mergeCell ref="V53:Z53"/>
    <mergeCell ref="V48:Z48"/>
    <mergeCell ref="AA48:AE48"/>
    <mergeCell ref="V49:Z49"/>
    <mergeCell ref="AA49:AE49"/>
    <mergeCell ref="V50:Z50"/>
    <mergeCell ref="AA50:AE50"/>
    <mergeCell ref="AA40:AE40"/>
    <mergeCell ref="AA41:AE41"/>
    <mergeCell ref="AA42:AE42"/>
    <mergeCell ref="AA44:AE44"/>
    <mergeCell ref="V45:Z45"/>
    <mergeCell ref="V40:Z40"/>
    <mergeCell ref="V41:Z41"/>
    <mergeCell ref="V42:Z42"/>
    <mergeCell ref="V32:Z32"/>
    <mergeCell ref="V33:Z33"/>
    <mergeCell ref="AA32:AE32"/>
    <mergeCell ref="AA33:AE33"/>
    <mergeCell ref="V29:Z29"/>
    <mergeCell ref="AA23:AE23"/>
    <mergeCell ref="AA24:AE24"/>
    <mergeCell ref="AA25:AE25"/>
    <mergeCell ref="AA27:AE27"/>
    <mergeCell ref="AA28:AE28"/>
    <mergeCell ref="AA29:AE29"/>
    <mergeCell ref="V24:Z24"/>
    <mergeCell ref="V25:Z25"/>
    <mergeCell ref="V27:Z27"/>
    <mergeCell ref="V28:Z28"/>
    <mergeCell ref="AA64:AE64"/>
    <mergeCell ref="V15:Z15"/>
    <mergeCell ref="AA15:AE15"/>
    <mergeCell ref="V16:Z16"/>
    <mergeCell ref="V17:Z17"/>
    <mergeCell ref="V19:Z19"/>
    <mergeCell ref="V20:Z20"/>
    <mergeCell ref="V21:Z21"/>
    <mergeCell ref="AA16:AE16"/>
    <mergeCell ref="A21:S21"/>
    <mergeCell ref="A25:S25"/>
    <mergeCell ref="AA20:AE20"/>
    <mergeCell ref="AA21:AE21"/>
    <mergeCell ref="V23:Z23"/>
    <mergeCell ref="V22:Z22"/>
    <mergeCell ref="AA22:AE22"/>
    <mergeCell ref="T25:U25"/>
    <mergeCell ref="A6:AJ6"/>
    <mergeCell ref="A12:S12"/>
    <mergeCell ref="AA19:AE19"/>
    <mergeCell ref="T15:U15"/>
    <mergeCell ref="T17:U17"/>
    <mergeCell ref="A15:S15"/>
    <mergeCell ref="A17:S17"/>
    <mergeCell ref="A19:S19"/>
    <mergeCell ref="A16:S16"/>
    <mergeCell ref="AA17:AE17"/>
    <mergeCell ref="V73:Z73"/>
    <mergeCell ref="AA73:AE73"/>
    <mergeCell ref="V75:Z75"/>
    <mergeCell ref="AA75:AE75"/>
    <mergeCell ref="V71:Z71"/>
    <mergeCell ref="AA71:AE71"/>
    <mergeCell ref="V72:Z72"/>
    <mergeCell ref="AA72:AE72"/>
    <mergeCell ref="AA66:AE66"/>
    <mergeCell ref="V67:Z67"/>
    <mergeCell ref="AA67:AE67"/>
    <mergeCell ref="V70:Z70"/>
    <mergeCell ref="AA70:AE70"/>
    <mergeCell ref="AA69:AE69"/>
    <mergeCell ref="V68:Z68"/>
    <mergeCell ref="AA68:AE68"/>
    <mergeCell ref="V69:Z69"/>
    <mergeCell ref="T60:U60"/>
    <mergeCell ref="T62:U62"/>
    <mergeCell ref="T71:U71"/>
    <mergeCell ref="T72:U72"/>
    <mergeCell ref="T68:U68"/>
    <mergeCell ref="T61:U61"/>
    <mergeCell ref="AA57:AE57"/>
    <mergeCell ref="T58:U58"/>
    <mergeCell ref="V63:Z63"/>
    <mergeCell ref="T63:U63"/>
    <mergeCell ref="AA63:AE63"/>
    <mergeCell ref="T59:U59"/>
    <mergeCell ref="V60:Z60"/>
    <mergeCell ref="AA60:AE60"/>
    <mergeCell ref="V62:Z62"/>
    <mergeCell ref="AA62:AE62"/>
    <mergeCell ref="V51:Z51"/>
    <mergeCell ref="AA51:AE51"/>
    <mergeCell ref="V43:Z43"/>
    <mergeCell ref="AA43:AE43"/>
    <mergeCell ref="V46:Z46"/>
    <mergeCell ref="AA46:AE46"/>
    <mergeCell ref="V47:Z47"/>
    <mergeCell ref="AA45:AE45"/>
    <mergeCell ref="AA47:AE47"/>
    <mergeCell ref="V44:Z44"/>
    <mergeCell ref="V38:Z38"/>
    <mergeCell ref="AA38:AE38"/>
    <mergeCell ref="V39:Z39"/>
    <mergeCell ref="AA39:AE39"/>
    <mergeCell ref="V36:Z36"/>
    <mergeCell ref="T36:U36"/>
    <mergeCell ref="V37:Z37"/>
    <mergeCell ref="AA37:AE37"/>
    <mergeCell ref="AA36:AE36"/>
    <mergeCell ref="T37:U37"/>
    <mergeCell ref="V34:Z34"/>
    <mergeCell ref="AA34:AE34"/>
    <mergeCell ref="V35:Z35"/>
    <mergeCell ref="AA35:AE35"/>
    <mergeCell ref="V30:Z30"/>
    <mergeCell ref="AA30:AE30"/>
    <mergeCell ref="T34:U34"/>
    <mergeCell ref="A52:S52"/>
    <mergeCell ref="T38:U38"/>
    <mergeCell ref="T39:U39"/>
    <mergeCell ref="T35:U35"/>
    <mergeCell ref="T43:U43"/>
    <mergeCell ref="T48:U48"/>
    <mergeCell ref="T49:U49"/>
    <mergeCell ref="A47:S47"/>
    <mergeCell ref="A28:S28"/>
    <mergeCell ref="A30:S30"/>
    <mergeCell ref="A44:S44"/>
    <mergeCell ref="A32:S32"/>
    <mergeCell ref="A33:S33"/>
    <mergeCell ref="A34:S34"/>
    <mergeCell ref="A35:S35"/>
    <mergeCell ref="A36:S36"/>
    <mergeCell ref="A37:S37"/>
    <mergeCell ref="A29:S29"/>
    <mergeCell ref="A23:S23"/>
    <mergeCell ref="A24:S24"/>
    <mergeCell ref="A27:S27"/>
    <mergeCell ref="A26:S26"/>
    <mergeCell ref="A38:S38"/>
    <mergeCell ref="A39:S39"/>
    <mergeCell ref="A40:S40"/>
    <mergeCell ref="A41:S41"/>
    <mergeCell ref="A42:S42"/>
    <mergeCell ref="A43:S43"/>
    <mergeCell ref="A45:S45"/>
    <mergeCell ref="A46:S46"/>
    <mergeCell ref="A48:S48"/>
    <mergeCell ref="A51:S51"/>
    <mergeCell ref="A49:S49"/>
    <mergeCell ref="A50:S50"/>
    <mergeCell ref="A53:S53"/>
    <mergeCell ref="A54:S54"/>
    <mergeCell ref="A58:S58"/>
    <mergeCell ref="A55:S55"/>
    <mergeCell ref="A56:S56"/>
    <mergeCell ref="A57:S57"/>
    <mergeCell ref="A64:S64"/>
    <mergeCell ref="A65:S65"/>
    <mergeCell ref="A66:S66"/>
    <mergeCell ref="A59:S59"/>
    <mergeCell ref="A60:S60"/>
    <mergeCell ref="A62:S62"/>
    <mergeCell ref="A63:S63"/>
    <mergeCell ref="A61:S61"/>
    <mergeCell ref="A72:S72"/>
    <mergeCell ref="A73:S73"/>
    <mergeCell ref="A75:S75"/>
    <mergeCell ref="A67:S67"/>
    <mergeCell ref="A68:S68"/>
    <mergeCell ref="A70:S70"/>
    <mergeCell ref="A71:S71"/>
    <mergeCell ref="A74:S74"/>
    <mergeCell ref="A69:S69"/>
    <mergeCell ref="T32:U32"/>
    <mergeCell ref="A31:S31"/>
    <mergeCell ref="T16:U16"/>
    <mergeCell ref="T19:U19"/>
    <mergeCell ref="T20:U20"/>
    <mergeCell ref="T21:U21"/>
    <mergeCell ref="T22:U22"/>
    <mergeCell ref="T23:U23"/>
    <mergeCell ref="T24:U24"/>
    <mergeCell ref="T27:U27"/>
    <mergeCell ref="T33:U33"/>
    <mergeCell ref="T40:U40"/>
    <mergeCell ref="T41:U41"/>
    <mergeCell ref="T42:U42"/>
    <mergeCell ref="T45:U45"/>
    <mergeCell ref="T52:U52"/>
    <mergeCell ref="T53:U53"/>
    <mergeCell ref="T50:U50"/>
    <mergeCell ref="T51:U51"/>
    <mergeCell ref="T46:U46"/>
    <mergeCell ref="T47:U47"/>
    <mergeCell ref="AA65:AE65"/>
    <mergeCell ref="T65:U65"/>
    <mergeCell ref="V56:Z56"/>
    <mergeCell ref="AA56:AE56"/>
    <mergeCell ref="T56:U56"/>
    <mergeCell ref="V59:Z59"/>
    <mergeCell ref="AA59:AE59"/>
    <mergeCell ref="V58:Z58"/>
    <mergeCell ref="AA58:AE58"/>
    <mergeCell ref="V57:Z57"/>
    <mergeCell ref="A3:AJ3"/>
    <mergeCell ref="A4:AJ4"/>
    <mergeCell ref="A5:AJ5"/>
    <mergeCell ref="V31:Z31"/>
    <mergeCell ref="AA31:AE31"/>
    <mergeCell ref="AF31:AJ31"/>
    <mergeCell ref="T29:U29"/>
    <mergeCell ref="T30:U30"/>
    <mergeCell ref="A20:S20"/>
    <mergeCell ref="A22:S22"/>
    <mergeCell ref="A76:S76"/>
    <mergeCell ref="T76:U76"/>
    <mergeCell ref="V76:Z76"/>
    <mergeCell ref="V78:Z78"/>
    <mergeCell ref="A78:S78"/>
    <mergeCell ref="T78:U78"/>
    <mergeCell ref="A77:S77"/>
    <mergeCell ref="T77:U77"/>
    <mergeCell ref="V77:Z77"/>
    <mergeCell ref="V79:Z79"/>
    <mergeCell ref="T31:U31"/>
    <mergeCell ref="T28:U28"/>
    <mergeCell ref="T57:U57"/>
    <mergeCell ref="T54:U54"/>
    <mergeCell ref="T55:U55"/>
    <mergeCell ref="T64:U64"/>
    <mergeCell ref="T75:U75"/>
    <mergeCell ref="V65:Z65"/>
    <mergeCell ref="T44:U44"/>
    <mergeCell ref="AF76:AJ76"/>
    <mergeCell ref="AA78:AE78"/>
    <mergeCell ref="T66:U66"/>
    <mergeCell ref="T67:U67"/>
    <mergeCell ref="T70:U70"/>
    <mergeCell ref="AA77:AE77"/>
    <mergeCell ref="AF78:AJ78"/>
    <mergeCell ref="AF77:AJ77"/>
    <mergeCell ref="T73:U73"/>
    <mergeCell ref="V66:Z66"/>
    <mergeCell ref="V81:Z81"/>
    <mergeCell ref="AA76:AE76"/>
    <mergeCell ref="AF79:AJ79"/>
    <mergeCell ref="A80:S80"/>
    <mergeCell ref="T80:U80"/>
    <mergeCell ref="V80:Z80"/>
    <mergeCell ref="AA80:AE80"/>
    <mergeCell ref="AF80:AJ80"/>
    <mergeCell ref="A79:S79"/>
    <mergeCell ref="T79:U79"/>
    <mergeCell ref="V83:Z83"/>
    <mergeCell ref="AA79:AE79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5:Z85"/>
    <mergeCell ref="AA81:AE81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7:Z87"/>
    <mergeCell ref="AA83:AE83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9:Z89"/>
    <mergeCell ref="AA85:AE85"/>
    <mergeCell ref="AF87:AJ87"/>
    <mergeCell ref="A88:S88"/>
    <mergeCell ref="T88:U88"/>
    <mergeCell ref="V88:Z88"/>
    <mergeCell ref="AA88:AE88"/>
    <mergeCell ref="AF88:AJ88"/>
    <mergeCell ref="A87:S87"/>
    <mergeCell ref="T87:U87"/>
    <mergeCell ref="V91:Z91"/>
    <mergeCell ref="AA87:AE87"/>
    <mergeCell ref="AF89:AJ89"/>
    <mergeCell ref="A90:S90"/>
    <mergeCell ref="T90:U90"/>
    <mergeCell ref="V90:Z90"/>
    <mergeCell ref="AA90:AE90"/>
    <mergeCell ref="AF90:AJ90"/>
    <mergeCell ref="A89:S89"/>
    <mergeCell ref="T89:U89"/>
    <mergeCell ref="V93:Z93"/>
    <mergeCell ref="AA89:AE89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5:Z95"/>
    <mergeCell ref="AA91:AE91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8:Z98"/>
    <mergeCell ref="AA93:AE93"/>
    <mergeCell ref="AF95:AJ95"/>
    <mergeCell ref="A96:S96"/>
    <mergeCell ref="T96:U96"/>
    <mergeCell ref="V96:Z96"/>
    <mergeCell ref="AA96:AE96"/>
    <mergeCell ref="AF96:AJ96"/>
    <mergeCell ref="A95:S95"/>
    <mergeCell ref="T95:U95"/>
    <mergeCell ref="V100:Z100"/>
    <mergeCell ref="AA95:AE95"/>
    <mergeCell ref="AF98:AJ98"/>
    <mergeCell ref="A99:S99"/>
    <mergeCell ref="T99:U99"/>
    <mergeCell ref="V99:Z99"/>
    <mergeCell ref="AA99:AE99"/>
    <mergeCell ref="AF99:AJ99"/>
    <mergeCell ref="A98:S98"/>
    <mergeCell ref="T98:U98"/>
    <mergeCell ref="V102:Z102"/>
    <mergeCell ref="AA98:AE98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4:Z104"/>
    <mergeCell ref="AA100:AE100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6:Z106"/>
    <mergeCell ref="AA102:AE102"/>
    <mergeCell ref="AF104:AJ104"/>
    <mergeCell ref="A105:S105"/>
    <mergeCell ref="T105:U105"/>
    <mergeCell ref="V105:Z105"/>
    <mergeCell ref="AA105:AE105"/>
    <mergeCell ref="AF105:AJ105"/>
    <mergeCell ref="A104:S104"/>
    <mergeCell ref="T104:U104"/>
    <mergeCell ref="V108:Z108"/>
    <mergeCell ref="AA104:AE104"/>
    <mergeCell ref="AF106:AJ106"/>
    <mergeCell ref="A107:S107"/>
    <mergeCell ref="T107:U107"/>
    <mergeCell ref="V107:Z107"/>
    <mergeCell ref="AA107:AE107"/>
    <mergeCell ref="AF107:AJ107"/>
    <mergeCell ref="A106:S106"/>
    <mergeCell ref="T106:U106"/>
    <mergeCell ref="V110:Z110"/>
    <mergeCell ref="AA106:AE106"/>
    <mergeCell ref="AF108:AJ108"/>
    <mergeCell ref="A109:S109"/>
    <mergeCell ref="T109:U109"/>
    <mergeCell ref="V109:Z109"/>
    <mergeCell ref="AA109:AE109"/>
    <mergeCell ref="AF109:AJ109"/>
    <mergeCell ref="A108:S108"/>
    <mergeCell ref="T108:U108"/>
    <mergeCell ref="AA108:AE108"/>
    <mergeCell ref="AF110:AJ110"/>
    <mergeCell ref="A112:S112"/>
    <mergeCell ref="T112:U112"/>
    <mergeCell ref="V112:Z112"/>
    <mergeCell ref="AA112:AE112"/>
    <mergeCell ref="AF112:AJ112"/>
    <mergeCell ref="A110:S110"/>
    <mergeCell ref="T110:U110"/>
    <mergeCell ref="AA110:AE110"/>
    <mergeCell ref="A113:S113"/>
    <mergeCell ref="T113:U113"/>
    <mergeCell ref="V117:Z117"/>
    <mergeCell ref="AA113:AE113"/>
    <mergeCell ref="A114:S114"/>
    <mergeCell ref="T114:U114"/>
    <mergeCell ref="V114:Z114"/>
    <mergeCell ref="AA114:AE114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20:Z120"/>
    <mergeCell ref="AA115:AE115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22:Z122"/>
    <mergeCell ref="AA117:AE117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4:Z124"/>
    <mergeCell ref="AA120:AE120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6:Z126"/>
    <mergeCell ref="AA122:AE122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8:Z128"/>
    <mergeCell ref="AA124:AE124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30:Z130"/>
    <mergeCell ref="AA126:AE126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V132:Z132"/>
    <mergeCell ref="AA128:AE128"/>
    <mergeCell ref="AF130:AJ130"/>
    <mergeCell ref="A131:S131"/>
    <mergeCell ref="T131:U131"/>
    <mergeCell ref="V131:Z131"/>
    <mergeCell ref="AA131:AE131"/>
    <mergeCell ref="AF131:AJ131"/>
    <mergeCell ref="A130:S130"/>
    <mergeCell ref="T130:U130"/>
    <mergeCell ref="V134:Z134"/>
    <mergeCell ref="AA130:AE130"/>
    <mergeCell ref="AF132:AJ132"/>
    <mergeCell ref="A133:S133"/>
    <mergeCell ref="T133:U133"/>
    <mergeCell ref="V133:Z133"/>
    <mergeCell ref="AA133:AE133"/>
    <mergeCell ref="AF133:AJ133"/>
    <mergeCell ref="A132:S132"/>
    <mergeCell ref="T132:U132"/>
    <mergeCell ref="V136:Z136"/>
    <mergeCell ref="AA132:AE132"/>
    <mergeCell ref="AF134:AJ134"/>
    <mergeCell ref="A135:S135"/>
    <mergeCell ref="T135:U135"/>
    <mergeCell ref="V135:Z135"/>
    <mergeCell ref="AA135:AE135"/>
    <mergeCell ref="AF135:AJ135"/>
    <mergeCell ref="A134:S134"/>
    <mergeCell ref="T134:U134"/>
    <mergeCell ref="AA136:AE136"/>
    <mergeCell ref="AA134:AE134"/>
    <mergeCell ref="AF136:AJ136"/>
    <mergeCell ref="A137:S137"/>
    <mergeCell ref="T137:U137"/>
    <mergeCell ref="V137:Z137"/>
    <mergeCell ref="AA137:AE137"/>
    <mergeCell ref="AF137:AJ137"/>
    <mergeCell ref="A136:S136"/>
    <mergeCell ref="T136:U136"/>
  </mergeCells>
  <printOptions horizontalCentered="1"/>
  <pageMargins left="0.3937007874015748" right="0.1968503937007874" top="0.3937007874015748" bottom="0.3937007874015748" header="0.5118110236220472" footer="0.35433070866141736"/>
  <pageSetup fitToHeight="0" horizontalDpi="360" verticalDpi="360" orientation="portrait" paperSize="9" scale="74" r:id="rId1"/>
  <rowBreaks count="3" manualBreakCount="3">
    <brk id="45" max="255" man="1"/>
    <brk id="75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5"/>
  <sheetViews>
    <sheetView view="pageBreakPreview" zoomScaleSheetLayoutView="100" workbookViewId="0" topLeftCell="J16">
      <selection activeCell="AK45" sqref="AK45:AO45"/>
    </sheetView>
  </sheetViews>
  <sheetFormatPr defaultColWidth="9.140625" defaultRowHeight="12.75"/>
  <cols>
    <col min="1" max="6" width="3.28125" style="465" customWidth="1"/>
    <col min="7" max="7" width="3.8515625" style="465" customWidth="1"/>
    <col min="8" max="11" width="3.28125" style="465" customWidth="1"/>
    <col min="12" max="12" width="3.8515625" style="465" customWidth="1"/>
    <col min="13" max="13" width="3.28125" style="465" customWidth="1"/>
    <col min="14" max="14" width="3.421875" style="465" customWidth="1"/>
    <col min="15" max="15" width="3.8515625" style="465" customWidth="1"/>
    <col min="16" max="19" width="3.28125" style="465" customWidth="1"/>
    <col min="20" max="20" width="2.140625" style="465" customWidth="1"/>
    <col min="21" max="36" width="3.28125" style="465" customWidth="1"/>
    <col min="37" max="37" width="3.57421875" style="465" customWidth="1"/>
    <col min="38" max="38" width="3.421875" style="465" customWidth="1"/>
    <col min="39" max="39" width="3.140625" style="465" customWidth="1"/>
    <col min="40" max="40" width="3.421875" style="465" customWidth="1"/>
    <col min="41" max="41" width="2.8515625" style="465" customWidth="1"/>
    <col min="42" max="16384" width="9.140625" style="465" customWidth="1"/>
  </cols>
  <sheetData>
    <row r="1" spans="35:36" ht="12.75">
      <c r="AI1" s="466"/>
      <c r="AJ1" s="466"/>
    </row>
    <row r="2" spans="35:36" ht="12.75">
      <c r="AI2" s="467"/>
      <c r="AJ2" s="468"/>
    </row>
    <row r="3" spans="1:41" ht="15.75">
      <c r="A3" s="469" t="s">
        <v>1387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</row>
    <row r="4" spans="1:41" ht="15.75">
      <c r="A4" s="469" t="s">
        <v>976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</row>
    <row r="5" spans="4:36" ht="12.75">
      <c r="D5" s="466"/>
      <c r="E5" s="466"/>
      <c r="F5" s="466"/>
      <c r="G5" s="466"/>
      <c r="H5" s="468"/>
      <c r="I5" s="468"/>
      <c r="J5" s="468"/>
      <c r="K5" s="468"/>
      <c r="L5" s="468"/>
      <c r="M5" s="468"/>
      <c r="N5" s="468"/>
      <c r="O5" s="468"/>
      <c r="P5" s="468"/>
      <c r="Q5" s="466"/>
      <c r="R5" s="466"/>
      <c r="S5" s="466"/>
      <c r="AI5" s="467"/>
      <c r="AJ5" s="467"/>
    </row>
    <row r="6" spans="1:37" s="471" customFormat="1" ht="12.75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 t="s">
        <v>977</v>
      </c>
      <c r="AC6" s="470"/>
      <c r="AD6" s="470"/>
      <c r="AE6" s="470"/>
      <c r="AF6" s="470"/>
      <c r="AG6" s="470"/>
      <c r="AH6" s="470"/>
      <c r="AI6" s="470"/>
      <c r="AJ6" s="470"/>
      <c r="AK6" s="470"/>
    </row>
    <row r="7" spans="1:37" s="471" customFormat="1" ht="12.75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2" t="s">
        <v>978</v>
      </c>
      <c r="AC7" s="472"/>
      <c r="AD7" s="472"/>
      <c r="AE7" s="472"/>
      <c r="AF7" s="472"/>
      <c r="AG7" s="472"/>
      <c r="AH7" s="472"/>
      <c r="AI7" s="472"/>
      <c r="AJ7" s="472"/>
      <c r="AK7" s="470"/>
    </row>
    <row r="8" spans="1:37" s="471" customFormat="1" ht="13.5" thickBot="1">
      <c r="A8" s="470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</row>
    <row r="9" spans="1:37" s="471" customFormat="1" ht="15.75" customHeight="1" thickBot="1">
      <c r="A9" s="473">
        <v>5</v>
      </c>
      <c r="B9" s="474">
        <v>1</v>
      </c>
      <c r="C9" s="474">
        <v>3</v>
      </c>
      <c r="D9" s="474">
        <v>0</v>
      </c>
      <c r="E9" s="474">
        <v>0</v>
      </c>
      <c r="F9" s="475">
        <v>9</v>
      </c>
      <c r="G9" s="470"/>
      <c r="H9" s="473">
        <v>1</v>
      </c>
      <c r="I9" s="474">
        <v>2</v>
      </c>
      <c r="J9" s="474">
        <v>5</v>
      </c>
      <c r="K9" s="475">
        <v>4</v>
      </c>
      <c r="L9" s="470"/>
      <c r="M9" s="473">
        <v>0</v>
      </c>
      <c r="N9" s="475">
        <v>1</v>
      </c>
      <c r="O9" s="470"/>
      <c r="P9" s="473">
        <v>2</v>
      </c>
      <c r="Q9" s="476">
        <v>8</v>
      </c>
      <c r="R9" s="476">
        <v>0</v>
      </c>
      <c r="S9" s="477">
        <v>0</v>
      </c>
      <c r="T9" s="470"/>
      <c r="U9" s="473">
        <v>8</v>
      </c>
      <c r="V9" s="476">
        <v>4</v>
      </c>
      <c r="W9" s="474">
        <v>1</v>
      </c>
      <c r="X9" s="474">
        <v>1</v>
      </c>
      <c r="Y9" s="474">
        <v>0</v>
      </c>
      <c r="Z9" s="475">
        <v>5</v>
      </c>
      <c r="AA9" s="470"/>
      <c r="AB9" s="478">
        <v>0</v>
      </c>
      <c r="AC9" s="479">
        <v>7</v>
      </c>
      <c r="AD9" s="470"/>
      <c r="AE9" s="480">
        <v>2</v>
      </c>
      <c r="AF9" s="481">
        <v>0</v>
      </c>
      <c r="AG9" s="481">
        <v>0</v>
      </c>
      <c r="AH9" s="482">
        <v>8</v>
      </c>
      <c r="AI9" s="470"/>
      <c r="AJ9" s="483">
        <v>1</v>
      </c>
      <c r="AK9" s="470"/>
    </row>
    <row r="10" spans="1:37" s="471" customFormat="1" ht="38.25" customHeight="1">
      <c r="A10" s="484" t="s">
        <v>954</v>
      </c>
      <c r="B10" s="484"/>
      <c r="C10" s="484"/>
      <c r="D10" s="484"/>
      <c r="E10" s="484"/>
      <c r="F10" s="484"/>
      <c r="G10" s="485"/>
      <c r="H10" s="484" t="s">
        <v>955</v>
      </c>
      <c r="I10" s="484"/>
      <c r="J10" s="484"/>
      <c r="K10" s="484"/>
      <c r="L10" s="485"/>
      <c r="M10" s="486" t="s">
        <v>979</v>
      </c>
      <c r="N10" s="484"/>
      <c r="O10" s="485"/>
      <c r="P10" s="486" t="s">
        <v>980</v>
      </c>
      <c r="Q10" s="486"/>
      <c r="R10" s="486"/>
      <c r="S10" s="486"/>
      <c r="T10" s="470"/>
      <c r="U10" s="484" t="s">
        <v>958</v>
      </c>
      <c r="V10" s="487"/>
      <c r="W10" s="484"/>
      <c r="X10" s="484"/>
      <c r="Y10" s="484"/>
      <c r="Z10" s="484"/>
      <c r="AA10" s="470"/>
      <c r="AB10" s="484" t="s">
        <v>981</v>
      </c>
      <c r="AC10" s="484"/>
      <c r="AD10" s="470"/>
      <c r="AE10" s="484" t="s">
        <v>982</v>
      </c>
      <c r="AF10" s="484"/>
      <c r="AG10" s="484"/>
      <c r="AH10" s="484"/>
      <c r="AI10" s="470"/>
      <c r="AJ10" s="484" t="s">
        <v>983</v>
      </c>
      <c r="AK10" s="470"/>
    </row>
    <row r="11" spans="33:41" s="471" customFormat="1" ht="12.75">
      <c r="AG11" s="465"/>
      <c r="AO11" s="488" t="s">
        <v>984</v>
      </c>
    </row>
    <row r="12" spans="1:41" s="471" customFormat="1" ht="38.25" customHeight="1">
      <c r="A12" s="489" t="s">
        <v>985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1"/>
      <c r="T12" s="492" t="s">
        <v>986</v>
      </c>
      <c r="U12" s="492"/>
      <c r="V12" s="493" t="s">
        <v>987</v>
      </c>
      <c r="W12" s="494"/>
      <c r="X12" s="494"/>
      <c r="Y12" s="494"/>
      <c r="Z12" s="495"/>
      <c r="AA12" s="493" t="s">
        <v>988</v>
      </c>
      <c r="AB12" s="494"/>
      <c r="AC12" s="494"/>
      <c r="AD12" s="494"/>
      <c r="AE12" s="495"/>
      <c r="AF12" s="496" t="s">
        <v>989</v>
      </c>
      <c r="AG12" s="490"/>
      <c r="AH12" s="490"/>
      <c r="AI12" s="490"/>
      <c r="AJ12" s="491"/>
      <c r="AK12" s="497" t="s">
        <v>1388</v>
      </c>
      <c r="AL12" s="498"/>
      <c r="AM12" s="498"/>
      <c r="AN12" s="498"/>
      <c r="AO12" s="499"/>
    </row>
    <row r="13" spans="1:41" s="471" customFormat="1" ht="12.75">
      <c r="A13" s="500"/>
      <c r="B13" s="501"/>
      <c r="C13" s="501"/>
      <c r="D13" s="501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1"/>
      <c r="S13" s="503"/>
      <c r="T13" s="504"/>
      <c r="U13" s="504"/>
      <c r="V13" s="493" t="s">
        <v>990</v>
      </c>
      <c r="W13" s="494"/>
      <c r="X13" s="494"/>
      <c r="Y13" s="494"/>
      <c r="Z13" s="494"/>
      <c r="AA13" s="493"/>
      <c r="AB13" s="494"/>
      <c r="AC13" s="494"/>
      <c r="AD13" s="494"/>
      <c r="AE13" s="495"/>
      <c r="AF13" s="505"/>
      <c r="AG13" s="506"/>
      <c r="AH13" s="506"/>
      <c r="AI13" s="506"/>
      <c r="AJ13" s="507"/>
      <c r="AK13" s="508"/>
      <c r="AL13" s="509"/>
      <c r="AM13" s="509"/>
      <c r="AN13" s="509"/>
      <c r="AO13" s="510"/>
    </row>
    <row r="14" spans="1:41" ht="12.75">
      <c r="A14" s="511">
        <v>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3"/>
      <c r="T14" s="512">
        <v>2</v>
      </c>
      <c r="U14" s="512"/>
      <c r="V14" s="514">
        <v>3</v>
      </c>
      <c r="W14" s="512"/>
      <c r="X14" s="512"/>
      <c r="Y14" s="512"/>
      <c r="Z14" s="512"/>
      <c r="AA14" s="514">
        <v>4</v>
      </c>
      <c r="AB14" s="512"/>
      <c r="AC14" s="512"/>
      <c r="AD14" s="512"/>
      <c r="AE14" s="512"/>
      <c r="AF14" s="514">
        <v>5</v>
      </c>
      <c r="AG14" s="512"/>
      <c r="AH14" s="512"/>
      <c r="AI14" s="512"/>
      <c r="AJ14" s="513"/>
      <c r="AK14" s="514">
        <v>6</v>
      </c>
      <c r="AL14" s="512"/>
      <c r="AM14" s="512"/>
      <c r="AN14" s="512"/>
      <c r="AO14" s="513"/>
    </row>
    <row r="15" spans="1:41" ht="19.5" customHeight="1">
      <c r="A15" s="515" t="s">
        <v>1389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7"/>
      <c r="T15" s="518" t="s">
        <v>992</v>
      </c>
      <c r="U15" s="519"/>
      <c r="V15" s="520">
        <v>10000</v>
      </c>
      <c r="W15" s="521"/>
      <c r="X15" s="521"/>
      <c r="Y15" s="521"/>
      <c r="Z15" s="522"/>
      <c r="AA15" s="520">
        <v>14718</v>
      </c>
      <c r="AB15" s="521"/>
      <c r="AC15" s="521"/>
      <c r="AD15" s="521"/>
      <c r="AE15" s="522"/>
      <c r="AF15" s="520">
        <v>12307</v>
      </c>
      <c r="AG15" s="521"/>
      <c r="AH15" s="521"/>
      <c r="AI15" s="521"/>
      <c r="AJ15" s="522"/>
      <c r="AK15" s="523">
        <v>3002</v>
      </c>
      <c r="AL15" s="524"/>
      <c r="AM15" s="524"/>
      <c r="AN15" s="524"/>
      <c r="AO15" s="525"/>
    </row>
    <row r="16" spans="1:41" ht="19.5" customHeight="1">
      <c r="A16" s="515" t="s">
        <v>1390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7"/>
      <c r="T16" s="518" t="s">
        <v>994</v>
      </c>
      <c r="U16" s="519"/>
      <c r="V16" s="520"/>
      <c r="W16" s="521"/>
      <c r="X16" s="521"/>
      <c r="Y16" s="521"/>
      <c r="Z16" s="522"/>
      <c r="AA16" s="520"/>
      <c r="AB16" s="521"/>
      <c r="AC16" s="521"/>
      <c r="AD16" s="521"/>
      <c r="AE16" s="522"/>
      <c r="AF16" s="520">
        <v>120</v>
      </c>
      <c r="AG16" s="521"/>
      <c r="AH16" s="521"/>
      <c r="AI16" s="521"/>
      <c r="AJ16" s="522"/>
      <c r="AK16" s="523"/>
      <c r="AL16" s="524"/>
      <c r="AM16" s="524"/>
      <c r="AN16" s="524"/>
      <c r="AO16" s="525"/>
    </row>
    <row r="17" spans="1:41" s="466" customFormat="1" ht="19.5" customHeight="1">
      <c r="A17" s="515" t="s">
        <v>1391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7"/>
      <c r="T17" s="518" t="s">
        <v>996</v>
      </c>
      <c r="U17" s="519"/>
      <c r="V17" s="520">
        <v>96000</v>
      </c>
      <c r="W17" s="521"/>
      <c r="X17" s="521"/>
      <c r="Y17" s="521"/>
      <c r="Z17" s="522"/>
      <c r="AA17" s="520">
        <v>96000</v>
      </c>
      <c r="AB17" s="521"/>
      <c r="AC17" s="521"/>
      <c r="AD17" s="521"/>
      <c r="AE17" s="522"/>
      <c r="AF17" s="520">
        <v>57541</v>
      </c>
      <c r="AG17" s="521"/>
      <c r="AH17" s="521"/>
      <c r="AI17" s="521"/>
      <c r="AJ17" s="522"/>
      <c r="AK17" s="523"/>
      <c r="AL17" s="524"/>
      <c r="AM17" s="524"/>
      <c r="AN17" s="524"/>
      <c r="AO17" s="525"/>
    </row>
    <row r="18" spans="1:41" ht="19.5" customHeight="1">
      <c r="A18" s="526" t="s">
        <v>1392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8"/>
      <c r="T18" s="529" t="s">
        <v>998</v>
      </c>
      <c r="U18" s="519"/>
      <c r="V18" s="530">
        <f>SUM(V15:Z17)</f>
        <v>106000</v>
      </c>
      <c r="W18" s="531"/>
      <c r="X18" s="531"/>
      <c r="Y18" s="531"/>
      <c r="Z18" s="532"/>
      <c r="AA18" s="530">
        <f>SUM(AA15:AE17)</f>
        <v>110718</v>
      </c>
      <c r="AB18" s="531"/>
      <c r="AC18" s="531"/>
      <c r="AD18" s="531"/>
      <c r="AE18" s="532"/>
      <c r="AF18" s="530">
        <f>SUM(AF15:AJ17)</f>
        <v>69968</v>
      </c>
      <c r="AG18" s="531"/>
      <c r="AH18" s="531"/>
      <c r="AI18" s="531"/>
      <c r="AJ18" s="532"/>
      <c r="AK18" s="530">
        <f>SUM(AK15:AO17)</f>
        <v>3002</v>
      </c>
      <c r="AL18" s="531"/>
      <c r="AM18" s="531"/>
      <c r="AN18" s="531"/>
      <c r="AO18" s="532"/>
    </row>
    <row r="19" spans="1:41" ht="19.5" customHeight="1">
      <c r="A19" s="533" t="s">
        <v>1393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8"/>
      <c r="T19" s="518" t="s">
        <v>1000</v>
      </c>
      <c r="U19" s="519"/>
      <c r="V19" s="520">
        <v>3661</v>
      </c>
      <c r="W19" s="521"/>
      <c r="X19" s="521"/>
      <c r="Y19" s="521"/>
      <c r="Z19" s="522"/>
      <c r="AA19" s="520">
        <v>3661</v>
      </c>
      <c r="AB19" s="521"/>
      <c r="AC19" s="521"/>
      <c r="AD19" s="521"/>
      <c r="AE19" s="522"/>
      <c r="AF19" s="520">
        <v>300</v>
      </c>
      <c r="AG19" s="521"/>
      <c r="AH19" s="521"/>
      <c r="AI19" s="521"/>
      <c r="AJ19" s="522"/>
      <c r="AK19" s="523"/>
      <c r="AL19" s="524"/>
      <c r="AM19" s="524"/>
      <c r="AN19" s="524"/>
      <c r="AO19" s="525"/>
    </row>
    <row r="20" spans="1:41" ht="19.5" customHeight="1">
      <c r="A20" s="533" t="s">
        <v>1394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8"/>
      <c r="T20" s="518" t="s">
        <v>1002</v>
      </c>
      <c r="U20" s="519"/>
      <c r="V20" s="520"/>
      <c r="W20" s="521"/>
      <c r="X20" s="521"/>
      <c r="Y20" s="521"/>
      <c r="Z20" s="522"/>
      <c r="AA20" s="520"/>
      <c r="AB20" s="521"/>
      <c r="AC20" s="521"/>
      <c r="AD20" s="521"/>
      <c r="AE20" s="522"/>
      <c r="AF20" s="520">
        <v>1170</v>
      </c>
      <c r="AG20" s="521"/>
      <c r="AH20" s="521"/>
      <c r="AI20" s="521"/>
      <c r="AJ20" s="522"/>
      <c r="AK20" s="523"/>
      <c r="AL20" s="524"/>
      <c r="AM20" s="524"/>
      <c r="AN20" s="524"/>
      <c r="AO20" s="525"/>
    </row>
    <row r="21" spans="1:41" ht="19.5" customHeight="1">
      <c r="A21" s="515" t="s">
        <v>1395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7"/>
      <c r="T21" s="518" t="s">
        <v>1004</v>
      </c>
      <c r="U21" s="519"/>
      <c r="V21" s="520">
        <v>2100</v>
      </c>
      <c r="W21" s="521"/>
      <c r="X21" s="521"/>
      <c r="Y21" s="521"/>
      <c r="Z21" s="522"/>
      <c r="AA21" s="520">
        <v>2248</v>
      </c>
      <c r="AB21" s="521"/>
      <c r="AC21" s="521"/>
      <c r="AD21" s="521"/>
      <c r="AE21" s="522"/>
      <c r="AF21" s="520">
        <v>1478</v>
      </c>
      <c r="AG21" s="521"/>
      <c r="AH21" s="521"/>
      <c r="AI21" s="521"/>
      <c r="AJ21" s="522"/>
      <c r="AK21" s="523"/>
      <c r="AL21" s="524"/>
      <c r="AM21" s="524"/>
      <c r="AN21" s="524"/>
      <c r="AO21" s="525"/>
    </row>
    <row r="22" spans="1:41" s="466" customFormat="1" ht="19.5" customHeight="1">
      <c r="A22" s="515" t="s">
        <v>1396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7"/>
      <c r="T22" s="518" t="s">
        <v>1006</v>
      </c>
      <c r="U22" s="519"/>
      <c r="V22" s="520">
        <v>297287</v>
      </c>
      <c r="W22" s="521"/>
      <c r="X22" s="521"/>
      <c r="Y22" s="521"/>
      <c r="Z22" s="522"/>
      <c r="AA22" s="520">
        <v>297287</v>
      </c>
      <c r="AB22" s="521"/>
      <c r="AC22" s="521"/>
      <c r="AD22" s="521"/>
      <c r="AE22" s="522"/>
      <c r="AF22" s="520">
        <v>159373</v>
      </c>
      <c r="AG22" s="521"/>
      <c r="AH22" s="521"/>
      <c r="AI22" s="521"/>
      <c r="AJ22" s="522"/>
      <c r="AK22" s="523"/>
      <c r="AL22" s="524"/>
      <c r="AM22" s="524"/>
      <c r="AN22" s="524"/>
      <c r="AO22" s="525"/>
    </row>
    <row r="23" spans="1:41" s="466" customFormat="1" ht="19.5" customHeight="1">
      <c r="A23" s="515" t="s">
        <v>1397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7"/>
      <c r="T23" s="518" t="s">
        <v>1008</v>
      </c>
      <c r="U23" s="519"/>
      <c r="V23" s="520">
        <v>387995</v>
      </c>
      <c r="W23" s="521"/>
      <c r="X23" s="521"/>
      <c r="Y23" s="521"/>
      <c r="Z23" s="522"/>
      <c r="AA23" s="520">
        <v>653095</v>
      </c>
      <c r="AB23" s="521"/>
      <c r="AC23" s="521"/>
      <c r="AD23" s="521"/>
      <c r="AE23" s="522"/>
      <c r="AF23" s="520">
        <v>252545</v>
      </c>
      <c r="AG23" s="521"/>
      <c r="AH23" s="521"/>
      <c r="AI23" s="521"/>
      <c r="AJ23" s="522"/>
      <c r="AK23" s="523"/>
      <c r="AL23" s="524"/>
      <c r="AM23" s="524"/>
      <c r="AN23" s="524"/>
      <c r="AO23" s="525"/>
    </row>
    <row r="24" spans="1:41" s="466" customFormat="1" ht="19.5" customHeight="1">
      <c r="A24" s="515" t="s">
        <v>1398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7"/>
      <c r="T24" s="518">
        <v>10</v>
      </c>
      <c r="U24" s="519"/>
      <c r="V24" s="520"/>
      <c r="W24" s="521"/>
      <c r="X24" s="521"/>
      <c r="Y24" s="521"/>
      <c r="Z24" s="522"/>
      <c r="AA24" s="520"/>
      <c r="AB24" s="521"/>
      <c r="AC24" s="521"/>
      <c r="AD24" s="521"/>
      <c r="AE24" s="522"/>
      <c r="AF24" s="520"/>
      <c r="AG24" s="521"/>
      <c r="AH24" s="521"/>
      <c r="AI24" s="521"/>
      <c r="AJ24" s="522"/>
      <c r="AK24" s="523"/>
      <c r="AL24" s="524"/>
      <c r="AM24" s="524"/>
      <c r="AN24" s="524"/>
      <c r="AO24" s="525"/>
    </row>
    <row r="25" spans="1:41" s="466" customFormat="1" ht="19.5" customHeight="1">
      <c r="A25" s="515" t="s">
        <v>1399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7"/>
      <c r="T25" s="518">
        <v>11</v>
      </c>
      <c r="U25" s="519"/>
      <c r="V25" s="520"/>
      <c r="W25" s="521"/>
      <c r="X25" s="521"/>
      <c r="Y25" s="521"/>
      <c r="Z25" s="522"/>
      <c r="AA25" s="520"/>
      <c r="AB25" s="521"/>
      <c r="AC25" s="521"/>
      <c r="AD25" s="521"/>
      <c r="AE25" s="522"/>
      <c r="AF25" s="520">
        <v>238</v>
      </c>
      <c r="AG25" s="521"/>
      <c r="AH25" s="521"/>
      <c r="AI25" s="521"/>
      <c r="AJ25" s="522"/>
      <c r="AK25" s="523">
        <v>238</v>
      </c>
      <c r="AL25" s="524"/>
      <c r="AM25" s="524"/>
      <c r="AN25" s="524"/>
      <c r="AO25" s="525"/>
    </row>
    <row r="26" spans="1:41" s="466" customFormat="1" ht="19.5" customHeight="1">
      <c r="A26" s="515" t="s">
        <v>1400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7"/>
      <c r="T26" s="518">
        <v>12</v>
      </c>
      <c r="U26" s="519"/>
      <c r="V26" s="520"/>
      <c r="W26" s="521"/>
      <c r="X26" s="521"/>
      <c r="Y26" s="521"/>
      <c r="Z26" s="522"/>
      <c r="AA26" s="520"/>
      <c r="AB26" s="521"/>
      <c r="AC26" s="521"/>
      <c r="AD26" s="521"/>
      <c r="AE26" s="522"/>
      <c r="AF26" s="520">
        <v>8098</v>
      </c>
      <c r="AG26" s="521"/>
      <c r="AH26" s="521"/>
      <c r="AI26" s="521"/>
      <c r="AJ26" s="522"/>
      <c r="AK26" s="523"/>
      <c r="AL26" s="524"/>
      <c r="AM26" s="524"/>
      <c r="AN26" s="524"/>
      <c r="AO26" s="525"/>
    </row>
    <row r="27" spans="1:41" s="466" customFormat="1" ht="19.5" customHeight="1">
      <c r="A27" s="515" t="s">
        <v>1401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7"/>
      <c r="T27" s="518">
        <v>13</v>
      </c>
      <c r="U27" s="519"/>
      <c r="V27" s="520"/>
      <c r="W27" s="521"/>
      <c r="X27" s="521"/>
      <c r="Y27" s="521"/>
      <c r="Z27" s="522"/>
      <c r="AA27" s="520"/>
      <c r="AB27" s="521"/>
      <c r="AC27" s="521"/>
      <c r="AD27" s="521"/>
      <c r="AE27" s="522"/>
      <c r="AF27" s="520">
        <v>43</v>
      </c>
      <c r="AG27" s="521"/>
      <c r="AH27" s="521"/>
      <c r="AI27" s="521"/>
      <c r="AJ27" s="522"/>
      <c r="AK27" s="523">
        <v>43</v>
      </c>
      <c r="AL27" s="524"/>
      <c r="AM27" s="524"/>
      <c r="AN27" s="524"/>
      <c r="AO27" s="525"/>
    </row>
    <row r="28" spans="1:41" s="466" customFormat="1" ht="19.5" customHeight="1">
      <c r="A28" s="526" t="s">
        <v>1402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8"/>
      <c r="T28" s="534">
        <v>14</v>
      </c>
      <c r="U28" s="535"/>
      <c r="V28" s="536">
        <f>SUM(V19:Z27)</f>
        <v>691043</v>
      </c>
      <c r="W28" s="537"/>
      <c r="X28" s="537"/>
      <c r="Y28" s="537"/>
      <c r="Z28" s="538"/>
      <c r="AA28" s="536">
        <f>SUM(AA19:AE27)</f>
        <v>956291</v>
      </c>
      <c r="AB28" s="537"/>
      <c r="AC28" s="537"/>
      <c r="AD28" s="537"/>
      <c r="AE28" s="538"/>
      <c r="AF28" s="536">
        <f>SUM(AF19:AJ27)</f>
        <v>423245</v>
      </c>
      <c r="AG28" s="537"/>
      <c r="AH28" s="537"/>
      <c r="AI28" s="537"/>
      <c r="AJ28" s="538"/>
      <c r="AK28" s="536">
        <f>SUM(AK19:AO27)</f>
        <v>281</v>
      </c>
      <c r="AL28" s="537"/>
      <c r="AM28" s="537"/>
      <c r="AN28" s="537"/>
      <c r="AO28" s="538"/>
    </row>
    <row r="29" spans="1:41" ht="19.5" customHeight="1">
      <c r="A29" s="515" t="s">
        <v>1403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7"/>
      <c r="T29" s="518">
        <v>15</v>
      </c>
      <c r="U29" s="519"/>
      <c r="V29" s="520"/>
      <c r="W29" s="521"/>
      <c r="X29" s="521"/>
      <c r="Y29" s="521"/>
      <c r="Z29" s="522"/>
      <c r="AA29" s="520">
        <v>1641</v>
      </c>
      <c r="AB29" s="521"/>
      <c r="AC29" s="521"/>
      <c r="AD29" s="521"/>
      <c r="AE29" s="522"/>
      <c r="AF29" s="520">
        <v>10896</v>
      </c>
      <c r="AG29" s="521"/>
      <c r="AH29" s="521"/>
      <c r="AI29" s="521"/>
      <c r="AJ29" s="522"/>
      <c r="AK29" s="523"/>
      <c r="AL29" s="524"/>
      <c r="AM29" s="524"/>
      <c r="AN29" s="524"/>
      <c r="AO29" s="525"/>
    </row>
    <row r="30" spans="1:41" s="466" customFormat="1" ht="19.5" customHeight="1">
      <c r="A30" s="515" t="s">
        <v>1404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7"/>
      <c r="T30" s="518">
        <v>16</v>
      </c>
      <c r="U30" s="519"/>
      <c r="V30" s="520"/>
      <c r="W30" s="521"/>
      <c r="X30" s="521"/>
      <c r="Y30" s="521"/>
      <c r="Z30" s="522"/>
      <c r="AA30" s="520">
        <v>62904</v>
      </c>
      <c r="AB30" s="521"/>
      <c r="AC30" s="521"/>
      <c r="AD30" s="521"/>
      <c r="AE30" s="522"/>
      <c r="AF30" s="520">
        <v>67771</v>
      </c>
      <c r="AG30" s="521"/>
      <c r="AH30" s="521"/>
      <c r="AI30" s="521"/>
      <c r="AJ30" s="522"/>
      <c r="AK30" s="523"/>
      <c r="AL30" s="524"/>
      <c r="AM30" s="524"/>
      <c r="AN30" s="524"/>
      <c r="AO30" s="525"/>
    </row>
    <row r="31" spans="1:41" s="466" customFormat="1" ht="19.5" customHeight="1">
      <c r="A31" s="515" t="s">
        <v>1405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7"/>
      <c r="T31" s="518">
        <v>17</v>
      </c>
      <c r="U31" s="519"/>
      <c r="V31" s="520">
        <v>589092</v>
      </c>
      <c r="W31" s="521"/>
      <c r="X31" s="521"/>
      <c r="Y31" s="521"/>
      <c r="Z31" s="522"/>
      <c r="AA31" s="520">
        <v>642113</v>
      </c>
      <c r="AB31" s="521"/>
      <c r="AC31" s="521"/>
      <c r="AD31" s="521"/>
      <c r="AE31" s="522"/>
      <c r="AF31" s="520">
        <v>343835</v>
      </c>
      <c r="AG31" s="521"/>
      <c r="AH31" s="521"/>
      <c r="AI31" s="521"/>
      <c r="AJ31" s="522"/>
      <c r="AK31" s="523"/>
      <c r="AL31" s="524"/>
      <c r="AM31" s="524"/>
      <c r="AN31" s="524"/>
      <c r="AO31" s="525"/>
    </row>
    <row r="32" spans="1:41" s="466" customFormat="1" ht="19.5" customHeight="1">
      <c r="A32" s="515" t="s">
        <v>1406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7"/>
      <c r="T32" s="518">
        <v>18</v>
      </c>
      <c r="U32" s="519"/>
      <c r="V32" s="520">
        <v>221000</v>
      </c>
      <c r="W32" s="521"/>
      <c r="X32" s="521"/>
      <c r="Y32" s="521"/>
      <c r="Z32" s="522"/>
      <c r="AA32" s="520">
        <v>332000</v>
      </c>
      <c r="AB32" s="521"/>
      <c r="AC32" s="521"/>
      <c r="AD32" s="521"/>
      <c r="AE32" s="522"/>
      <c r="AF32" s="520">
        <v>208807</v>
      </c>
      <c r="AG32" s="521"/>
      <c r="AH32" s="521"/>
      <c r="AI32" s="521"/>
      <c r="AJ32" s="522"/>
      <c r="AK32" s="523"/>
      <c r="AL32" s="524"/>
      <c r="AM32" s="524"/>
      <c r="AN32" s="524"/>
      <c r="AO32" s="525"/>
    </row>
    <row r="33" spans="1:41" s="466" customFormat="1" ht="19.5" customHeight="1">
      <c r="A33" s="526" t="s">
        <v>1407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8"/>
      <c r="T33" s="529">
        <v>19</v>
      </c>
      <c r="U33" s="519"/>
      <c r="V33" s="530">
        <f>SUM(V29:Z32)</f>
        <v>810092</v>
      </c>
      <c r="W33" s="531"/>
      <c r="X33" s="531"/>
      <c r="Y33" s="531"/>
      <c r="Z33" s="532"/>
      <c r="AA33" s="530">
        <f>SUM(AA29:AE32)</f>
        <v>1038658</v>
      </c>
      <c r="AB33" s="531"/>
      <c r="AC33" s="531"/>
      <c r="AD33" s="531"/>
      <c r="AE33" s="532"/>
      <c r="AF33" s="530">
        <f>SUM(AF29:AJ32)</f>
        <v>631309</v>
      </c>
      <c r="AG33" s="531"/>
      <c r="AH33" s="531"/>
      <c r="AI33" s="531"/>
      <c r="AJ33" s="532"/>
      <c r="AK33" s="530">
        <f>SUM(AK29:AO32)</f>
        <v>0</v>
      </c>
      <c r="AL33" s="531"/>
      <c r="AM33" s="531"/>
      <c r="AN33" s="531"/>
      <c r="AO33" s="532"/>
    </row>
    <row r="34" spans="1:41" ht="24.75" customHeight="1">
      <c r="A34" s="533" t="s">
        <v>1408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8"/>
      <c r="T34" s="539">
        <v>20</v>
      </c>
      <c r="U34" s="540"/>
      <c r="V34" s="520">
        <v>100000</v>
      </c>
      <c r="W34" s="521"/>
      <c r="X34" s="521"/>
      <c r="Y34" s="521"/>
      <c r="Z34" s="522"/>
      <c r="AA34" s="520">
        <v>50000</v>
      </c>
      <c r="AB34" s="521"/>
      <c r="AC34" s="521"/>
      <c r="AD34" s="521"/>
      <c r="AE34" s="522"/>
      <c r="AF34" s="520">
        <v>77304</v>
      </c>
      <c r="AG34" s="521"/>
      <c r="AH34" s="521"/>
      <c r="AI34" s="521"/>
      <c r="AJ34" s="522"/>
      <c r="AK34" s="523"/>
      <c r="AL34" s="524"/>
      <c r="AM34" s="524"/>
      <c r="AN34" s="524"/>
      <c r="AO34" s="525"/>
    </row>
    <row r="35" spans="1:41" ht="19.5" customHeight="1">
      <c r="A35" s="533" t="s">
        <v>1409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8"/>
      <c r="T35" s="539">
        <v>21</v>
      </c>
      <c r="U35" s="540"/>
      <c r="V35" s="520">
        <v>52500</v>
      </c>
      <c r="W35" s="521"/>
      <c r="X35" s="521"/>
      <c r="Y35" s="521"/>
      <c r="Z35" s="522"/>
      <c r="AA35" s="520">
        <v>102500</v>
      </c>
      <c r="AB35" s="521"/>
      <c r="AC35" s="521"/>
      <c r="AD35" s="521"/>
      <c r="AE35" s="522"/>
      <c r="AF35" s="520">
        <v>113585</v>
      </c>
      <c r="AG35" s="521"/>
      <c r="AH35" s="521"/>
      <c r="AI35" s="521"/>
      <c r="AJ35" s="522"/>
      <c r="AK35" s="523"/>
      <c r="AL35" s="524"/>
      <c r="AM35" s="524"/>
      <c r="AN35" s="524"/>
      <c r="AO35" s="525"/>
    </row>
    <row r="36" spans="1:41" ht="19.5" customHeight="1">
      <c r="A36" s="533" t="s">
        <v>1410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8"/>
      <c r="T36" s="539">
        <v>22</v>
      </c>
      <c r="U36" s="540"/>
      <c r="V36" s="520"/>
      <c r="W36" s="521"/>
      <c r="X36" s="521"/>
      <c r="Y36" s="521"/>
      <c r="Z36" s="522"/>
      <c r="AA36" s="520"/>
      <c r="AB36" s="521"/>
      <c r="AC36" s="521"/>
      <c r="AD36" s="521"/>
      <c r="AE36" s="522"/>
      <c r="AF36" s="520"/>
      <c r="AG36" s="521"/>
      <c r="AH36" s="521"/>
      <c r="AI36" s="521"/>
      <c r="AJ36" s="522"/>
      <c r="AK36" s="523"/>
      <c r="AL36" s="524"/>
      <c r="AM36" s="524"/>
      <c r="AN36" s="524"/>
      <c r="AO36" s="525"/>
    </row>
    <row r="37" spans="1:41" ht="19.5" customHeight="1">
      <c r="A37" s="526" t="s">
        <v>1411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8"/>
      <c r="T37" s="541">
        <v>23</v>
      </c>
      <c r="U37" s="542"/>
      <c r="V37" s="530">
        <f>SUM(V34:Z36)</f>
        <v>152500</v>
      </c>
      <c r="W37" s="531"/>
      <c r="X37" s="531"/>
      <c r="Y37" s="531"/>
      <c r="Z37" s="532"/>
      <c r="AA37" s="530">
        <f>SUM(AA34:AE36)</f>
        <v>152500</v>
      </c>
      <c r="AB37" s="531"/>
      <c r="AC37" s="531"/>
      <c r="AD37" s="531"/>
      <c r="AE37" s="532"/>
      <c r="AF37" s="530">
        <f>SUM(AF34:AJ36)</f>
        <v>190889</v>
      </c>
      <c r="AG37" s="531"/>
      <c r="AH37" s="531"/>
      <c r="AI37" s="531"/>
      <c r="AJ37" s="532"/>
      <c r="AK37" s="530">
        <f>SUM(AK34:AO36)</f>
        <v>0</v>
      </c>
      <c r="AL37" s="531"/>
      <c r="AM37" s="531"/>
      <c r="AN37" s="531"/>
      <c r="AO37" s="532"/>
    </row>
    <row r="38" spans="1:41" ht="19.5" customHeight="1">
      <c r="A38" s="543" t="s">
        <v>1412</v>
      </c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  <c r="T38" s="539">
        <v>24</v>
      </c>
      <c r="U38" s="540"/>
      <c r="V38" s="520"/>
      <c r="W38" s="521"/>
      <c r="X38" s="521"/>
      <c r="Y38" s="521"/>
      <c r="Z38" s="522"/>
      <c r="AA38" s="520"/>
      <c r="AB38" s="521"/>
      <c r="AC38" s="521"/>
      <c r="AD38" s="521"/>
      <c r="AE38" s="522"/>
      <c r="AF38" s="520"/>
      <c r="AG38" s="521"/>
      <c r="AH38" s="521"/>
      <c r="AI38" s="521"/>
      <c r="AJ38" s="522"/>
      <c r="AK38" s="523"/>
      <c r="AL38" s="524"/>
      <c r="AM38" s="524"/>
      <c r="AN38" s="524"/>
      <c r="AO38" s="525"/>
    </row>
    <row r="39" spans="1:41" ht="19.5" customHeight="1">
      <c r="A39" s="543" t="s">
        <v>1413</v>
      </c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5"/>
      <c r="T39" s="539">
        <v>25</v>
      </c>
      <c r="U39" s="540"/>
      <c r="V39" s="520"/>
      <c r="W39" s="521"/>
      <c r="X39" s="521"/>
      <c r="Y39" s="521"/>
      <c r="Z39" s="522"/>
      <c r="AA39" s="520"/>
      <c r="AB39" s="521"/>
      <c r="AC39" s="521"/>
      <c r="AD39" s="521"/>
      <c r="AE39" s="522"/>
      <c r="AF39" s="520">
        <v>50</v>
      </c>
      <c r="AG39" s="521"/>
      <c r="AH39" s="521"/>
      <c r="AI39" s="521"/>
      <c r="AJ39" s="522"/>
      <c r="AK39" s="523"/>
      <c r="AL39" s="524"/>
      <c r="AM39" s="524"/>
      <c r="AN39" s="524"/>
      <c r="AO39" s="525"/>
    </row>
    <row r="40" spans="1:41" ht="19.5" customHeight="1">
      <c r="A40" s="543" t="s">
        <v>1414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5"/>
      <c r="T40" s="539">
        <v>26</v>
      </c>
      <c r="U40" s="540"/>
      <c r="V40" s="520"/>
      <c r="W40" s="521"/>
      <c r="X40" s="521"/>
      <c r="Y40" s="521"/>
      <c r="Z40" s="522"/>
      <c r="AA40" s="520"/>
      <c r="AB40" s="521"/>
      <c r="AC40" s="521"/>
      <c r="AD40" s="521"/>
      <c r="AE40" s="522"/>
      <c r="AF40" s="520"/>
      <c r="AG40" s="521"/>
      <c r="AH40" s="521"/>
      <c r="AI40" s="521"/>
      <c r="AJ40" s="522"/>
      <c r="AK40" s="523"/>
      <c r="AL40" s="524"/>
      <c r="AM40" s="524"/>
      <c r="AN40" s="524"/>
      <c r="AO40" s="525"/>
    </row>
    <row r="41" spans="1:41" ht="19.5" customHeight="1">
      <c r="A41" s="543" t="s">
        <v>1415</v>
      </c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5"/>
      <c r="T41" s="539">
        <v>27</v>
      </c>
      <c r="U41" s="540"/>
      <c r="V41" s="520"/>
      <c r="W41" s="521"/>
      <c r="X41" s="521"/>
      <c r="Y41" s="521"/>
      <c r="Z41" s="522"/>
      <c r="AA41" s="520"/>
      <c r="AB41" s="521"/>
      <c r="AC41" s="521"/>
      <c r="AD41" s="521"/>
      <c r="AE41" s="522"/>
      <c r="AF41" s="520"/>
      <c r="AG41" s="521"/>
      <c r="AH41" s="521"/>
      <c r="AI41" s="521"/>
      <c r="AJ41" s="522"/>
      <c r="AK41" s="523"/>
      <c r="AL41" s="524"/>
      <c r="AM41" s="524"/>
      <c r="AN41" s="524"/>
      <c r="AO41" s="525"/>
    </row>
    <row r="42" spans="1:41" ht="19.5" customHeight="1">
      <c r="A42" s="543" t="s">
        <v>1416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5"/>
      <c r="T42" s="539">
        <v>28</v>
      </c>
      <c r="U42" s="540"/>
      <c r="V42" s="520"/>
      <c r="W42" s="521"/>
      <c r="X42" s="521"/>
      <c r="Y42" s="521"/>
      <c r="Z42" s="522"/>
      <c r="AA42" s="520">
        <v>1912</v>
      </c>
      <c r="AB42" s="521"/>
      <c r="AC42" s="521"/>
      <c r="AD42" s="521"/>
      <c r="AE42" s="522"/>
      <c r="AF42" s="520">
        <v>1921</v>
      </c>
      <c r="AG42" s="521"/>
      <c r="AH42" s="521"/>
      <c r="AI42" s="521"/>
      <c r="AJ42" s="522"/>
      <c r="AK42" s="523"/>
      <c r="AL42" s="524"/>
      <c r="AM42" s="524"/>
      <c r="AN42" s="524"/>
      <c r="AO42" s="525"/>
    </row>
    <row r="43" spans="1:41" ht="24.75" customHeight="1">
      <c r="A43" s="546" t="s">
        <v>1417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8"/>
      <c r="T43" s="539">
        <v>29</v>
      </c>
      <c r="U43" s="540"/>
      <c r="V43" s="520"/>
      <c r="W43" s="521"/>
      <c r="X43" s="521"/>
      <c r="Y43" s="521"/>
      <c r="Z43" s="522"/>
      <c r="AA43" s="520"/>
      <c r="AB43" s="521"/>
      <c r="AC43" s="521"/>
      <c r="AD43" s="521"/>
      <c r="AE43" s="522"/>
      <c r="AF43" s="520"/>
      <c r="AG43" s="521"/>
      <c r="AH43" s="521"/>
      <c r="AI43" s="521"/>
      <c r="AJ43" s="522"/>
      <c r="AK43" s="523"/>
      <c r="AL43" s="524"/>
      <c r="AM43" s="524"/>
      <c r="AN43" s="524"/>
      <c r="AO43" s="525"/>
    </row>
    <row r="44" spans="1:41" ht="25.5" customHeight="1">
      <c r="A44" s="526" t="s">
        <v>1418</v>
      </c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8"/>
      <c r="T44" s="541">
        <v>30</v>
      </c>
      <c r="U44" s="540"/>
      <c r="V44" s="530">
        <f>SUM(V38:Z43)</f>
        <v>0</v>
      </c>
      <c r="W44" s="531"/>
      <c r="X44" s="531"/>
      <c r="Y44" s="531"/>
      <c r="Z44" s="532"/>
      <c r="AA44" s="530">
        <f>SUM(AA38:AE43)</f>
        <v>1912</v>
      </c>
      <c r="AB44" s="531"/>
      <c r="AC44" s="531"/>
      <c r="AD44" s="531"/>
      <c r="AE44" s="532"/>
      <c r="AF44" s="530">
        <f>SUM(AF38:AJ43)</f>
        <v>1971</v>
      </c>
      <c r="AG44" s="531"/>
      <c r="AH44" s="531"/>
      <c r="AI44" s="531"/>
      <c r="AJ44" s="532"/>
      <c r="AK44" s="530">
        <f>SUM(AK38:AO43)</f>
        <v>0</v>
      </c>
      <c r="AL44" s="531"/>
      <c r="AM44" s="531"/>
      <c r="AN44" s="531"/>
      <c r="AO44" s="532"/>
    </row>
    <row r="45" spans="1:41" ht="19.5" customHeight="1">
      <c r="A45" s="526" t="s">
        <v>1419</v>
      </c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8"/>
      <c r="T45" s="541">
        <v>31</v>
      </c>
      <c r="U45" s="542"/>
      <c r="V45" s="530">
        <f>SUM(V18+V28+V33+V37+V44)</f>
        <v>1759635</v>
      </c>
      <c r="W45" s="531"/>
      <c r="X45" s="531"/>
      <c r="Y45" s="531"/>
      <c r="Z45" s="532"/>
      <c r="AA45" s="530">
        <f>SUM(AA18+AA28+AA33+AA37+AA44)</f>
        <v>2260079</v>
      </c>
      <c r="AB45" s="531"/>
      <c r="AC45" s="531"/>
      <c r="AD45" s="531"/>
      <c r="AE45" s="532"/>
      <c r="AF45" s="530">
        <f>SUM(AF18+AF28+AF33+AF37+AF44)</f>
        <v>1317382</v>
      </c>
      <c r="AG45" s="531"/>
      <c r="AH45" s="531"/>
      <c r="AI45" s="531"/>
      <c r="AJ45" s="532"/>
      <c r="AK45" s="530">
        <f>SUM(AK18+AK28+AK33+AK37+AK44)</f>
        <v>3283</v>
      </c>
      <c r="AL45" s="531"/>
      <c r="AM45" s="531"/>
      <c r="AN45" s="531"/>
      <c r="AO45" s="532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spans="1:4" ht="21.75" customHeight="1">
      <c r="A103" s="549"/>
      <c r="B103" s="549"/>
      <c r="C103" s="549"/>
      <c r="D103" s="549"/>
    </row>
    <row r="104" spans="1:4" ht="21.75" customHeight="1">
      <c r="A104" s="549"/>
      <c r="B104" s="549"/>
      <c r="C104" s="549"/>
      <c r="D104" s="549"/>
    </row>
    <row r="105" spans="1:4" ht="21.75" customHeight="1">
      <c r="A105" s="549"/>
      <c r="B105" s="549"/>
      <c r="C105" s="549"/>
      <c r="D105" s="549"/>
    </row>
    <row r="106" spans="1:4" ht="21.75" customHeight="1">
      <c r="A106" s="549"/>
      <c r="B106" s="549"/>
      <c r="C106" s="549"/>
      <c r="D106" s="549"/>
    </row>
    <row r="107" spans="1:4" ht="21.75" customHeight="1">
      <c r="A107" s="549"/>
      <c r="B107" s="549"/>
      <c r="C107" s="549"/>
      <c r="D107" s="549"/>
    </row>
    <row r="108" spans="1:4" ht="21.75" customHeight="1">
      <c r="A108" s="549"/>
      <c r="B108" s="549"/>
      <c r="C108" s="549"/>
      <c r="D108" s="549"/>
    </row>
    <row r="109" spans="1:4" ht="21.75" customHeight="1">
      <c r="A109" s="549"/>
      <c r="B109" s="549"/>
      <c r="C109" s="549"/>
      <c r="D109" s="549"/>
    </row>
    <row r="110" spans="1:4" ht="21.75" customHeight="1">
      <c r="A110" s="549"/>
      <c r="B110" s="549"/>
      <c r="C110" s="549"/>
      <c r="D110" s="549"/>
    </row>
    <row r="111" spans="1:4" ht="21.75" customHeight="1">
      <c r="A111" s="549"/>
      <c r="B111" s="549"/>
      <c r="C111" s="549"/>
      <c r="D111" s="549"/>
    </row>
    <row r="112" spans="1:4" ht="21.75" customHeight="1">
      <c r="A112" s="549"/>
      <c r="B112" s="549"/>
      <c r="C112" s="549"/>
      <c r="D112" s="549"/>
    </row>
    <row r="113" spans="1:4" ht="21.75" customHeight="1">
      <c r="A113" s="549"/>
      <c r="B113" s="549"/>
      <c r="C113" s="549"/>
      <c r="D113" s="549"/>
    </row>
    <row r="114" spans="1:4" ht="21.75" customHeight="1">
      <c r="A114" s="549"/>
      <c r="B114" s="549"/>
      <c r="C114" s="549"/>
      <c r="D114" s="549"/>
    </row>
    <row r="115" spans="1:4" ht="21.75" customHeight="1">
      <c r="A115" s="549"/>
      <c r="B115" s="549"/>
      <c r="C115" s="549"/>
      <c r="D115" s="549"/>
    </row>
    <row r="116" spans="1:4" ht="21.75" customHeight="1">
      <c r="A116" s="549"/>
      <c r="B116" s="549"/>
      <c r="C116" s="549"/>
      <c r="D116" s="549"/>
    </row>
    <row r="117" spans="1:4" ht="21.75" customHeight="1">
      <c r="A117" s="549"/>
      <c r="B117" s="549"/>
      <c r="C117" s="549"/>
      <c r="D117" s="549"/>
    </row>
    <row r="118" spans="1:4" ht="21.75" customHeight="1">
      <c r="A118" s="549"/>
      <c r="B118" s="549"/>
      <c r="C118" s="549"/>
      <c r="D118" s="549"/>
    </row>
    <row r="119" spans="1:4" ht="21.75" customHeight="1">
      <c r="A119" s="549"/>
      <c r="B119" s="549"/>
      <c r="C119" s="549"/>
      <c r="D119" s="549"/>
    </row>
    <row r="120" spans="1:4" ht="21.75" customHeight="1">
      <c r="A120" s="549"/>
      <c r="B120" s="549"/>
      <c r="C120" s="549"/>
      <c r="D120" s="549"/>
    </row>
    <row r="121" spans="1:4" ht="21.75" customHeight="1">
      <c r="A121" s="549"/>
      <c r="B121" s="549"/>
      <c r="C121" s="549"/>
      <c r="D121" s="549"/>
    </row>
    <row r="122" spans="1:4" ht="21.75" customHeight="1">
      <c r="A122" s="549"/>
      <c r="B122" s="549"/>
      <c r="C122" s="549"/>
      <c r="D122" s="549"/>
    </row>
    <row r="123" spans="1:4" ht="21.75" customHeight="1">
      <c r="A123" s="549"/>
      <c r="B123" s="549"/>
      <c r="C123" s="549"/>
      <c r="D123" s="549"/>
    </row>
    <row r="124" spans="1:4" ht="21.75" customHeight="1">
      <c r="A124" s="549"/>
      <c r="B124" s="549"/>
      <c r="C124" s="549"/>
      <c r="D124" s="549"/>
    </row>
    <row r="125" spans="1:4" ht="21.75" customHeight="1">
      <c r="A125" s="549"/>
      <c r="B125" s="549"/>
      <c r="C125" s="549"/>
      <c r="D125" s="549"/>
    </row>
    <row r="126" spans="1:4" ht="21.75" customHeight="1">
      <c r="A126" s="549"/>
      <c r="B126" s="549"/>
      <c r="C126" s="549"/>
      <c r="D126" s="549"/>
    </row>
    <row r="127" spans="1:4" ht="21.75" customHeight="1">
      <c r="A127" s="549"/>
      <c r="B127" s="549"/>
      <c r="C127" s="549"/>
      <c r="D127" s="549"/>
    </row>
    <row r="128" spans="1:4" ht="21.75" customHeight="1">
      <c r="A128" s="549"/>
      <c r="B128" s="549"/>
      <c r="C128" s="549"/>
      <c r="D128" s="549"/>
    </row>
    <row r="129" spans="1:4" ht="21.75" customHeight="1">
      <c r="A129" s="549"/>
      <c r="B129" s="549"/>
      <c r="C129" s="549"/>
      <c r="D129" s="549"/>
    </row>
    <row r="130" spans="1:4" ht="21.75" customHeight="1">
      <c r="A130" s="549"/>
      <c r="B130" s="549"/>
      <c r="C130" s="549"/>
      <c r="D130" s="549"/>
    </row>
    <row r="131" spans="1:4" ht="21.75" customHeight="1">
      <c r="A131" s="549"/>
      <c r="B131" s="549"/>
      <c r="C131" s="549"/>
      <c r="D131" s="549"/>
    </row>
    <row r="132" spans="1:4" ht="21.75" customHeight="1">
      <c r="A132" s="549"/>
      <c r="B132" s="549"/>
      <c r="C132" s="549"/>
      <c r="D132" s="549"/>
    </row>
    <row r="133" spans="1:4" ht="21.75" customHeight="1">
      <c r="A133" s="549"/>
      <c r="B133" s="549"/>
      <c r="C133" s="549"/>
      <c r="D133" s="549"/>
    </row>
    <row r="134" spans="1:4" ht="21.75" customHeight="1">
      <c r="A134" s="549"/>
      <c r="B134" s="549"/>
      <c r="C134" s="549"/>
      <c r="D134" s="549"/>
    </row>
    <row r="135" spans="1:4" ht="21.75" customHeight="1">
      <c r="A135" s="549"/>
      <c r="B135" s="549"/>
      <c r="C135" s="549"/>
      <c r="D135" s="549"/>
    </row>
    <row r="136" spans="1:4" ht="21.75" customHeight="1">
      <c r="A136" s="549"/>
      <c r="B136" s="549"/>
      <c r="C136" s="549"/>
      <c r="D136" s="549"/>
    </row>
    <row r="137" spans="1:4" ht="21.75" customHeight="1">
      <c r="A137" s="549"/>
      <c r="B137" s="549"/>
      <c r="C137" s="549"/>
      <c r="D137" s="549"/>
    </row>
    <row r="138" spans="1:4" ht="21.75" customHeight="1">
      <c r="A138" s="549"/>
      <c r="B138" s="549"/>
      <c r="C138" s="549"/>
      <c r="D138" s="549"/>
    </row>
    <row r="139" spans="1:4" ht="21.75" customHeight="1">
      <c r="A139" s="549"/>
      <c r="B139" s="549"/>
      <c r="C139" s="549"/>
      <c r="D139" s="549"/>
    </row>
    <row r="140" spans="1:4" ht="21.75" customHeight="1">
      <c r="A140" s="549"/>
      <c r="B140" s="549"/>
      <c r="C140" s="549"/>
      <c r="D140" s="549"/>
    </row>
    <row r="141" spans="1:4" ht="21.75" customHeight="1">
      <c r="A141" s="549"/>
      <c r="B141" s="549"/>
      <c r="C141" s="549"/>
      <c r="D141" s="549"/>
    </row>
    <row r="142" spans="1:4" ht="21.75" customHeight="1">
      <c r="A142" s="549"/>
      <c r="B142" s="549"/>
      <c r="C142" s="549"/>
      <c r="D142" s="549"/>
    </row>
    <row r="143" spans="1:4" ht="21.75" customHeight="1">
      <c r="A143" s="549"/>
      <c r="B143" s="549"/>
      <c r="C143" s="549"/>
      <c r="D143" s="549"/>
    </row>
    <row r="144" spans="1:4" ht="21.75" customHeight="1">
      <c r="A144" s="549"/>
      <c r="B144" s="549"/>
      <c r="C144" s="549"/>
      <c r="D144" s="549"/>
    </row>
    <row r="145" spans="1:4" ht="21.75" customHeight="1">
      <c r="A145" s="549"/>
      <c r="B145" s="549"/>
      <c r="C145" s="549"/>
      <c r="D145" s="549"/>
    </row>
    <row r="146" spans="1:4" ht="21.75" customHeight="1">
      <c r="A146" s="549"/>
      <c r="B146" s="549"/>
      <c r="C146" s="549"/>
      <c r="D146" s="549"/>
    </row>
    <row r="147" spans="1:4" ht="21.75" customHeight="1">
      <c r="A147" s="549"/>
      <c r="B147" s="549"/>
      <c r="C147" s="549"/>
      <c r="D147" s="549"/>
    </row>
    <row r="148" spans="1:4" ht="21.75" customHeight="1">
      <c r="A148" s="549"/>
      <c r="B148" s="549"/>
      <c r="C148" s="549"/>
      <c r="D148" s="549"/>
    </row>
    <row r="149" spans="1:4" ht="21.75" customHeight="1">
      <c r="A149" s="549"/>
      <c r="B149" s="549"/>
      <c r="C149" s="549"/>
      <c r="D149" s="549"/>
    </row>
    <row r="150" spans="1:4" ht="21.75" customHeight="1">
      <c r="A150" s="549"/>
      <c r="B150" s="549"/>
      <c r="C150" s="549"/>
      <c r="D150" s="549"/>
    </row>
    <row r="151" spans="1:4" ht="21.75" customHeight="1">
      <c r="A151" s="549"/>
      <c r="B151" s="549"/>
      <c r="C151" s="549"/>
      <c r="D151" s="549"/>
    </row>
    <row r="152" spans="1:4" ht="21.75" customHeight="1">
      <c r="A152" s="549"/>
      <c r="B152" s="549"/>
      <c r="C152" s="549"/>
      <c r="D152" s="549"/>
    </row>
    <row r="153" spans="1:4" ht="21.75" customHeight="1">
      <c r="A153" s="549"/>
      <c r="B153" s="549"/>
      <c r="C153" s="549"/>
      <c r="D153" s="549"/>
    </row>
    <row r="154" spans="1:4" ht="21.75" customHeight="1">
      <c r="A154" s="549"/>
      <c r="B154" s="549"/>
      <c r="C154" s="549"/>
      <c r="D154" s="549"/>
    </row>
    <row r="155" spans="1:4" ht="21.75" customHeight="1">
      <c r="A155" s="549"/>
      <c r="B155" s="549"/>
      <c r="C155" s="549"/>
      <c r="D155" s="549"/>
    </row>
    <row r="156" spans="1:4" ht="21.75" customHeight="1">
      <c r="A156" s="549"/>
      <c r="B156" s="549"/>
      <c r="C156" s="549"/>
      <c r="D156" s="549"/>
    </row>
    <row r="157" spans="1:4" ht="21.75" customHeight="1">
      <c r="A157" s="549"/>
      <c r="B157" s="549"/>
      <c r="C157" s="549"/>
      <c r="D157" s="549"/>
    </row>
    <row r="158" spans="1:4" ht="21.75" customHeight="1">
      <c r="A158" s="549"/>
      <c r="B158" s="549"/>
      <c r="C158" s="549"/>
      <c r="D158" s="549"/>
    </row>
    <row r="159" spans="1:4" ht="21.75" customHeight="1">
      <c r="A159" s="549"/>
      <c r="B159" s="549"/>
      <c r="C159" s="549"/>
      <c r="D159" s="549"/>
    </row>
    <row r="160" spans="1:4" ht="21.75" customHeight="1">
      <c r="A160" s="549"/>
      <c r="B160" s="549"/>
      <c r="C160" s="549"/>
      <c r="D160" s="549"/>
    </row>
    <row r="161" spans="1:4" ht="21.75" customHeight="1">
      <c r="A161" s="549"/>
      <c r="B161" s="549"/>
      <c r="C161" s="549"/>
      <c r="D161" s="549"/>
    </row>
    <row r="162" spans="1:4" ht="21.75" customHeight="1">
      <c r="A162" s="549"/>
      <c r="B162" s="549"/>
      <c r="C162" s="549"/>
      <c r="D162" s="549"/>
    </row>
    <row r="163" spans="1:4" ht="21.75" customHeight="1">
      <c r="A163" s="549"/>
      <c r="B163" s="549"/>
      <c r="C163" s="549"/>
      <c r="D163" s="549"/>
    </row>
    <row r="164" spans="1:4" ht="21.75" customHeight="1">
      <c r="A164" s="549"/>
      <c r="B164" s="549"/>
      <c r="C164" s="549"/>
      <c r="D164" s="549"/>
    </row>
    <row r="165" spans="1:4" ht="21.75" customHeight="1">
      <c r="A165" s="549"/>
      <c r="B165" s="549"/>
      <c r="C165" s="549"/>
      <c r="D165" s="549"/>
    </row>
    <row r="166" spans="1:4" ht="21.75" customHeight="1">
      <c r="A166" s="549"/>
      <c r="B166" s="549"/>
      <c r="C166" s="549"/>
      <c r="D166" s="549"/>
    </row>
    <row r="167" spans="1:4" ht="21.75" customHeight="1">
      <c r="A167" s="549"/>
      <c r="B167" s="549"/>
      <c r="C167" s="549"/>
      <c r="D167" s="549"/>
    </row>
    <row r="168" spans="1:4" ht="21.75" customHeight="1">
      <c r="A168" s="549"/>
      <c r="B168" s="549"/>
      <c r="C168" s="549"/>
      <c r="D168" s="549"/>
    </row>
    <row r="169" spans="1:4" ht="21.75" customHeight="1">
      <c r="A169" s="549"/>
      <c r="B169" s="549"/>
      <c r="C169" s="549"/>
      <c r="D169" s="549"/>
    </row>
    <row r="170" spans="1:4" ht="21.75" customHeight="1">
      <c r="A170" s="549"/>
      <c r="B170" s="549"/>
      <c r="C170" s="549"/>
      <c r="D170" s="549"/>
    </row>
    <row r="171" spans="1:4" ht="21.75" customHeight="1">
      <c r="A171" s="549"/>
      <c r="B171" s="549"/>
      <c r="C171" s="549"/>
      <c r="D171" s="549"/>
    </row>
    <row r="172" spans="1:4" ht="21.75" customHeight="1">
      <c r="A172" s="549"/>
      <c r="B172" s="549"/>
      <c r="C172" s="549"/>
      <c r="D172" s="549"/>
    </row>
    <row r="173" spans="1:4" ht="21.75" customHeight="1">
      <c r="A173" s="549"/>
      <c r="B173" s="549"/>
      <c r="C173" s="549"/>
      <c r="D173" s="549"/>
    </row>
    <row r="174" spans="1:4" ht="21.75" customHeight="1">
      <c r="A174" s="549"/>
      <c r="B174" s="549"/>
      <c r="C174" s="549"/>
      <c r="D174" s="549"/>
    </row>
    <row r="175" spans="1:4" ht="21.75" customHeight="1">
      <c r="A175" s="549"/>
      <c r="B175" s="549"/>
      <c r="C175" s="549"/>
      <c r="D175" s="549"/>
    </row>
    <row r="176" spans="1:4" ht="21.75" customHeight="1">
      <c r="A176" s="549"/>
      <c r="B176" s="549"/>
      <c r="C176" s="549"/>
      <c r="D176" s="549"/>
    </row>
    <row r="177" spans="1:4" ht="21.75" customHeight="1">
      <c r="A177" s="549"/>
      <c r="B177" s="549"/>
      <c r="C177" s="549"/>
      <c r="D177" s="549"/>
    </row>
    <row r="178" spans="1:4" ht="21.75" customHeight="1">
      <c r="A178" s="549"/>
      <c r="B178" s="549"/>
      <c r="C178" s="549"/>
      <c r="D178" s="549"/>
    </row>
    <row r="179" spans="1:4" ht="12.75">
      <c r="A179" s="549"/>
      <c r="B179" s="549"/>
      <c r="C179" s="549"/>
      <c r="D179" s="549"/>
    </row>
    <row r="180" spans="1:4" ht="12.75">
      <c r="A180" s="549"/>
      <c r="B180" s="549"/>
      <c r="C180" s="549"/>
      <c r="D180" s="549"/>
    </row>
    <row r="181" spans="1:4" ht="12.75">
      <c r="A181" s="549"/>
      <c r="B181" s="549"/>
      <c r="C181" s="549"/>
      <c r="D181" s="549"/>
    </row>
    <row r="182" spans="1:4" ht="12.75">
      <c r="A182" s="549"/>
      <c r="B182" s="549"/>
      <c r="C182" s="549"/>
      <c r="D182" s="549"/>
    </row>
    <row r="183" spans="1:4" ht="12.75">
      <c r="A183" s="549"/>
      <c r="B183" s="549"/>
      <c r="C183" s="549"/>
      <c r="D183" s="549"/>
    </row>
    <row r="184" spans="1:4" ht="12.75">
      <c r="A184" s="549"/>
      <c r="B184" s="549"/>
      <c r="C184" s="549"/>
      <c r="D184" s="549"/>
    </row>
    <row r="185" spans="1:4" ht="12.75">
      <c r="A185" s="549"/>
      <c r="B185" s="549"/>
      <c r="C185" s="549"/>
      <c r="D185" s="549"/>
    </row>
  </sheetData>
  <mergeCells count="173">
    <mergeCell ref="A44:S44"/>
    <mergeCell ref="T38:U38"/>
    <mergeCell ref="T39:U39"/>
    <mergeCell ref="T40:U40"/>
    <mergeCell ref="T41:U41"/>
    <mergeCell ref="T42:U42"/>
    <mergeCell ref="T44:U44"/>
    <mergeCell ref="A27:S27"/>
    <mergeCell ref="AF12:AJ13"/>
    <mergeCell ref="AK12:AO13"/>
    <mergeCell ref="A42:S42"/>
    <mergeCell ref="T28:U28"/>
    <mergeCell ref="A32:S32"/>
    <mergeCell ref="A38:S38"/>
    <mergeCell ref="A37:S37"/>
    <mergeCell ref="A33:S33"/>
    <mergeCell ref="A36:S36"/>
    <mergeCell ref="A29:S29"/>
    <mergeCell ref="A30:S30"/>
    <mergeCell ref="A31:S31"/>
    <mergeCell ref="T37:U37"/>
    <mergeCell ref="A34:S34"/>
    <mergeCell ref="T34:U34"/>
    <mergeCell ref="T35:U35"/>
    <mergeCell ref="A35:S35"/>
    <mergeCell ref="A26:S26"/>
    <mergeCell ref="A43:S43"/>
    <mergeCell ref="T45:U45"/>
    <mergeCell ref="A39:S39"/>
    <mergeCell ref="A40:S40"/>
    <mergeCell ref="A41:S41"/>
    <mergeCell ref="T43:U43"/>
    <mergeCell ref="T36:U36"/>
    <mergeCell ref="A28:S28"/>
    <mergeCell ref="A45:S45"/>
    <mergeCell ref="A17:S17"/>
    <mergeCell ref="A24:S24"/>
    <mergeCell ref="A25:S25"/>
    <mergeCell ref="A18:S18"/>
    <mergeCell ref="A19:S19"/>
    <mergeCell ref="A21:S21"/>
    <mergeCell ref="A23:S23"/>
    <mergeCell ref="A22:S22"/>
    <mergeCell ref="A20:S20"/>
    <mergeCell ref="A3:AO3"/>
    <mergeCell ref="A4:AO4"/>
    <mergeCell ref="A12:S12"/>
    <mergeCell ref="A16:S16"/>
    <mergeCell ref="A15:S15"/>
    <mergeCell ref="V15:Z15"/>
    <mergeCell ref="AA15:AE15"/>
    <mergeCell ref="AF15:AJ15"/>
    <mergeCell ref="AK15:AO15"/>
    <mergeCell ref="AK16:AO16"/>
    <mergeCell ref="AK17:AO17"/>
    <mergeCell ref="V16:Z16"/>
    <mergeCell ref="V17:Z17"/>
    <mergeCell ref="V19:Z19"/>
    <mergeCell ref="AA19:AE19"/>
    <mergeCell ref="AA17:AE17"/>
    <mergeCell ref="AF17:AJ17"/>
    <mergeCell ref="AF19:AJ19"/>
    <mergeCell ref="AA16:AE16"/>
    <mergeCell ref="AF16:AJ16"/>
    <mergeCell ref="AK19:AO19"/>
    <mergeCell ref="V18:Z18"/>
    <mergeCell ref="AA18:AE18"/>
    <mergeCell ref="AF18:AJ18"/>
    <mergeCell ref="AK18:AO18"/>
    <mergeCell ref="AK20:AO20"/>
    <mergeCell ref="V21:Z21"/>
    <mergeCell ref="AA21:AE21"/>
    <mergeCell ref="AF21:AJ21"/>
    <mergeCell ref="AK21:AO21"/>
    <mergeCell ref="V20:Z20"/>
    <mergeCell ref="AA20:AE20"/>
    <mergeCell ref="AF20:AJ20"/>
    <mergeCell ref="AA22:AE22"/>
    <mergeCell ref="AF22:AJ22"/>
    <mergeCell ref="AK22:AO22"/>
    <mergeCell ref="V23:Z23"/>
    <mergeCell ref="AA23:AE23"/>
    <mergeCell ref="AF23:AJ23"/>
    <mergeCell ref="AK23:AO23"/>
    <mergeCell ref="V22:Z22"/>
    <mergeCell ref="V24:Z24"/>
    <mergeCell ref="AA24:AE24"/>
    <mergeCell ref="AF24:AJ24"/>
    <mergeCell ref="AK24:AO24"/>
    <mergeCell ref="AA26:AE26"/>
    <mergeCell ref="AF26:AJ26"/>
    <mergeCell ref="AK26:AO26"/>
    <mergeCell ref="V25:Z25"/>
    <mergeCell ref="AA25:AE25"/>
    <mergeCell ref="AF25:AJ25"/>
    <mergeCell ref="AK25:AO25"/>
    <mergeCell ref="V26:Z26"/>
    <mergeCell ref="V29:Z29"/>
    <mergeCell ref="AA29:AE29"/>
    <mergeCell ref="AF29:AJ29"/>
    <mergeCell ref="AK29:AO29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2:Z32"/>
    <mergeCell ref="AA32:AE32"/>
    <mergeCell ref="AF32:AJ32"/>
    <mergeCell ref="AK32:AO32"/>
    <mergeCell ref="V28:Z28"/>
    <mergeCell ref="AA28:AE28"/>
    <mergeCell ref="AF28:AJ28"/>
    <mergeCell ref="AK28:AO28"/>
    <mergeCell ref="V27:Z27"/>
    <mergeCell ref="AA27:AE27"/>
    <mergeCell ref="AF27:AJ27"/>
    <mergeCell ref="AK27:AO27"/>
    <mergeCell ref="V33:Z33"/>
    <mergeCell ref="AA33:AE33"/>
    <mergeCell ref="AF33:AJ33"/>
    <mergeCell ref="AK33:AO33"/>
    <mergeCell ref="V37:Z37"/>
    <mergeCell ref="AA37:AE37"/>
    <mergeCell ref="AF37:AJ37"/>
    <mergeCell ref="AK37:AO37"/>
    <mergeCell ref="V44:Z44"/>
    <mergeCell ref="AA44:AE44"/>
    <mergeCell ref="AF44:AJ44"/>
    <mergeCell ref="AK44:AO44"/>
    <mergeCell ref="V45:Z45"/>
    <mergeCell ref="AA45:AE45"/>
    <mergeCell ref="AF45:AJ45"/>
    <mergeCell ref="AK45:AO45"/>
    <mergeCell ref="V34:Z34"/>
    <mergeCell ref="AA34:AE34"/>
    <mergeCell ref="AF34:AJ34"/>
    <mergeCell ref="AK34:AO34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V40:Z40"/>
    <mergeCell ref="AA40:AE40"/>
    <mergeCell ref="AF40:AJ40"/>
    <mergeCell ref="AK40:AO40"/>
    <mergeCell ref="V41:Z41"/>
    <mergeCell ref="AA41:AE41"/>
    <mergeCell ref="AF41:AJ41"/>
    <mergeCell ref="AK41:AO41"/>
    <mergeCell ref="V42:Z42"/>
    <mergeCell ref="AA42:AE42"/>
    <mergeCell ref="AF42:AJ42"/>
    <mergeCell ref="AK42:AO42"/>
    <mergeCell ref="V43:Z43"/>
    <mergeCell ref="AA43:AE43"/>
    <mergeCell ref="AF43:AJ43"/>
    <mergeCell ref="AK43:AO43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5"/>
  <sheetViews>
    <sheetView view="pageBreakPreview" zoomScaleSheetLayoutView="100" workbookViewId="0" topLeftCell="I16">
      <selection activeCell="AF40" sqref="AF40"/>
    </sheetView>
  </sheetViews>
  <sheetFormatPr defaultColWidth="9.140625" defaultRowHeight="12.75"/>
  <cols>
    <col min="1" max="11" width="3.28125" style="550" customWidth="1"/>
    <col min="12" max="12" width="3.8515625" style="550" customWidth="1"/>
    <col min="13" max="13" width="3.28125" style="550" customWidth="1"/>
    <col min="14" max="14" width="3.421875" style="550" customWidth="1"/>
    <col min="15" max="15" width="3.8515625" style="550" customWidth="1"/>
    <col min="16" max="18" width="3.28125" style="550" customWidth="1"/>
    <col min="19" max="19" width="4.28125" style="550" customWidth="1"/>
    <col min="20" max="20" width="2.421875" style="550" customWidth="1"/>
    <col min="21" max="36" width="3.28125" style="550" customWidth="1"/>
    <col min="37" max="37" width="2.421875" style="550" customWidth="1"/>
    <col min="38" max="16384" width="9.140625" style="550" customWidth="1"/>
  </cols>
  <sheetData>
    <row r="1" spans="35:36" ht="12.75">
      <c r="AI1" s="551"/>
      <c r="AJ1" s="551"/>
    </row>
    <row r="2" spans="35:36" ht="12.75">
      <c r="AI2" s="552"/>
      <c r="AJ2" s="553"/>
    </row>
    <row r="3" spans="1:36" ht="15.75">
      <c r="A3" s="554" t="s">
        <v>1420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</row>
    <row r="4" spans="1:36" ht="15.75">
      <c r="A4" s="554" t="s">
        <v>976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4:36" s="555" customFormat="1" ht="12.75">
      <c r="D5" s="556"/>
      <c r="E5" s="556"/>
      <c r="F5" s="556"/>
      <c r="G5" s="556"/>
      <c r="H5" s="557"/>
      <c r="I5" s="557"/>
      <c r="J5" s="557"/>
      <c r="K5" s="557"/>
      <c r="L5" s="557"/>
      <c r="M5" s="557"/>
      <c r="N5" s="557"/>
      <c r="O5" s="557"/>
      <c r="P5" s="557"/>
      <c r="Q5" s="556"/>
      <c r="R5" s="556"/>
      <c r="S5" s="556"/>
      <c r="AI5" s="558"/>
      <c r="AJ5" s="558"/>
    </row>
    <row r="6" spans="1:37" s="559" customFormat="1" ht="12.75">
      <c r="A6" s="550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 t="s">
        <v>977</v>
      </c>
      <c r="AC6" s="550"/>
      <c r="AD6" s="550"/>
      <c r="AE6" s="550"/>
      <c r="AF6" s="550"/>
      <c r="AG6" s="550"/>
      <c r="AH6" s="550"/>
      <c r="AI6" s="550"/>
      <c r="AJ6" s="550"/>
      <c r="AK6" s="550"/>
    </row>
    <row r="7" spans="1:37" s="559" customFormat="1" ht="12.75">
      <c r="A7" s="550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60" t="s">
        <v>978</v>
      </c>
      <c r="AC7" s="560"/>
      <c r="AD7" s="560"/>
      <c r="AE7" s="560"/>
      <c r="AF7" s="560"/>
      <c r="AG7" s="560"/>
      <c r="AH7" s="560"/>
      <c r="AI7" s="560"/>
      <c r="AJ7" s="560"/>
      <c r="AK7" s="550"/>
    </row>
    <row r="8" spans="1:37" s="559" customFormat="1" ht="13.5" thickBo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</row>
    <row r="9" spans="1:37" s="559" customFormat="1" ht="15.75" customHeight="1" thickBot="1">
      <c r="A9" s="561">
        <v>5</v>
      </c>
      <c r="B9" s="562">
        <v>1</v>
      </c>
      <c r="C9" s="562">
        <v>3</v>
      </c>
      <c r="D9" s="562">
        <v>0</v>
      </c>
      <c r="E9" s="562">
        <v>0</v>
      </c>
      <c r="F9" s="563">
        <v>9</v>
      </c>
      <c r="G9" s="550"/>
      <c r="H9" s="561">
        <v>1</v>
      </c>
      <c r="I9" s="562">
        <v>2</v>
      </c>
      <c r="J9" s="562">
        <v>5</v>
      </c>
      <c r="K9" s="563">
        <v>4</v>
      </c>
      <c r="L9" s="550"/>
      <c r="M9" s="561">
        <v>0</v>
      </c>
      <c r="N9" s="563">
        <v>1</v>
      </c>
      <c r="O9" s="550"/>
      <c r="P9" s="561">
        <v>2</v>
      </c>
      <c r="Q9" s="564">
        <v>8</v>
      </c>
      <c r="R9" s="564">
        <v>0</v>
      </c>
      <c r="S9" s="565">
        <v>0</v>
      </c>
      <c r="T9" s="550"/>
      <c r="U9" s="561">
        <v>8</v>
      </c>
      <c r="V9" s="564">
        <v>4</v>
      </c>
      <c r="W9" s="562">
        <v>1</v>
      </c>
      <c r="X9" s="562">
        <v>1</v>
      </c>
      <c r="Y9" s="562">
        <v>0</v>
      </c>
      <c r="Z9" s="563">
        <v>5</v>
      </c>
      <c r="AA9" s="550"/>
      <c r="AB9" s="566">
        <v>0</v>
      </c>
      <c r="AC9" s="567">
        <v>8</v>
      </c>
      <c r="AD9" s="550"/>
      <c r="AE9" s="568">
        <v>2</v>
      </c>
      <c r="AF9" s="569">
        <v>0</v>
      </c>
      <c r="AG9" s="569">
        <v>0</v>
      </c>
      <c r="AH9" s="570">
        <v>8</v>
      </c>
      <c r="AI9" s="550"/>
      <c r="AJ9" s="571">
        <v>1</v>
      </c>
      <c r="AK9" s="550"/>
    </row>
    <row r="10" spans="1:37" s="559" customFormat="1" ht="38.25" customHeight="1">
      <c r="A10" s="572" t="s">
        <v>954</v>
      </c>
      <c r="B10" s="572"/>
      <c r="C10" s="572"/>
      <c r="D10" s="572"/>
      <c r="E10" s="572"/>
      <c r="F10" s="572"/>
      <c r="G10" s="573"/>
      <c r="H10" s="572" t="s">
        <v>955</v>
      </c>
      <c r="I10" s="572"/>
      <c r="J10" s="572"/>
      <c r="K10" s="572"/>
      <c r="L10" s="573"/>
      <c r="M10" s="574" t="s">
        <v>979</v>
      </c>
      <c r="N10" s="572"/>
      <c r="O10" s="573"/>
      <c r="P10" s="574" t="s">
        <v>980</v>
      </c>
      <c r="Q10" s="574"/>
      <c r="R10" s="574"/>
      <c r="S10" s="574"/>
      <c r="T10" s="550"/>
      <c r="U10" s="572" t="s">
        <v>958</v>
      </c>
      <c r="V10" s="552"/>
      <c r="W10" s="572"/>
      <c r="X10" s="572"/>
      <c r="Y10" s="572"/>
      <c r="Z10" s="572"/>
      <c r="AA10" s="550"/>
      <c r="AB10" s="572" t="s">
        <v>981</v>
      </c>
      <c r="AC10" s="572"/>
      <c r="AD10" s="550"/>
      <c r="AE10" s="572" t="s">
        <v>982</v>
      </c>
      <c r="AF10" s="572"/>
      <c r="AG10" s="572"/>
      <c r="AH10" s="572"/>
      <c r="AI10" s="550"/>
      <c r="AJ10" s="572" t="s">
        <v>983</v>
      </c>
      <c r="AK10" s="550"/>
    </row>
    <row r="11" ht="12.75">
      <c r="AG11" s="575" t="s">
        <v>984</v>
      </c>
    </row>
    <row r="12" spans="1:36" ht="38.25" customHeight="1">
      <c r="A12" s="576" t="s">
        <v>985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8"/>
      <c r="T12" s="579" t="s">
        <v>986</v>
      </c>
      <c r="U12" s="580"/>
      <c r="V12" s="581" t="s">
        <v>987</v>
      </c>
      <c r="W12" s="582"/>
      <c r="X12" s="582"/>
      <c r="Y12" s="582"/>
      <c r="Z12" s="583"/>
      <c r="AA12" s="581" t="s">
        <v>988</v>
      </c>
      <c r="AB12" s="582"/>
      <c r="AC12" s="582"/>
      <c r="AD12" s="582"/>
      <c r="AE12" s="583"/>
      <c r="AF12" s="584" t="s">
        <v>989</v>
      </c>
      <c r="AG12" s="577"/>
      <c r="AH12" s="577"/>
      <c r="AI12" s="577"/>
      <c r="AJ12" s="578"/>
    </row>
    <row r="13" spans="1:36" ht="12.75">
      <c r="A13" s="585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7"/>
      <c r="T13" s="588"/>
      <c r="U13" s="589"/>
      <c r="V13" s="581" t="s">
        <v>990</v>
      </c>
      <c r="W13" s="582"/>
      <c r="X13" s="582"/>
      <c r="Y13" s="582"/>
      <c r="Z13" s="582"/>
      <c r="AA13" s="581"/>
      <c r="AB13" s="582"/>
      <c r="AC13" s="582"/>
      <c r="AD13" s="582"/>
      <c r="AE13" s="583"/>
      <c r="AF13" s="590"/>
      <c r="AG13" s="586"/>
      <c r="AH13" s="586"/>
      <c r="AI13" s="586"/>
      <c r="AJ13" s="587"/>
    </row>
    <row r="14" spans="1:36" ht="12.75">
      <c r="A14" s="591">
        <v>1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3"/>
      <c r="T14" s="592">
        <v>2</v>
      </c>
      <c r="U14" s="592"/>
      <c r="V14" s="594">
        <v>3</v>
      </c>
      <c r="W14" s="592"/>
      <c r="X14" s="592"/>
      <c r="Y14" s="592"/>
      <c r="Z14" s="592"/>
      <c r="AA14" s="594">
        <v>4</v>
      </c>
      <c r="AB14" s="592"/>
      <c r="AC14" s="592"/>
      <c r="AD14" s="592"/>
      <c r="AE14" s="592"/>
      <c r="AF14" s="594">
        <v>5</v>
      </c>
      <c r="AG14" s="592"/>
      <c r="AH14" s="592"/>
      <c r="AI14" s="592"/>
      <c r="AJ14" s="593"/>
    </row>
    <row r="15" spans="1:36" ht="21.75" customHeight="1">
      <c r="A15" s="595" t="s">
        <v>1421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7"/>
      <c r="T15" s="598" t="s">
        <v>992</v>
      </c>
      <c r="U15" s="599"/>
      <c r="V15" s="600"/>
      <c r="W15" s="601"/>
      <c r="X15" s="601"/>
      <c r="Y15" s="601"/>
      <c r="Z15" s="602"/>
      <c r="AA15" s="600"/>
      <c r="AB15" s="601"/>
      <c r="AC15" s="601"/>
      <c r="AD15" s="601"/>
      <c r="AE15" s="602"/>
      <c r="AF15" s="600"/>
      <c r="AG15" s="601"/>
      <c r="AH15" s="601"/>
      <c r="AI15" s="601"/>
      <c r="AJ15" s="602"/>
    </row>
    <row r="16" spans="1:36" ht="21.75" customHeight="1">
      <c r="A16" s="595" t="s">
        <v>1422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7"/>
      <c r="T16" s="598" t="s">
        <v>994</v>
      </c>
      <c r="U16" s="603"/>
      <c r="V16" s="600">
        <v>1110000</v>
      </c>
      <c r="W16" s="601"/>
      <c r="X16" s="601"/>
      <c r="Y16" s="601"/>
      <c r="Z16" s="602"/>
      <c r="AA16" s="600">
        <v>2518133</v>
      </c>
      <c r="AB16" s="601"/>
      <c r="AC16" s="601"/>
      <c r="AD16" s="601"/>
      <c r="AE16" s="602"/>
      <c r="AF16" s="600">
        <v>1135953</v>
      </c>
      <c r="AG16" s="601"/>
      <c r="AH16" s="601"/>
      <c r="AI16" s="601"/>
      <c r="AJ16" s="602"/>
    </row>
    <row r="17" spans="1:36" ht="21.75" customHeight="1">
      <c r="A17" s="595" t="s">
        <v>1423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7"/>
      <c r="T17" s="598" t="s">
        <v>996</v>
      </c>
      <c r="U17" s="603"/>
      <c r="V17" s="600"/>
      <c r="W17" s="601"/>
      <c r="X17" s="601"/>
      <c r="Y17" s="601"/>
      <c r="Z17" s="602"/>
      <c r="AA17" s="600"/>
      <c r="AB17" s="601"/>
      <c r="AC17" s="601"/>
      <c r="AD17" s="601"/>
      <c r="AE17" s="602"/>
      <c r="AF17" s="600"/>
      <c r="AG17" s="601"/>
      <c r="AH17" s="601"/>
      <c r="AI17" s="601"/>
      <c r="AJ17" s="602"/>
    </row>
    <row r="18" spans="1:36" ht="21.75" customHeight="1">
      <c r="A18" s="595" t="s">
        <v>1424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7"/>
      <c r="T18" s="598" t="s">
        <v>998</v>
      </c>
      <c r="U18" s="603"/>
      <c r="V18" s="600"/>
      <c r="W18" s="601"/>
      <c r="X18" s="601"/>
      <c r="Y18" s="601"/>
      <c r="Z18" s="602"/>
      <c r="AA18" s="600"/>
      <c r="AB18" s="601"/>
      <c r="AC18" s="601"/>
      <c r="AD18" s="601"/>
      <c r="AE18" s="602"/>
      <c r="AF18" s="600">
        <v>8</v>
      </c>
      <c r="AG18" s="601"/>
      <c r="AH18" s="601"/>
      <c r="AI18" s="601"/>
      <c r="AJ18" s="602"/>
    </row>
    <row r="19" spans="1:36" ht="21.75" customHeight="1">
      <c r="A19" s="595" t="s">
        <v>1425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7"/>
      <c r="T19" s="598" t="s">
        <v>1000</v>
      </c>
      <c r="U19" s="603"/>
      <c r="V19" s="600"/>
      <c r="W19" s="601"/>
      <c r="X19" s="601"/>
      <c r="Y19" s="601"/>
      <c r="Z19" s="602"/>
      <c r="AA19" s="600"/>
      <c r="AB19" s="601"/>
      <c r="AC19" s="601"/>
      <c r="AD19" s="601"/>
      <c r="AE19" s="602"/>
      <c r="AF19" s="600"/>
      <c r="AG19" s="601"/>
      <c r="AH19" s="601"/>
      <c r="AI19" s="601"/>
      <c r="AJ19" s="602"/>
    </row>
    <row r="20" spans="1:36" ht="21.75" customHeight="1">
      <c r="A20" s="595" t="s">
        <v>1426</v>
      </c>
      <c r="B20" s="596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7"/>
      <c r="T20" s="598" t="s">
        <v>1002</v>
      </c>
      <c r="U20" s="603"/>
      <c r="V20" s="600"/>
      <c r="W20" s="601"/>
      <c r="X20" s="601"/>
      <c r="Y20" s="601"/>
      <c r="Z20" s="602"/>
      <c r="AA20" s="600"/>
      <c r="AB20" s="601"/>
      <c r="AC20" s="601"/>
      <c r="AD20" s="601"/>
      <c r="AE20" s="602"/>
      <c r="AF20" s="600"/>
      <c r="AG20" s="601"/>
      <c r="AH20" s="601"/>
      <c r="AI20" s="601"/>
      <c r="AJ20" s="602"/>
    </row>
    <row r="21" spans="1:36" ht="21.75" customHeight="1">
      <c r="A21" s="595" t="s">
        <v>1427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7"/>
      <c r="T21" s="598" t="s">
        <v>1004</v>
      </c>
      <c r="U21" s="603"/>
      <c r="V21" s="600"/>
      <c r="W21" s="601"/>
      <c r="X21" s="601"/>
      <c r="Y21" s="601"/>
      <c r="Z21" s="602"/>
      <c r="AA21" s="600"/>
      <c r="AB21" s="601"/>
      <c r="AC21" s="601"/>
      <c r="AD21" s="601"/>
      <c r="AE21" s="602"/>
      <c r="AF21" s="600"/>
      <c r="AG21" s="601"/>
      <c r="AH21" s="601"/>
      <c r="AI21" s="601"/>
      <c r="AJ21" s="602"/>
    </row>
    <row r="22" spans="1:36" ht="21.75" customHeight="1">
      <c r="A22" s="595" t="s">
        <v>1428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7"/>
      <c r="T22" s="598" t="s">
        <v>1006</v>
      </c>
      <c r="U22" s="603"/>
      <c r="V22" s="600"/>
      <c r="W22" s="601"/>
      <c r="X22" s="601"/>
      <c r="Y22" s="601"/>
      <c r="Z22" s="602"/>
      <c r="AA22" s="600"/>
      <c r="AB22" s="601"/>
      <c r="AC22" s="601"/>
      <c r="AD22" s="601"/>
      <c r="AE22" s="602"/>
      <c r="AF22" s="600"/>
      <c r="AG22" s="601"/>
      <c r="AH22" s="601"/>
      <c r="AI22" s="601"/>
      <c r="AJ22" s="602"/>
    </row>
    <row r="23" spans="1:36" ht="21.75" customHeight="1">
      <c r="A23" s="604" t="s">
        <v>1429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6"/>
      <c r="T23" s="607" t="s">
        <v>1008</v>
      </c>
      <c r="U23" s="603"/>
      <c r="V23" s="608">
        <f>SUM(V15:Z22)</f>
        <v>1110000</v>
      </c>
      <c r="W23" s="609"/>
      <c r="X23" s="609"/>
      <c r="Y23" s="609"/>
      <c r="Z23" s="610"/>
      <c r="AA23" s="608">
        <f>SUM(AA15:AE22)</f>
        <v>2518133</v>
      </c>
      <c r="AB23" s="609"/>
      <c r="AC23" s="609"/>
      <c r="AD23" s="609"/>
      <c r="AE23" s="610"/>
      <c r="AF23" s="608">
        <f>SUM(AF15:AJ22)</f>
        <v>1135961</v>
      </c>
      <c r="AG23" s="609"/>
      <c r="AH23" s="609"/>
      <c r="AI23" s="609"/>
      <c r="AJ23" s="610"/>
    </row>
    <row r="24" spans="1:36" ht="21.75" customHeight="1">
      <c r="A24" s="595" t="s">
        <v>1430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7"/>
      <c r="T24" s="598">
        <v>10</v>
      </c>
      <c r="U24" s="603"/>
      <c r="V24" s="600"/>
      <c r="W24" s="601"/>
      <c r="X24" s="601"/>
      <c r="Y24" s="601"/>
      <c r="Z24" s="602"/>
      <c r="AA24" s="600"/>
      <c r="AB24" s="601"/>
      <c r="AC24" s="601"/>
      <c r="AD24" s="601"/>
      <c r="AE24" s="602"/>
      <c r="AF24" s="600"/>
      <c r="AG24" s="601"/>
      <c r="AH24" s="601"/>
      <c r="AI24" s="601"/>
      <c r="AJ24" s="602"/>
    </row>
    <row r="25" spans="1:36" ht="21.75" customHeight="1">
      <c r="A25" s="595" t="s">
        <v>1431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7"/>
      <c r="T25" s="598">
        <v>11</v>
      </c>
      <c r="U25" s="603"/>
      <c r="V25" s="600"/>
      <c r="W25" s="601"/>
      <c r="X25" s="601"/>
      <c r="Y25" s="601"/>
      <c r="Z25" s="602"/>
      <c r="AA25" s="600"/>
      <c r="AB25" s="601"/>
      <c r="AC25" s="601"/>
      <c r="AD25" s="601"/>
      <c r="AE25" s="602"/>
      <c r="AF25" s="600"/>
      <c r="AG25" s="601"/>
      <c r="AH25" s="601"/>
      <c r="AI25" s="601"/>
      <c r="AJ25" s="602"/>
    </row>
    <row r="26" spans="1:36" ht="21.75" customHeight="1">
      <c r="A26" s="595" t="s">
        <v>1432</v>
      </c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7"/>
      <c r="T26" s="598">
        <v>12</v>
      </c>
      <c r="U26" s="603"/>
      <c r="V26" s="600"/>
      <c r="W26" s="601"/>
      <c r="X26" s="601"/>
      <c r="Y26" s="601"/>
      <c r="Z26" s="602"/>
      <c r="AA26" s="600"/>
      <c r="AB26" s="601"/>
      <c r="AC26" s="601"/>
      <c r="AD26" s="601"/>
      <c r="AE26" s="602"/>
      <c r="AF26" s="600"/>
      <c r="AG26" s="601"/>
      <c r="AH26" s="601"/>
      <c r="AI26" s="601"/>
      <c r="AJ26" s="602"/>
    </row>
    <row r="27" spans="1:36" ht="30" customHeight="1">
      <c r="A27" s="595" t="s">
        <v>1433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7"/>
      <c r="T27" s="598">
        <v>13</v>
      </c>
      <c r="U27" s="603"/>
      <c r="V27" s="600"/>
      <c r="W27" s="601"/>
      <c r="X27" s="601"/>
      <c r="Y27" s="601"/>
      <c r="Z27" s="602"/>
      <c r="AA27" s="600"/>
      <c r="AB27" s="601"/>
      <c r="AC27" s="601"/>
      <c r="AD27" s="601"/>
      <c r="AE27" s="602"/>
      <c r="AF27" s="600"/>
      <c r="AG27" s="601"/>
      <c r="AH27" s="601"/>
      <c r="AI27" s="601"/>
      <c r="AJ27" s="602"/>
    </row>
    <row r="28" spans="1:36" ht="21.75" customHeight="1">
      <c r="A28" s="595" t="s">
        <v>1434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7"/>
      <c r="T28" s="598">
        <v>14</v>
      </c>
      <c r="U28" s="603"/>
      <c r="V28" s="600"/>
      <c r="W28" s="601"/>
      <c r="X28" s="601"/>
      <c r="Y28" s="601"/>
      <c r="Z28" s="602"/>
      <c r="AA28" s="600"/>
      <c r="AB28" s="601"/>
      <c r="AC28" s="601"/>
      <c r="AD28" s="601"/>
      <c r="AE28" s="602"/>
      <c r="AF28" s="600"/>
      <c r="AG28" s="601"/>
      <c r="AH28" s="601"/>
      <c r="AI28" s="601"/>
      <c r="AJ28" s="602"/>
    </row>
    <row r="29" spans="1:36" ht="21.75" customHeight="1">
      <c r="A29" s="595" t="s">
        <v>1435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7"/>
      <c r="T29" s="598">
        <v>15</v>
      </c>
      <c r="U29" s="603"/>
      <c r="V29" s="600"/>
      <c r="W29" s="601"/>
      <c r="X29" s="601"/>
      <c r="Y29" s="601"/>
      <c r="Z29" s="602"/>
      <c r="AA29" s="600"/>
      <c r="AB29" s="601"/>
      <c r="AC29" s="601"/>
      <c r="AD29" s="601"/>
      <c r="AE29" s="602"/>
      <c r="AF29" s="600"/>
      <c r="AG29" s="601"/>
      <c r="AH29" s="601"/>
      <c r="AI29" s="601"/>
      <c r="AJ29" s="602"/>
    </row>
    <row r="30" spans="1:36" ht="21.75" customHeight="1">
      <c r="A30" s="595" t="s">
        <v>1436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6"/>
      <c r="P30" s="596"/>
      <c r="Q30" s="596"/>
      <c r="R30" s="596"/>
      <c r="S30" s="597"/>
      <c r="T30" s="598">
        <v>16</v>
      </c>
      <c r="U30" s="603"/>
      <c r="V30" s="600"/>
      <c r="W30" s="601"/>
      <c r="X30" s="601"/>
      <c r="Y30" s="601"/>
      <c r="Z30" s="602"/>
      <c r="AA30" s="600"/>
      <c r="AB30" s="601"/>
      <c r="AC30" s="601"/>
      <c r="AD30" s="601"/>
      <c r="AE30" s="602"/>
      <c r="AF30" s="600"/>
      <c r="AG30" s="601"/>
      <c r="AH30" s="601"/>
      <c r="AI30" s="601"/>
      <c r="AJ30" s="602"/>
    </row>
    <row r="31" spans="1:36" ht="21.75" customHeight="1">
      <c r="A31" s="604" t="s">
        <v>1437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6"/>
      <c r="T31" s="607">
        <v>17</v>
      </c>
      <c r="U31" s="611"/>
      <c r="V31" s="608">
        <f>SUM(V24:Z30)</f>
        <v>0</v>
      </c>
      <c r="W31" s="609"/>
      <c r="X31" s="609"/>
      <c r="Y31" s="609"/>
      <c r="Z31" s="610"/>
      <c r="AA31" s="608">
        <f>SUM(AA24:AE30)</f>
        <v>0</v>
      </c>
      <c r="AB31" s="609"/>
      <c r="AC31" s="609"/>
      <c r="AD31" s="609"/>
      <c r="AE31" s="610"/>
      <c r="AF31" s="608">
        <f>SUM(AF24:AJ30)</f>
        <v>0</v>
      </c>
      <c r="AG31" s="609"/>
      <c r="AH31" s="609"/>
      <c r="AI31" s="609"/>
      <c r="AJ31" s="610"/>
    </row>
    <row r="32" spans="1:36" ht="21.75" customHeight="1">
      <c r="A32" s="595" t="s">
        <v>1438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7"/>
      <c r="T32" s="612">
        <v>18</v>
      </c>
      <c r="U32" s="613"/>
      <c r="V32" s="600"/>
      <c r="W32" s="601"/>
      <c r="X32" s="601"/>
      <c r="Y32" s="601"/>
      <c r="Z32" s="602"/>
      <c r="AA32" s="600">
        <v>8000</v>
      </c>
      <c r="AB32" s="601"/>
      <c r="AC32" s="601"/>
      <c r="AD32" s="601"/>
      <c r="AE32" s="602"/>
      <c r="AF32" s="600">
        <v>8000</v>
      </c>
      <c r="AG32" s="601"/>
      <c r="AH32" s="601"/>
      <c r="AI32" s="601"/>
      <c r="AJ32" s="602"/>
    </row>
    <row r="33" spans="1:36" ht="21.75" customHeight="1">
      <c r="A33" s="595" t="s">
        <v>1439</v>
      </c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7"/>
      <c r="T33" s="612">
        <v>19</v>
      </c>
      <c r="U33" s="613"/>
      <c r="V33" s="600"/>
      <c r="W33" s="601"/>
      <c r="X33" s="601"/>
      <c r="Y33" s="601"/>
      <c r="Z33" s="602"/>
      <c r="AA33" s="600"/>
      <c r="AB33" s="601"/>
      <c r="AC33" s="601"/>
      <c r="AD33" s="601"/>
      <c r="AE33" s="602"/>
      <c r="AF33" s="600"/>
      <c r="AG33" s="601"/>
      <c r="AH33" s="601"/>
      <c r="AI33" s="601"/>
      <c r="AJ33" s="602"/>
    </row>
    <row r="34" spans="1:36" ht="21.75" customHeight="1">
      <c r="A34" s="595" t="s">
        <v>1440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7"/>
      <c r="T34" s="612">
        <v>20</v>
      </c>
      <c r="U34" s="613"/>
      <c r="V34" s="600"/>
      <c r="W34" s="601"/>
      <c r="X34" s="601"/>
      <c r="Y34" s="601"/>
      <c r="Z34" s="602"/>
      <c r="AA34" s="600"/>
      <c r="AB34" s="601"/>
      <c r="AC34" s="601"/>
      <c r="AD34" s="601"/>
      <c r="AE34" s="602"/>
      <c r="AF34" s="600"/>
      <c r="AG34" s="601"/>
      <c r="AH34" s="601"/>
      <c r="AI34" s="601"/>
      <c r="AJ34" s="602"/>
    </row>
    <row r="35" spans="1:36" ht="21.75" customHeight="1">
      <c r="A35" s="595" t="s">
        <v>1441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7"/>
      <c r="T35" s="612">
        <v>21</v>
      </c>
      <c r="U35" s="613"/>
      <c r="V35" s="600"/>
      <c r="W35" s="601"/>
      <c r="X35" s="601"/>
      <c r="Y35" s="601"/>
      <c r="Z35" s="602"/>
      <c r="AA35" s="600"/>
      <c r="AB35" s="601"/>
      <c r="AC35" s="601"/>
      <c r="AD35" s="601"/>
      <c r="AE35" s="602"/>
      <c r="AF35" s="600"/>
      <c r="AG35" s="601"/>
      <c r="AH35" s="601"/>
      <c r="AI35" s="601"/>
      <c r="AJ35" s="602"/>
    </row>
    <row r="36" spans="1:36" ht="21.75" customHeight="1">
      <c r="A36" s="595" t="s">
        <v>1442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7"/>
      <c r="T36" s="612">
        <v>22</v>
      </c>
      <c r="U36" s="613"/>
      <c r="V36" s="600"/>
      <c r="W36" s="601"/>
      <c r="X36" s="601"/>
      <c r="Y36" s="601"/>
      <c r="Z36" s="602"/>
      <c r="AA36" s="600"/>
      <c r="AB36" s="601"/>
      <c r="AC36" s="601"/>
      <c r="AD36" s="601"/>
      <c r="AE36" s="602"/>
      <c r="AF36" s="600"/>
      <c r="AG36" s="601"/>
      <c r="AH36" s="601"/>
      <c r="AI36" s="601"/>
      <c r="AJ36" s="602"/>
    </row>
    <row r="37" spans="1:36" ht="30.75" customHeight="1">
      <c r="A37" s="604" t="s">
        <v>1443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6"/>
      <c r="T37" s="614">
        <v>23</v>
      </c>
      <c r="U37" s="615"/>
      <c r="V37" s="608">
        <f>SUM(V32:Z36)</f>
        <v>0</v>
      </c>
      <c r="W37" s="609"/>
      <c r="X37" s="609"/>
      <c r="Y37" s="609"/>
      <c r="Z37" s="610"/>
      <c r="AA37" s="608">
        <f>SUM(AA32:AE36)</f>
        <v>8000</v>
      </c>
      <c r="AB37" s="609"/>
      <c r="AC37" s="609"/>
      <c r="AD37" s="609"/>
      <c r="AE37" s="610"/>
      <c r="AF37" s="608">
        <f>SUM(AF32:AJ36)</f>
        <v>8000</v>
      </c>
      <c r="AG37" s="609"/>
      <c r="AH37" s="609"/>
      <c r="AI37" s="609"/>
      <c r="AJ37" s="610"/>
    </row>
    <row r="38" spans="1:36" ht="21.75" customHeight="1">
      <c r="A38" s="604" t="s">
        <v>1444</v>
      </c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6"/>
      <c r="T38" s="614">
        <v>24</v>
      </c>
      <c r="U38" s="615"/>
      <c r="V38" s="608">
        <f>SUM(V23+V31+V37)</f>
        <v>1110000</v>
      </c>
      <c r="W38" s="609"/>
      <c r="X38" s="609"/>
      <c r="Y38" s="609"/>
      <c r="Z38" s="610"/>
      <c r="AA38" s="608">
        <f>SUM(AA23+AA31+AA37)</f>
        <v>2526133</v>
      </c>
      <c r="AB38" s="609"/>
      <c r="AC38" s="609"/>
      <c r="AD38" s="609"/>
      <c r="AE38" s="610"/>
      <c r="AF38" s="608">
        <f>SUM(AF23+AF31+AF37)</f>
        <v>1143961</v>
      </c>
      <c r="AG38" s="609"/>
      <c r="AH38" s="609"/>
      <c r="AI38" s="609"/>
      <c r="AJ38" s="610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spans="1:4" ht="21.75" customHeight="1">
      <c r="A105" s="616"/>
      <c r="B105" s="616"/>
      <c r="C105" s="616"/>
      <c r="D105" s="616"/>
    </row>
    <row r="106" spans="1:4" ht="21.75" customHeight="1">
      <c r="A106" s="616"/>
      <c r="B106" s="616"/>
      <c r="C106" s="616"/>
      <c r="D106" s="616"/>
    </row>
    <row r="107" spans="1:4" ht="21.75" customHeight="1">
      <c r="A107" s="616"/>
      <c r="B107" s="616"/>
      <c r="C107" s="616"/>
      <c r="D107" s="616"/>
    </row>
    <row r="108" spans="1:4" ht="21.75" customHeight="1">
      <c r="A108" s="616"/>
      <c r="B108" s="616"/>
      <c r="C108" s="616"/>
      <c r="D108" s="616"/>
    </row>
    <row r="109" spans="1:4" ht="21.75" customHeight="1">
      <c r="A109" s="616"/>
      <c r="B109" s="616"/>
      <c r="C109" s="616"/>
      <c r="D109" s="616"/>
    </row>
    <row r="110" spans="1:4" ht="21.75" customHeight="1">
      <c r="A110" s="616"/>
      <c r="B110" s="616"/>
      <c r="C110" s="616"/>
      <c r="D110" s="616"/>
    </row>
    <row r="111" spans="1:4" ht="21.75" customHeight="1">
      <c r="A111" s="616"/>
      <c r="B111" s="616"/>
      <c r="C111" s="616"/>
      <c r="D111" s="616"/>
    </row>
    <row r="112" spans="1:4" ht="21.75" customHeight="1">
      <c r="A112" s="616"/>
      <c r="B112" s="616"/>
      <c r="C112" s="616"/>
      <c r="D112" s="616"/>
    </row>
    <row r="113" spans="1:4" ht="21.75" customHeight="1">
      <c r="A113" s="616"/>
      <c r="B113" s="616"/>
      <c r="C113" s="616"/>
      <c r="D113" s="616"/>
    </row>
    <row r="114" spans="1:4" ht="21.75" customHeight="1">
      <c r="A114" s="616"/>
      <c r="B114" s="616"/>
      <c r="C114" s="616"/>
      <c r="D114" s="616"/>
    </row>
    <row r="115" spans="1:4" ht="21.75" customHeight="1">
      <c r="A115" s="616"/>
      <c r="B115" s="616"/>
      <c r="C115" s="616"/>
      <c r="D115" s="616"/>
    </row>
    <row r="116" spans="1:4" ht="21.75" customHeight="1">
      <c r="A116" s="616"/>
      <c r="B116" s="616"/>
      <c r="C116" s="616"/>
      <c r="D116" s="616"/>
    </row>
    <row r="117" spans="1:4" ht="21.75" customHeight="1">
      <c r="A117" s="616"/>
      <c r="B117" s="616"/>
      <c r="C117" s="616"/>
      <c r="D117" s="616"/>
    </row>
    <row r="118" spans="1:4" ht="21.75" customHeight="1">
      <c r="A118" s="616"/>
      <c r="B118" s="616"/>
      <c r="C118" s="616"/>
      <c r="D118" s="616"/>
    </row>
    <row r="119" spans="1:4" ht="21.75" customHeight="1">
      <c r="A119" s="616"/>
      <c r="B119" s="616"/>
      <c r="C119" s="616"/>
      <c r="D119" s="616"/>
    </row>
    <row r="120" spans="1:4" ht="21.75" customHeight="1">
      <c r="A120" s="616"/>
      <c r="B120" s="616"/>
      <c r="C120" s="616"/>
      <c r="D120" s="616"/>
    </row>
    <row r="121" spans="1:4" ht="21.75" customHeight="1">
      <c r="A121" s="616"/>
      <c r="B121" s="616"/>
      <c r="C121" s="616"/>
      <c r="D121" s="616"/>
    </row>
    <row r="122" spans="1:4" ht="21.75" customHeight="1">
      <c r="A122" s="616"/>
      <c r="B122" s="616"/>
      <c r="C122" s="616"/>
      <c r="D122" s="616"/>
    </row>
    <row r="123" spans="1:4" ht="21.75" customHeight="1">
      <c r="A123" s="616"/>
      <c r="B123" s="616"/>
      <c r="C123" s="616"/>
      <c r="D123" s="616"/>
    </row>
    <row r="124" spans="1:4" ht="21.75" customHeight="1">
      <c r="A124" s="616"/>
      <c r="B124" s="616"/>
      <c r="C124" s="616"/>
      <c r="D124" s="616"/>
    </row>
    <row r="125" spans="1:4" ht="21.75" customHeight="1">
      <c r="A125" s="616"/>
      <c r="B125" s="616"/>
      <c r="C125" s="616"/>
      <c r="D125" s="616"/>
    </row>
    <row r="126" spans="1:4" ht="21.75" customHeight="1">
      <c r="A126" s="616"/>
      <c r="B126" s="616"/>
      <c r="C126" s="616"/>
      <c r="D126" s="616"/>
    </row>
    <row r="127" spans="1:4" ht="21.75" customHeight="1">
      <c r="A127" s="616"/>
      <c r="B127" s="616"/>
      <c r="C127" s="616"/>
      <c r="D127" s="616"/>
    </row>
    <row r="128" spans="1:4" ht="21.75" customHeight="1">
      <c r="A128" s="616"/>
      <c r="B128" s="616"/>
      <c r="C128" s="616"/>
      <c r="D128" s="616"/>
    </row>
    <row r="129" spans="1:4" ht="21.75" customHeight="1">
      <c r="A129" s="616"/>
      <c r="B129" s="616"/>
      <c r="C129" s="616"/>
      <c r="D129" s="616"/>
    </row>
    <row r="130" spans="1:4" ht="21.75" customHeight="1">
      <c r="A130" s="616"/>
      <c r="B130" s="616"/>
      <c r="C130" s="616"/>
      <c r="D130" s="616"/>
    </row>
    <row r="131" spans="1:4" ht="21.75" customHeight="1">
      <c r="A131" s="616"/>
      <c r="B131" s="616"/>
      <c r="C131" s="616"/>
      <c r="D131" s="616"/>
    </row>
    <row r="132" spans="1:4" ht="21.75" customHeight="1">
      <c r="A132" s="616"/>
      <c r="B132" s="616"/>
      <c r="C132" s="616"/>
      <c r="D132" s="616"/>
    </row>
    <row r="133" spans="1:4" ht="21.75" customHeight="1">
      <c r="A133" s="616"/>
      <c r="B133" s="616"/>
      <c r="C133" s="616"/>
      <c r="D133" s="616"/>
    </row>
    <row r="134" spans="1:4" ht="21.75" customHeight="1">
      <c r="A134" s="616"/>
      <c r="B134" s="616"/>
      <c r="C134" s="616"/>
      <c r="D134" s="616"/>
    </row>
    <row r="135" spans="1:4" ht="21.75" customHeight="1">
      <c r="A135" s="616"/>
      <c r="B135" s="616"/>
      <c r="C135" s="616"/>
      <c r="D135" s="616"/>
    </row>
    <row r="136" spans="1:4" ht="21.75" customHeight="1">
      <c r="A136" s="616"/>
      <c r="B136" s="616"/>
      <c r="C136" s="616"/>
      <c r="D136" s="616"/>
    </row>
    <row r="137" spans="1:4" ht="21.75" customHeight="1">
      <c r="A137" s="616"/>
      <c r="B137" s="616"/>
      <c r="C137" s="616"/>
      <c r="D137" s="616"/>
    </row>
    <row r="138" spans="1:4" ht="21.75" customHeight="1">
      <c r="A138" s="616"/>
      <c r="B138" s="616"/>
      <c r="C138" s="616"/>
      <c r="D138" s="616"/>
    </row>
    <row r="139" spans="1:4" ht="21.75" customHeight="1">
      <c r="A139" s="616"/>
      <c r="B139" s="616"/>
      <c r="C139" s="616"/>
      <c r="D139" s="616"/>
    </row>
    <row r="140" spans="1:4" ht="21.75" customHeight="1">
      <c r="A140" s="616"/>
      <c r="B140" s="616"/>
      <c r="C140" s="616"/>
      <c r="D140" s="616"/>
    </row>
    <row r="141" spans="1:4" ht="21.75" customHeight="1">
      <c r="A141" s="616"/>
      <c r="B141" s="616"/>
      <c r="C141" s="616"/>
      <c r="D141" s="616"/>
    </row>
    <row r="142" spans="1:4" ht="21.75" customHeight="1">
      <c r="A142" s="616"/>
      <c r="B142" s="616"/>
      <c r="C142" s="616"/>
      <c r="D142" s="616"/>
    </row>
    <row r="143" spans="1:4" ht="21.75" customHeight="1">
      <c r="A143" s="616"/>
      <c r="B143" s="616"/>
      <c r="C143" s="616"/>
      <c r="D143" s="616"/>
    </row>
    <row r="144" spans="1:4" ht="21.75" customHeight="1">
      <c r="A144" s="616"/>
      <c r="B144" s="616"/>
      <c r="C144" s="616"/>
      <c r="D144" s="616"/>
    </row>
    <row r="145" spans="1:4" ht="21.75" customHeight="1">
      <c r="A145" s="616"/>
      <c r="B145" s="616"/>
      <c r="C145" s="616"/>
      <c r="D145" s="616"/>
    </row>
    <row r="146" spans="1:4" ht="21.75" customHeight="1">
      <c r="A146" s="616"/>
      <c r="B146" s="616"/>
      <c r="C146" s="616"/>
      <c r="D146" s="616"/>
    </row>
    <row r="147" spans="1:4" ht="21.75" customHeight="1">
      <c r="A147" s="616"/>
      <c r="B147" s="616"/>
      <c r="C147" s="616"/>
      <c r="D147" s="616"/>
    </row>
    <row r="148" spans="1:4" ht="21.75" customHeight="1">
      <c r="A148" s="616"/>
      <c r="B148" s="616"/>
      <c r="C148" s="616"/>
      <c r="D148" s="616"/>
    </row>
    <row r="149" spans="1:4" ht="21.75" customHeight="1">
      <c r="A149" s="616"/>
      <c r="B149" s="616"/>
      <c r="C149" s="616"/>
      <c r="D149" s="616"/>
    </row>
    <row r="150" spans="1:4" ht="21.75" customHeight="1">
      <c r="A150" s="616"/>
      <c r="B150" s="616"/>
      <c r="C150" s="616"/>
      <c r="D150" s="616"/>
    </row>
    <row r="151" spans="1:4" ht="21.75" customHeight="1">
      <c r="A151" s="616"/>
      <c r="B151" s="616"/>
      <c r="C151" s="616"/>
      <c r="D151" s="616"/>
    </row>
    <row r="152" spans="1:4" ht="21.75" customHeight="1">
      <c r="A152" s="616"/>
      <c r="B152" s="616"/>
      <c r="C152" s="616"/>
      <c r="D152" s="616"/>
    </row>
    <row r="153" spans="1:4" ht="21.75" customHeight="1">
      <c r="A153" s="616"/>
      <c r="B153" s="616"/>
      <c r="C153" s="616"/>
      <c r="D153" s="616"/>
    </row>
    <row r="154" spans="1:4" ht="21.75" customHeight="1">
      <c r="A154" s="616"/>
      <c r="B154" s="616"/>
      <c r="C154" s="616"/>
      <c r="D154" s="616"/>
    </row>
    <row r="155" spans="1:4" ht="21.75" customHeight="1">
      <c r="A155" s="616"/>
      <c r="B155" s="616"/>
      <c r="C155" s="616"/>
      <c r="D155" s="616"/>
    </row>
    <row r="156" spans="1:4" ht="21.75" customHeight="1">
      <c r="A156" s="616"/>
      <c r="B156" s="616"/>
      <c r="C156" s="616"/>
      <c r="D156" s="616"/>
    </row>
    <row r="157" spans="1:4" ht="21.75" customHeight="1">
      <c r="A157" s="616"/>
      <c r="B157" s="616"/>
      <c r="C157" s="616"/>
      <c r="D157" s="616"/>
    </row>
    <row r="158" spans="1:4" ht="21.75" customHeight="1">
      <c r="A158" s="616"/>
      <c r="B158" s="616"/>
      <c r="C158" s="616"/>
      <c r="D158" s="616"/>
    </row>
    <row r="159" spans="1:4" ht="21.75" customHeight="1">
      <c r="A159" s="616"/>
      <c r="B159" s="616"/>
      <c r="C159" s="616"/>
      <c r="D159" s="616"/>
    </row>
    <row r="160" spans="1:4" ht="21.75" customHeight="1">
      <c r="A160" s="616"/>
      <c r="B160" s="616"/>
      <c r="C160" s="616"/>
      <c r="D160" s="616"/>
    </row>
    <row r="161" spans="1:4" ht="21.75" customHeight="1">
      <c r="A161" s="616"/>
      <c r="B161" s="616"/>
      <c r="C161" s="616"/>
      <c r="D161" s="616"/>
    </row>
    <row r="162" spans="1:4" ht="21.75" customHeight="1">
      <c r="A162" s="616"/>
      <c r="B162" s="616"/>
      <c r="C162" s="616"/>
      <c r="D162" s="616"/>
    </row>
    <row r="163" spans="1:4" ht="21.75" customHeight="1">
      <c r="A163" s="616"/>
      <c r="B163" s="616"/>
      <c r="C163" s="616"/>
      <c r="D163" s="616"/>
    </row>
    <row r="164" spans="1:4" ht="21.75" customHeight="1">
      <c r="A164" s="616"/>
      <c r="B164" s="616"/>
      <c r="C164" s="616"/>
      <c r="D164" s="616"/>
    </row>
    <row r="165" spans="1:4" ht="21.75" customHeight="1">
      <c r="A165" s="616"/>
      <c r="B165" s="616"/>
      <c r="C165" s="616"/>
      <c r="D165" s="616"/>
    </row>
    <row r="166" spans="1:4" ht="21.75" customHeight="1">
      <c r="A166" s="616"/>
      <c r="B166" s="616"/>
      <c r="C166" s="616"/>
      <c r="D166" s="616"/>
    </row>
    <row r="167" spans="1:4" ht="21.75" customHeight="1">
      <c r="A167" s="616"/>
      <c r="B167" s="616"/>
      <c r="C167" s="616"/>
      <c r="D167" s="616"/>
    </row>
    <row r="168" spans="1:4" ht="21.75" customHeight="1">
      <c r="A168" s="616"/>
      <c r="B168" s="616"/>
      <c r="C168" s="616"/>
      <c r="D168" s="616"/>
    </row>
    <row r="169" spans="1:4" ht="21.75" customHeight="1">
      <c r="A169" s="616"/>
      <c r="B169" s="616"/>
      <c r="C169" s="616"/>
      <c r="D169" s="616"/>
    </row>
    <row r="170" spans="1:4" ht="21.75" customHeight="1">
      <c r="A170" s="616"/>
      <c r="B170" s="616"/>
      <c r="C170" s="616"/>
      <c r="D170" s="616"/>
    </row>
    <row r="171" spans="1:4" ht="21.75" customHeight="1">
      <c r="A171" s="616"/>
      <c r="B171" s="616"/>
      <c r="C171" s="616"/>
      <c r="D171" s="616"/>
    </row>
    <row r="172" spans="1:4" ht="21.75" customHeight="1">
      <c r="A172" s="616"/>
      <c r="B172" s="616"/>
      <c r="C172" s="616"/>
      <c r="D172" s="616"/>
    </row>
    <row r="173" spans="1:4" ht="21.75" customHeight="1">
      <c r="A173" s="616"/>
      <c r="B173" s="616"/>
      <c r="C173" s="616"/>
      <c r="D173" s="616"/>
    </row>
    <row r="174" spans="1:4" ht="21.75" customHeight="1">
      <c r="A174" s="616"/>
      <c r="B174" s="616"/>
      <c r="C174" s="616"/>
      <c r="D174" s="616"/>
    </row>
    <row r="175" spans="1:4" ht="21.75" customHeight="1">
      <c r="A175" s="616"/>
      <c r="B175" s="616"/>
      <c r="C175" s="616"/>
      <c r="D175" s="616"/>
    </row>
    <row r="176" spans="1:4" ht="21.75" customHeight="1">
      <c r="A176" s="616"/>
      <c r="B176" s="616"/>
      <c r="C176" s="616"/>
      <c r="D176" s="616"/>
    </row>
    <row r="177" spans="1:4" ht="21.75" customHeight="1">
      <c r="A177" s="616"/>
      <c r="B177" s="616"/>
      <c r="C177" s="616"/>
      <c r="D177" s="616"/>
    </row>
    <row r="178" spans="1:4" ht="21.75" customHeight="1">
      <c r="A178" s="616"/>
      <c r="B178" s="616"/>
      <c r="C178" s="616"/>
      <c r="D178" s="616"/>
    </row>
    <row r="179" spans="1:4" ht="21.75" customHeight="1">
      <c r="A179" s="616"/>
      <c r="B179" s="616"/>
      <c r="C179" s="616"/>
      <c r="D179" s="616"/>
    </row>
    <row r="180" spans="1:4" ht="21.75" customHeight="1">
      <c r="A180" s="616"/>
      <c r="B180" s="616"/>
      <c r="C180" s="616"/>
      <c r="D180" s="616"/>
    </row>
    <row r="181" spans="1:4" ht="21.75" customHeight="1">
      <c r="A181" s="616"/>
      <c r="B181" s="616"/>
      <c r="C181" s="616"/>
      <c r="D181" s="616"/>
    </row>
    <row r="182" spans="1:4" ht="21.75" customHeight="1">
      <c r="A182" s="616"/>
      <c r="B182" s="616"/>
      <c r="C182" s="616"/>
      <c r="D182" s="616"/>
    </row>
    <row r="183" spans="1:4" ht="21.75" customHeight="1">
      <c r="A183" s="616"/>
      <c r="B183" s="616"/>
      <c r="C183" s="616"/>
      <c r="D183" s="616"/>
    </row>
    <row r="184" spans="1:4" ht="21.75" customHeight="1">
      <c r="A184" s="616"/>
      <c r="B184" s="616"/>
      <c r="C184" s="616"/>
      <c r="D184" s="616"/>
    </row>
    <row r="185" spans="1:4" ht="21.75" customHeight="1">
      <c r="A185" s="616"/>
      <c r="B185" s="616"/>
      <c r="C185" s="616"/>
      <c r="D185" s="616"/>
    </row>
    <row r="186" spans="1:4" ht="21.75" customHeight="1">
      <c r="A186" s="616"/>
      <c r="B186" s="616"/>
      <c r="C186" s="616"/>
      <c r="D186" s="616"/>
    </row>
    <row r="187" spans="1:4" ht="21.75" customHeight="1">
      <c r="A187" s="616"/>
      <c r="B187" s="616"/>
      <c r="C187" s="616"/>
      <c r="D187" s="616"/>
    </row>
    <row r="188" spans="1:4" ht="21.75" customHeight="1">
      <c r="A188" s="616"/>
      <c r="B188" s="616"/>
      <c r="C188" s="616"/>
      <c r="D188" s="616"/>
    </row>
    <row r="189" spans="1:4" ht="12.75">
      <c r="A189" s="616"/>
      <c r="B189" s="616"/>
      <c r="C189" s="616"/>
      <c r="D189" s="616"/>
    </row>
    <row r="190" spans="1:4" ht="12.75">
      <c r="A190" s="616"/>
      <c r="B190" s="616"/>
      <c r="C190" s="616"/>
      <c r="D190" s="616"/>
    </row>
    <row r="191" spans="1:4" ht="12.75">
      <c r="A191" s="616"/>
      <c r="B191" s="616"/>
      <c r="C191" s="616"/>
      <c r="D191" s="616"/>
    </row>
    <row r="192" spans="1:4" ht="12.75">
      <c r="A192" s="616"/>
      <c r="B192" s="616"/>
      <c r="C192" s="616"/>
      <c r="D192" s="616"/>
    </row>
    <row r="193" spans="1:4" ht="12.75">
      <c r="A193" s="616"/>
      <c r="B193" s="616"/>
      <c r="C193" s="616"/>
      <c r="D193" s="616"/>
    </row>
    <row r="194" spans="1:4" ht="12.75">
      <c r="A194" s="616"/>
      <c r="B194" s="616"/>
      <c r="C194" s="616"/>
      <c r="D194" s="616"/>
    </row>
    <row r="195" spans="1:4" ht="12.75">
      <c r="A195" s="616"/>
      <c r="B195" s="616"/>
      <c r="C195" s="616"/>
      <c r="D195" s="616"/>
    </row>
  </sheetData>
  <mergeCells count="108">
    <mergeCell ref="T38:U38"/>
    <mergeCell ref="A27:S27"/>
    <mergeCell ref="A37:S37"/>
    <mergeCell ref="T32:U32"/>
    <mergeCell ref="T33:U33"/>
    <mergeCell ref="T34:U34"/>
    <mergeCell ref="T35:U35"/>
    <mergeCell ref="T36:U36"/>
    <mergeCell ref="T37:U37"/>
    <mergeCell ref="A31:S31"/>
    <mergeCell ref="AF12:AJ13"/>
    <mergeCell ref="A23:S23"/>
    <mergeCell ref="A17:S17"/>
    <mergeCell ref="A18:S18"/>
    <mergeCell ref="A19:S19"/>
    <mergeCell ref="A20:S20"/>
    <mergeCell ref="A21:S21"/>
    <mergeCell ref="A22:S22"/>
    <mergeCell ref="AA17:AE17"/>
    <mergeCell ref="AF17:AJ17"/>
    <mergeCell ref="A3:AJ3"/>
    <mergeCell ref="A4:AJ4"/>
    <mergeCell ref="A15:S15"/>
    <mergeCell ref="A16:S16"/>
    <mergeCell ref="AA16:AE16"/>
    <mergeCell ref="AF16:AJ16"/>
    <mergeCell ref="AA15:AE15"/>
    <mergeCell ref="AF15:AJ15"/>
    <mergeCell ref="A12:S13"/>
    <mergeCell ref="T12:U13"/>
    <mergeCell ref="A24:S24"/>
    <mergeCell ref="A28:S28"/>
    <mergeCell ref="A29:S29"/>
    <mergeCell ref="A30:S30"/>
    <mergeCell ref="A25:S25"/>
    <mergeCell ref="A26:S26"/>
    <mergeCell ref="A32:S32"/>
    <mergeCell ref="A33:S33"/>
    <mergeCell ref="A34:S34"/>
    <mergeCell ref="A35:S35"/>
    <mergeCell ref="A36:S36"/>
    <mergeCell ref="A38:S38"/>
    <mergeCell ref="V15:Z15"/>
    <mergeCell ref="V16:Z16"/>
    <mergeCell ref="V17:Z17"/>
    <mergeCell ref="V19:Z19"/>
    <mergeCell ref="V21:Z21"/>
    <mergeCell ref="V23:Z23"/>
    <mergeCell ref="V27:Z27"/>
    <mergeCell ref="V29:Z29"/>
    <mergeCell ref="V18:Z18"/>
    <mergeCell ref="AA18:AE18"/>
    <mergeCell ref="AF18:AJ18"/>
    <mergeCell ref="AA19:AE19"/>
    <mergeCell ref="AF19:AJ19"/>
    <mergeCell ref="V20:Z20"/>
    <mergeCell ref="AA20:AE20"/>
    <mergeCell ref="AF20:AJ20"/>
    <mergeCell ref="AA21:AE21"/>
    <mergeCell ref="AF21:AJ21"/>
    <mergeCell ref="V22:Z22"/>
    <mergeCell ref="AA22:AE22"/>
    <mergeCell ref="AF22:AJ22"/>
    <mergeCell ref="AA23:AE23"/>
    <mergeCell ref="AF23:AJ23"/>
    <mergeCell ref="V24:Z24"/>
    <mergeCell ref="AA24:AE24"/>
    <mergeCell ref="AF24:AJ24"/>
    <mergeCell ref="AA27:AE27"/>
    <mergeCell ref="AF27:AJ27"/>
    <mergeCell ref="AA25:AE25"/>
    <mergeCell ref="AA26:AE26"/>
    <mergeCell ref="AF25:AJ25"/>
    <mergeCell ref="AF26:AJ26"/>
    <mergeCell ref="V25:Z25"/>
    <mergeCell ref="AA28:AE28"/>
    <mergeCell ref="AF28:AJ28"/>
    <mergeCell ref="AA29:AE29"/>
    <mergeCell ref="AF29:AJ29"/>
    <mergeCell ref="AF30:AJ30"/>
    <mergeCell ref="V31:Z31"/>
    <mergeCell ref="AA31:AE31"/>
    <mergeCell ref="AF31:AJ31"/>
    <mergeCell ref="AF32:AJ32"/>
    <mergeCell ref="V33:Z33"/>
    <mergeCell ref="AA33:AE33"/>
    <mergeCell ref="AF33:AJ33"/>
    <mergeCell ref="AF34:AJ34"/>
    <mergeCell ref="V35:Z35"/>
    <mergeCell ref="AA35:AE35"/>
    <mergeCell ref="AF35:AJ35"/>
    <mergeCell ref="AF38:AJ38"/>
    <mergeCell ref="V36:Z36"/>
    <mergeCell ref="AA36:AE36"/>
    <mergeCell ref="AF36:AJ36"/>
    <mergeCell ref="V37:Z37"/>
    <mergeCell ref="AA37:AE37"/>
    <mergeCell ref="AF37:AJ37"/>
    <mergeCell ref="V26:Z26"/>
    <mergeCell ref="V38:Z38"/>
    <mergeCell ref="AA38:AE38"/>
    <mergeCell ref="V34:Z34"/>
    <mergeCell ref="AA34:AE34"/>
    <mergeCell ref="V32:Z32"/>
    <mergeCell ref="AA32:AE32"/>
    <mergeCell ref="V30:Z30"/>
    <mergeCell ref="AA30:AE30"/>
    <mergeCell ref="V28:Z2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5"/>
  <sheetViews>
    <sheetView view="pageBreakPreview" zoomScaleSheetLayoutView="100" workbookViewId="0" topLeftCell="E39">
      <selection activeCell="AF41" sqref="AF41:AJ41"/>
    </sheetView>
  </sheetViews>
  <sheetFormatPr defaultColWidth="9.140625" defaultRowHeight="12.75"/>
  <cols>
    <col min="1" max="13" width="3.28125" style="618" customWidth="1"/>
    <col min="14" max="14" width="3.421875" style="618" customWidth="1"/>
    <col min="15" max="19" width="3.28125" style="618" customWidth="1"/>
    <col min="20" max="20" width="2.421875" style="618" customWidth="1"/>
    <col min="21" max="33" width="3.28125" style="618" customWidth="1"/>
    <col min="34" max="34" width="3.00390625" style="618" customWidth="1"/>
    <col min="35" max="36" width="3.28125" style="618" customWidth="1"/>
    <col min="37" max="37" width="3.00390625" style="618" customWidth="1"/>
    <col min="38" max="16384" width="9.140625" style="618" customWidth="1"/>
  </cols>
  <sheetData>
    <row r="1" spans="1:36" ht="12.75">
      <c r="A1" s="617"/>
      <c r="AI1" s="619"/>
      <c r="AJ1" s="619"/>
    </row>
    <row r="2" spans="35:36" ht="12.75">
      <c r="AI2" s="620"/>
      <c r="AJ2" s="620"/>
    </row>
    <row r="3" spans="1:36" ht="15.75">
      <c r="A3" s="621" t="s">
        <v>1445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</row>
    <row r="4" spans="1:36" ht="15.75">
      <c r="A4" s="621" t="s">
        <v>1446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</row>
    <row r="5" spans="1:37" ht="12.75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 t="s">
        <v>977</v>
      </c>
      <c r="AC5" s="622"/>
      <c r="AD5" s="622"/>
      <c r="AE5" s="622"/>
      <c r="AF5" s="622"/>
      <c r="AG5" s="622"/>
      <c r="AH5" s="622"/>
      <c r="AI5" s="622"/>
      <c r="AJ5" s="622"/>
      <c r="AK5" s="622"/>
    </row>
    <row r="6" spans="1:37" ht="12.75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3" t="s">
        <v>978</v>
      </c>
      <c r="AC6" s="623"/>
      <c r="AD6" s="623"/>
      <c r="AE6" s="623"/>
      <c r="AF6" s="623"/>
      <c r="AG6" s="623"/>
      <c r="AH6" s="623"/>
      <c r="AI6" s="623"/>
      <c r="AJ6" s="623"/>
      <c r="AK6" s="622"/>
    </row>
    <row r="7" spans="1:37" ht="13.5" thickBot="1">
      <c r="A7" s="622"/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</row>
    <row r="8" spans="1:37" ht="15.75" customHeight="1" thickBot="1">
      <c r="A8" s="624">
        <v>5</v>
      </c>
      <c r="B8" s="625">
        <v>1</v>
      </c>
      <c r="C8" s="625">
        <v>3</v>
      </c>
      <c r="D8" s="625">
        <v>0</v>
      </c>
      <c r="E8" s="625">
        <v>0</v>
      </c>
      <c r="F8" s="626">
        <v>9</v>
      </c>
      <c r="G8" s="622"/>
      <c r="H8" s="624">
        <v>1</v>
      </c>
      <c r="I8" s="625">
        <v>2</v>
      </c>
      <c r="J8" s="625">
        <v>5</v>
      </c>
      <c r="K8" s="626">
        <v>4</v>
      </c>
      <c r="L8" s="622"/>
      <c r="M8" s="624">
        <v>0</v>
      </c>
      <c r="N8" s="626">
        <v>1</v>
      </c>
      <c r="O8" s="622"/>
      <c r="P8" s="624">
        <v>2</v>
      </c>
      <c r="Q8" s="627">
        <v>8</v>
      </c>
      <c r="R8" s="627">
        <v>0</v>
      </c>
      <c r="S8" s="628">
        <v>0</v>
      </c>
      <c r="T8" s="622"/>
      <c r="U8" s="624">
        <v>8</v>
      </c>
      <c r="V8" s="627">
        <v>4</v>
      </c>
      <c r="W8" s="625">
        <v>1</v>
      </c>
      <c r="X8" s="625">
        <v>1</v>
      </c>
      <c r="Y8" s="625">
        <v>0</v>
      </c>
      <c r="Z8" s="626">
        <v>5</v>
      </c>
      <c r="AA8" s="622"/>
      <c r="AB8" s="629">
        <v>0</v>
      </c>
      <c r="AC8" s="630">
        <v>9</v>
      </c>
      <c r="AD8" s="622"/>
      <c r="AE8" s="631">
        <v>2</v>
      </c>
      <c r="AF8" s="632">
        <v>0</v>
      </c>
      <c r="AG8" s="632">
        <v>0</v>
      </c>
      <c r="AH8" s="633">
        <v>8</v>
      </c>
      <c r="AI8" s="622"/>
      <c r="AJ8" s="634">
        <v>1</v>
      </c>
      <c r="AK8" s="622"/>
    </row>
    <row r="9" spans="1:37" ht="38.25" customHeight="1">
      <c r="A9" s="635" t="s">
        <v>954</v>
      </c>
      <c r="B9" s="635"/>
      <c r="C9" s="635"/>
      <c r="D9" s="635"/>
      <c r="E9" s="635"/>
      <c r="F9" s="635"/>
      <c r="G9" s="636"/>
      <c r="H9" s="635" t="s">
        <v>955</v>
      </c>
      <c r="I9" s="635"/>
      <c r="J9" s="635"/>
      <c r="K9" s="635"/>
      <c r="L9" s="636"/>
      <c r="M9" s="637" t="s">
        <v>979</v>
      </c>
      <c r="N9" s="635"/>
      <c r="O9" s="636"/>
      <c r="P9" s="637" t="s">
        <v>980</v>
      </c>
      <c r="Q9" s="637"/>
      <c r="R9" s="637"/>
      <c r="S9" s="637"/>
      <c r="T9" s="622"/>
      <c r="U9" s="635" t="s">
        <v>958</v>
      </c>
      <c r="V9" s="638"/>
      <c r="W9" s="635"/>
      <c r="X9" s="635"/>
      <c r="Y9" s="635"/>
      <c r="Z9" s="635"/>
      <c r="AA9" s="622"/>
      <c r="AB9" s="635" t="s">
        <v>981</v>
      </c>
      <c r="AC9" s="635"/>
      <c r="AD9" s="622"/>
      <c r="AE9" s="635" t="s">
        <v>982</v>
      </c>
      <c r="AF9" s="635"/>
      <c r="AG9" s="635"/>
      <c r="AH9" s="635"/>
      <c r="AI9" s="622"/>
      <c r="AJ9" s="635" t="s">
        <v>983</v>
      </c>
      <c r="AK9" s="622"/>
    </row>
    <row r="10" spans="1:36" ht="38.25" customHeight="1">
      <c r="A10" s="639" t="s">
        <v>985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1"/>
      <c r="T10" s="642" t="s">
        <v>986</v>
      </c>
      <c r="U10" s="642"/>
      <c r="V10" s="643" t="s">
        <v>987</v>
      </c>
      <c r="W10" s="644"/>
      <c r="X10" s="644"/>
      <c r="Y10" s="644"/>
      <c r="Z10" s="645"/>
      <c r="AA10" s="643" t="s">
        <v>988</v>
      </c>
      <c r="AB10" s="644"/>
      <c r="AC10" s="644"/>
      <c r="AD10" s="644"/>
      <c r="AE10" s="645"/>
      <c r="AF10" s="646" t="s">
        <v>989</v>
      </c>
      <c r="AG10" s="640"/>
      <c r="AH10" s="640"/>
      <c r="AI10" s="640"/>
      <c r="AJ10" s="641"/>
    </row>
    <row r="11" spans="1:36" ht="12.75">
      <c r="A11" s="647"/>
      <c r="B11" s="620"/>
      <c r="C11" s="620"/>
      <c r="D11" s="620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20"/>
      <c r="S11" s="649"/>
      <c r="T11" s="650"/>
      <c r="U11" s="650"/>
      <c r="V11" s="643" t="s">
        <v>990</v>
      </c>
      <c r="W11" s="644"/>
      <c r="X11" s="644"/>
      <c r="Y11" s="644"/>
      <c r="Z11" s="644"/>
      <c r="AA11" s="643"/>
      <c r="AB11" s="644"/>
      <c r="AC11" s="644"/>
      <c r="AD11" s="644"/>
      <c r="AE11" s="645"/>
      <c r="AF11" s="651"/>
      <c r="AH11" s="617"/>
      <c r="AI11" s="617"/>
      <c r="AJ11" s="652"/>
    </row>
    <row r="12" spans="1:36" ht="12.75">
      <c r="A12" s="653">
        <v>1</v>
      </c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5"/>
      <c r="T12" s="654">
        <v>2</v>
      </c>
      <c r="U12" s="654"/>
      <c r="V12" s="656">
        <v>3</v>
      </c>
      <c r="W12" s="654"/>
      <c r="X12" s="654"/>
      <c r="Y12" s="654"/>
      <c r="Z12" s="654"/>
      <c r="AA12" s="656">
        <v>4</v>
      </c>
      <c r="AB12" s="654"/>
      <c r="AC12" s="654"/>
      <c r="AD12" s="654"/>
      <c r="AE12" s="654"/>
      <c r="AF12" s="656">
        <v>5</v>
      </c>
      <c r="AG12" s="654"/>
      <c r="AH12" s="654"/>
      <c r="AI12" s="654"/>
      <c r="AJ12" s="655"/>
    </row>
    <row r="13" spans="1:36" ht="19.5" customHeight="1">
      <c r="A13" s="657" t="s">
        <v>1447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9"/>
      <c r="T13" s="660" t="s">
        <v>992</v>
      </c>
      <c r="U13" s="661"/>
      <c r="V13" s="662"/>
      <c r="W13" s="663"/>
      <c r="X13" s="663"/>
      <c r="Y13" s="663"/>
      <c r="Z13" s="664"/>
      <c r="AA13" s="662"/>
      <c r="AB13" s="663"/>
      <c r="AC13" s="663"/>
      <c r="AD13" s="663"/>
      <c r="AE13" s="664"/>
      <c r="AF13" s="662"/>
      <c r="AG13" s="663"/>
      <c r="AH13" s="663"/>
      <c r="AI13" s="663"/>
      <c r="AJ13" s="664"/>
    </row>
    <row r="14" spans="1:36" ht="19.5" customHeight="1">
      <c r="A14" s="657" t="s">
        <v>1448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9"/>
      <c r="T14" s="660" t="s">
        <v>994</v>
      </c>
      <c r="U14" s="661"/>
      <c r="V14" s="662"/>
      <c r="W14" s="663"/>
      <c r="X14" s="663"/>
      <c r="Y14" s="663"/>
      <c r="Z14" s="664"/>
      <c r="AA14" s="662"/>
      <c r="AB14" s="663"/>
      <c r="AC14" s="663"/>
      <c r="AD14" s="663"/>
      <c r="AE14" s="664"/>
      <c r="AF14" s="662"/>
      <c r="AG14" s="663"/>
      <c r="AH14" s="663"/>
      <c r="AI14" s="663"/>
      <c r="AJ14" s="664"/>
    </row>
    <row r="15" spans="1:36" ht="19.5" customHeight="1">
      <c r="A15" s="657" t="s">
        <v>1449</v>
      </c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9"/>
      <c r="T15" s="660" t="s">
        <v>996</v>
      </c>
      <c r="U15" s="661"/>
      <c r="V15" s="662"/>
      <c r="W15" s="663"/>
      <c r="X15" s="663"/>
      <c r="Y15" s="663"/>
      <c r="Z15" s="664"/>
      <c r="AA15" s="662"/>
      <c r="AB15" s="663"/>
      <c r="AC15" s="663"/>
      <c r="AD15" s="663"/>
      <c r="AE15" s="664"/>
      <c r="AF15" s="662"/>
      <c r="AG15" s="663"/>
      <c r="AH15" s="663"/>
      <c r="AI15" s="663"/>
      <c r="AJ15" s="664"/>
    </row>
    <row r="16" spans="1:36" ht="19.5" customHeight="1">
      <c r="A16" s="657" t="s">
        <v>1450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9"/>
      <c r="T16" s="665" t="s">
        <v>998</v>
      </c>
      <c r="U16" s="666"/>
      <c r="V16" s="662"/>
      <c r="W16" s="663"/>
      <c r="X16" s="663"/>
      <c r="Y16" s="663"/>
      <c r="Z16" s="664"/>
      <c r="AA16" s="662"/>
      <c r="AB16" s="663"/>
      <c r="AC16" s="663"/>
      <c r="AD16" s="663"/>
      <c r="AE16" s="664"/>
      <c r="AF16" s="662"/>
      <c r="AG16" s="663"/>
      <c r="AH16" s="663"/>
      <c r="AI16" s="663"/>
      <c r="AJ16" s="664"/>
    </row>
    <row r="17" spans="1:36" ht="19.5" customHeight="1">
      <c r="A17" s="667" t="s">
        <v>1451</v>
      </c>
      <c r="B17" s="668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9"/>
      <c r="T17" s="670" t="s">
        <v>1000</v>
      </c>
      <c r="U17" s="661"/>
      <c r="V17" s="671"/>
      <c r="W17" s="672"/>
      <c r="X17" s="672"/>
      <c r="Y17" s="672"/>
      <c r="Z17" s="673"/>
      <c r="AA17" s="671"/>
      <c r="AB17" s="672"/>
      <c r="AC17" s="672"/>
      <c r="AD17" s="672"/>
      <c r="AE17" s="673"/>
      <c r="AF17" s="671"/>
      <c r="AG17" s="672"/>
      <c r="AH17" s="672"/>
      <c r="AI17" s="672"/>
      <c r="AJ17" s="673"/>
    </row>
    <row r="18" spans="1:36" ht="19.5" customHeight="1">
      <c r="A18" s="667" t="s">
        <v>1452</v>
      </c>
      <c r="B18" s="668"/>
      <c r="C18" s="668"/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9"/>
      <c r="T18" s="670" t="s">
        <v>1002</v>
      </c>
      <c r="U18" s="661"/>
      <c r="V18" s="674">
        <v>4402728</v>
      </c>
      <c r="W18" s="675"/>
      <c r="X18" s="675"/>
      <c r="Y18" s="675"/>
      <c r="Z18" s="676"/>
      <c r="AA18" s="674">
        <v>4817472</v>
      </c>
      <c r="AB18" s="675"/>
      <c r="AC18" s="675"/>
      <c r="AD18" s="675"/>
      <c r="AE18" s="676"/>
      <c r="AF18" s="674">
        <v>2755589</v>
      </c>
      <c r="AG18" s="675"/>
      <c r="AH18" s="675"/>
      <c r="AI18" s="675"/>
      <c r="AJ18" s="676"/>
    </row>
    <row r="19" spans="1:36" s="617" customFormat="1" ht="19.5" customHeight="1">
      <c r="A19" s="657" t="s">
        <v>1453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9"/>
      <c r="T19" s="660" t="s">
        <v>1004</v>
      </c>
      <c r="U19" s="661"/>
      <c r="V19" s="662">
        <v>3000</v>
      </c>
      <c r="W19" s="663"/>
      <c r="X19" s="663"/>
      <c r="Y19" s="663"/>
      <c r="Z19" s="664"/>
      <c r="AA19" s="662">
        <v>10190</v>
      </c>
      <c r="AB19" s="663"/>
      <c r="AC19" s="663"/>
      <c r="AD19" s="663"/>
      <c r="AE19" s="664"/>
      <c r="AF19" s="662">
        <v>8749</v>
      </c>
      <c r="AG19" s="663"/>
      <c r="AH19" s="663"/>
      <c r="AI19" s="663"/>
      <c r="AJ19" s="664"/>
    </row>
    <row r="20" spans="1:36" s="617" customFormat="1" ht="19.5" customHeight="1">
      <c r="A20" s="657" t="s">
        <v>1454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9"/>
      <c r="T20" s="660" t="s">
        <v>1006</v>
      </c>
      <c r="U20" s="661"/>
      <c r="V20" s="662"/>
      <c r="W20" s="663"/>
      <c r="X20" s="663"/>
      <c r="Y20" s="663"/>
      <c r="Z20" s="664"/>
      <c r="AA20" s="662"/>
      <c r="AB20" s="663"/>
      <c r="AC20" s="663"/>
      <c r="AD20" s="663"/>
      <c r="AE20" s="664"/>
      <c r="AF20" s="662"/>
      <c r="AG20" s="663"/>
      <c r="AH20" s="663"/>
      <c r="AI20" s="663"/>
      <c r="AJ20" s="664"/>
    </row>
    <row r="21" spans="1:36" ht="19.5" customHeight="1">
      <c r="A21" s="657" t="s">
        <v>1455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9"/>
      <c r="T21" s="660" t="s">
        <v>1008</v>
      </c>
      <c r="U21" s="661"/>
      <c r="V21" s="662"/>
      <c r="W21" s="663"/>
      <c r="X21" s="663"/>
      <c r="Y21" s="663"/>
      <c r="Z21" s="664"/>
      <c r="AA21" s="662"/>
      <c r="AB21" s="663"/>
      <c r="AC21" s="663"/>
      <c r="AD21" s="663"/>
      <c r="AE21" s="664"/>
      <c r="AF21" s="662"/>
      <c r="AG21" s="663"/>
      <c r="AH21" s="663"/>
      <c r="AI21" s="663"/>
      <c r="AJ21" s="664"/>
    </row>
    <row r="22" spans="1:36" s="617" customFormat="1" ht="19.5" customHeight="1">
      <c r="A22" s="657" t="s">
        <v>1456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9"/>
      <c r="T22" s="660">
        <v>10</v>
      </c>
      <c r="U22" s="661"/>
      <c r="V22" s="662"/>
      <c r="W22" s="663"/>
      <c r="X22" s="663"/>
      <c r="Y22" s="663"/>
      <c r="Z22" s="664"/>
      <c r="AA22" s="662"/>
      <c r="AB22" s="663"/>
      <c r="AC22" s="663"/>
      <c r="AD22" s="663"/>
      <c r="AE22" s="664"/>
      <c r="AF22" s="662"/>
      <c r="AG22" s="663"/>
      <c r="AH22" s="663"/>
      <c r="AI22" s="663"/>
      <c r="AJ22" s="664"/>
    </row>
    <row r="23" spans="1:36" s="617" customFormat="1" ht="24.75" customHeight="1">
      <c r="A23" s="657" t="s">
        <v>1457</v>
      </c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9"/>
      <c r="T23" s="660">
        <v>11</v>
      </c>
      <c r="U23" s="661"/>
      <c r="V23" s="662">
        <v>96160</v>
      </c>
      <c r="W23" s="663"/>
      <c r="X23" s="663"/>
      <c r="Y23" s="663"/>
      <c r="Z23" s="664"/>
      <c r="AA23" s="662">
        <v>113224</v>
      </c>
      <c r="AB23" s="663"/>
      <c r="AC23" s="663"/>
      <c r="AD23" s="663"/>
      <c r="AE23" s="664"/>
      <c r="AF23" s="662">
        <v>69778</v>
      </c>
      <c r="AG23" s="663"/>
      <c r="AH23" s="663"/>
      <c r="AI23" s="663"/>
      <c r="AJ23" s="664"/>
    </row>
    <row r="24" spans="1:36" s="617" customFormat="1" ht="19.5" customHeight="1">
      <c r="A24" s="657" t="s">
        <v>1458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9"/>
      <c r="T24" s="660">
        <v>12</v>
      </c>
      <c r="U24" s="661"/>
      <c r="V24" s="662"/>
      <c r="W24" s="663"/>
      <c r="X24" s="663"/>
      <c r="Y24" s="663"/>
      <c r="Z24" s="664"/>
      <c r="AA24" s="662"/>
      <c r="AB24" s="663"/>
      <c r="AC24" s="663"/>
      <c r="AD24" s="663"/>
      <c r="AE24" s="664"/>
      <c r="AF24" s="662"/>
      <c r="AG24" s="663"/>
      <c r="AH24" s="663"/>
      <c r="AI24" s="663"/>
      <c r="AJ24" s="664"/>
    </row>
    <row r="25" spans="1:36" s="617" customFormat="1" ht="27.75" customHeight="1">
      <c r="A25" s="657" t="s">
        <v>1459</v>
      </c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9"/>
      <c r="T25" s="660" t="s">
        <v>1016</v>
      </c>
      <c r="U25" s="661"/>
      <c r="V25" s="662"/>
      <c r="W25" s="663"/>
      <c r="X25" s="663"/>
      <c r="Y25" s="663"/>
      <c r="Z25" s="664"/>
      <c r="AA25" s="662"/>
      <c r="AB25" s="663"/>
      <c r="AC25" s="663"/>
      <c r="AD25" s="663"/>
      <c r="AE25" s="664"/>
      <c r="AF25" s="662"/>
      <c r="AG25" s="663"/>
      <c r="AH25" s="663"/>
      <c r="AI25" s="663"/>
      <c r="AJ25" s="664"/>
    </row>
    <row r="26" spans="1:36" s="617" customFormat="1" ht="19.5" customHeight="1">
      <c r="A26" s="657" t="s">
        <v>1460</v>
      </c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9"/>
      <c r="T26" s="660" t="s">
        <v>1018</v>
      </c>
      <c r="U26" s="661"/>
      <c r="V26" s="662"/>
      <c r="W26" s="663"/>
      <c r="X26" s="663"/>
      <c r="Y26" s="663"/>
      <c r="Z26" s="664"/>
      <c r="AA26" s="662"/>
      <c r="AB26" s="663"/>
      <c r="AC26" s="663"/>
      <c r="AD26" s="663"/>
      <c r="AE26" s="664"/>
      <c r="AF26" s="662"/>
      <c r="AG26" s="663"/>
      <c r="AH26" s="663"/>
      <c r="AI26" s="663"/>
      <c r="AJ26" s="664"/>
    </row>
    <row r="27" spans="1:36" s="617" customFormat="1" ht="19.5" customHeight="1">
      <c r="A27" s="667" t="s">
        <v>1461</v>
      </c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9"/>
      <c r="T27" s="660" t="s">
        <v>1020</v>
      </c>
      <c r="U27" s="661"/>
      <c r="V27" s="677">
        <f>SUM(V19:Z26)</f>
        <v>99160</v>
      </c>
      <c r="W27" s="678"/>
      <c r="X27" s="678"/>
      <c r="Y27" s="678"/>
      <c r="Z27" s="679"/>
      <c r="AA27" s="677">
        <f>SUM(AA19:AE26)</f>
        <v>123414</v>
      </c>
      <c r="AB27" s="678"/>
      <c r="AC27" s="678"/>
      <c r="AD27" s="678"/>
      <c r="AE27" s="679"/>
      <c r="AF27" s="677">
        <f>SUM(AF19:AJ26)</f>
        <v>78527</v>
      </c>
      <c r="AG27" s="678"/>
      <c r="AH27" s="678"/>
      <c r="AI27" s="678"/>
      <c r="AJ27" s="679"/>
    </row>
    <row r="28" spans="1:36" s="617" customFormat="1" ht="19.5" customHeight="1">
      <c r="A28" s="657" t="s">
        <v>1462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9"/>
      <c r="T28" s="660" t="s">
        <v>1022</v>
      </c>
      <c r="U28" s="661"/>
      <c r="V28" s="662"/>
      <c r="W28" s="663"/>
      <c r="X28" s="663"/>
      <c r="Y28" s="663"/>
      <c r="Z28" s="664"/>
      <c r="AA28" s="662">
        <v>5227</v>
      </c>
      <c r="AB28" s="663"/>
      <c r="AC28" s="663"/>
      <c r="AD28" s="663"/>
      <c r="AE28" s="664"/>
      <c r="AF28" s="662">
        <v>5227</v>
      </c>
      <c r="AG28" s="663"/>
      <c r="AH28" s="663"/>
      <c r="AI28" s="663"/>
      <c r="AJ28" s="664"/>
    </row>
    <row r="29" spans="1:36" s="617" customFormat="1" ht="19.5" customHeight="1">
      <c r="A29" s="657" t="s">
        <v>1463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9"/>
      <c r="T29" s="660" t="s">
        <v>1082</v>
      </c>
      <c r="U29" s="661"/>
      <c r="V29" s="662"/>
      <c r="W29" s="663"/>
      <c r="X29" s="663"/>
      <c r="Y29" s="663"/>
      <c r="Z29" s="664"/>
      <c r="AA29" s="662"/>
      <c r="AB29" s="663"/>
      <c r="AC29" s="663"/>
      <c r="AD29" s="663"/>
      <c r="AE29" s="664"/>
      <c r="AF29" s="662"/>
      <c r="AG29" s="663"/>
      <c r="AH29" s="663"/>
      <c r="AI29" s="663"/>
      <c r="AJ29" s="664"/>
    </row>
    <row r="30" spans="1:36" s="617" customFormat="1" ht="19.5" customHeight="1">
      <c r="A30" s="657" t="s">
        <v>1464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9"/>
      <c r="T30" s="660" t="s">
        <v>1084</v>
      </c>
      <c r="U30" s="661"/>
      <c r="V30" s="662"/>
      <c r="W30" s="663"/>
      <c r="X30" s="663"/>
      <c r="Y30" s="663"/>
      <c r="Z30" s="664"/>
      <c r="AA30" s="662"/>
      <c r="AB30" s="663"/>
      <c r="AC30" s="663"/>
      <c r="AD30" s="663"/>
      <c r="AE30" s="664"/>
      <c r="AF30" s="662"/>
      <c r="AG30" s="663"/>
      <c r="AH30" s="663"/>
      <c r="AI30" s="663"/>
      <c r="AJ30" s="664"/>
    </row>
    <row r="31" spans="1:36" ht="19.5" customHeight="1">
      <c r="A31" s="657" t="s">
        <v>1465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9"/>
      <c r="T31" s="660">
        <v>19</v>
      </c>
      <c r="U31" s="661"/>
      <c r="V31" s="662"/>
      <c r="W31" s="663"/>
      <c r="X31" s="663"/>
      <c r="Y31" s="663"/>
      <c r="Z31" s="664"/>
      <c r="AA31" s="662"/>
      <c r="AB31" s="663"/>
      <c r="AC31" s="663"/>
      <c r="AD31" s="663"/>
      <c r="AE31" s="664"/>
      <c r="AF31" s="662"/>
      <c r="AG31" s="663"/>
      <c r="AH31" s="663"/>
      <c r="AI31" s="663"/>
      <c r="AJ31" s="664"/>
    </row>
    <row r="32" spans="1:36" ht="24.75" customHeight="1">
      <c r="A32" s="657" t="s">
        <v>1466</v>
      </c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9"/>
      <c r="T32" s="680">
        <v>20</v>
      </c>
      <c r="U32" s="666"/>
      <c r="V32" s="662">
        <v>150000</v>
      </c>
      <c r="W32" s="663"/>
      <c r="X32" s="663"/>
      <c r="Y32" s="663"/>
      <c r="Z32" s="664"/>
      <c r="AA32" s="662">
        <v>150000</v>
      </c>
      <c r="AB32" s="663"/>
      <c r="AC32" s="663"/>
      <c r="AD32" s="663"/>
      <c r="AE32" s="664"/>
      <c r="AF32" s="662"/>
      <c r="AG32" s="663"/>
      <c r="AH32" s="663"/>
      <c r="AI32" s="663"/>
      <c r="AJ32" s="664"/>
    </row>
    <row r="33" spans="1:36" ht="19.5" customHeight="1">
      <c r="A33" s="657" t="s">
        <v>1467</v>
      </c>
      <c r="B33" s="65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9"/>
      <c r="T33" s="680">
        <v>21</v>
      </c>
      <c r="U33" s="666"/>
      <c r="V33" s="662"/>
      <c r="W33" s="663"/>
      <c r="X33" s="663"/>
      <c r="Y33" s="663"/>
      <c r="Z33" s="664"/>
      <c r="AA33" s="662"/>
      <c r="AB33" s="663"/>
      <c r="AC33" s="663"/>
      <c r="AD33" s="663"/>
      <c r="AE33" s="664"/>
      <c r="AF33" s="662"/>
      <c r="AG33" s="663"/>
      <c r="AH33" s="663"/>
      <c r="AI33" s="663"/>
      <c r="AJ33" s="664"/>
    </row>
    <row r="34" spans="1:36" ht="26.25" customHeight="1">
      <c r="A34" s="657" t="s">
        <v>1468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9"/>
      <c r="T34" s="680">
        <v>22</v>
      </c>
      <c r="U34" s="666"/>
      <c r="V34" s="662"/>
      <c r="W34" s="663"/>
      <c r="X34" s="663"/>
      <c r="Y34" s="663"/>
      <c r="Z34" s="664"/>
      <c r="AA34" s="662"/>
      <c r="AB34" s="663"/>
      <c r="AC34" s="663"/>
      <c r="AD34" s="663"/>
      <c r="AE34" s="664"/>
      <c r="AF34" s="662"/>
      <c r="AG34" s="663"/>
      <c r="AH34" s="663"/>
      <c r="AI34" s="663"/>
      <c r="AJ34" s="664"/>
    </row>
    <row r="35" spans="1:36" ht="19.5" customHeight="1">
      <c r="A35" s="667" t="s">
        <v>1469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9"/>
      <c r="T35" s="681">
        <v>23</v>
      </c>
      <c r="U35" s="682"/>
      <c r="V35" s="677">
        <f>SUM(V28:Z34)</f>
        <v>150000</v>
      </c>
      <c r="W35" s="678"/>
      <c r="X35" s="678"/>
      <c r="Y35" s="678"/>
      <c r="Z35" s="679"/>
      <c r="AA35" s="677">
        <f>SUM(AA28:AE34)</f>
        <v>155227</v>
      </c>
      <c r="AB35" s="678"/>
      <c r="AC35" s="678"/>
      <c r="AD35" s="678"/>
      <c r="AE35" s="679"/>
      <c r="AF35" s="677">
        <f>SUM(AF28:AJ34)</f>
        <v>5227</v>
      </c>
      <c r="AG35" s="678"/>
      <c r="AH35" s="678"/>
      <c r="AI35" s="678"/>
      <c r="AJ35" s="679"/>
    </row>
    <row r="36" spans="1:36" ht="19.5" customHeight="1">
      <c r="A36" s="667" t="s">
        <v>1470</v>
      </c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9"/>
      <c r="T36" s="681">
        <v>24</v>
      </c>
      <c r="U36" s="682"/>
      <c r="V36" s="677">
        <f>SUM(V27+V35)</f>
        <v>249160</v>
      </c>
      <c r="W36" s="678"/>
      <c r="X36" s="678"/>
      <c r="Y36" s="678"/>
      <c r="Z36" s="679"/>
      <c r="AA36" s="677">
        <f>SUM(AA27+AA35)</f>
        <v>278641</v>
      </c>
      <c r="AB36" s="678"/>
      <c r="AC36" s="678"/>
      <c r="AD36" s="678"/>
      <c r="AE36" s="679"/>
      <c r="AF36" s="677">
        <f>SUM(AF27+AF35)</f>
        <v>83754</v>
      </c>
      <c r="AG36" s="678"/>
      <c r="AH36" s="678"/>
      <c r="AI36" s="678"/>
      <c r="AJ36" s="679"/>
    </row>
    <row r="37" spans="1:36" ht="19.5" customHeight="1">
      <c r="A37" s="657" t="s">
        <v>1471</v>
      </c>
      <c r="B37" s="658"/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9"/>
      <c r="T37" s="680">
        <v>25</v>
      </c>
      <c r="U37" s="666"/>
      <c r="V37" s="662"/>
      <c r="W37" s="663"/>
      <c r="X37" s="663"/>
      <c r="Y37" s="663"/>
      <c r="Z37" s="664"/>
      <c r="AA37" s="662"/>
      <c r="AB37" s="663"/>
      <c r="AC37" s="663"/>
      <c r="AD37" s="663"/>
      <c r="AE37" s="664"/>
      <c r="AF37" s="662">
        <v>98186</v>
      </c>
      <c r="AG37" s="663"/>
      <c r="AH37" s="663"/>
      <c r="AI37" s="663"/>
      <c r="AJ37" s="664"/>
    </row>
    <row r="38" spans="1:36" ht="19.5" customHeight="1">
      <c r="A38" s="657" t="s">
        <v>1472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9"/>
      <c r="T38" s="680">
        <v>26</v>
      </c>
      <c r="U38" s="666"/>
      <c r="V38" s="662"/>
      <c r="W38" s="663"/>
      <c r="X38" s="663"/>
      <c r="Y38" s="663"/>
      <c r="Z38" s="664"/>
      <c r="AA38" s="662"/>
      <c r="AB38" s="663"/>
      <c r="AC38" s="663"/>
      <c r="AD38" s="663"/>
      <c r="AE38" s="664"/>
      <c r="AF38" s="662"/>
      <c r="AG38" s="663"/>
      <c r="AH38" s="663"/>
      <c r="AI38" s="663"/>
      <c r="AJ38" s="664"/>
    </row>
    <row r="39" spans="1:36" ht="19.5" customHeight="1">
      <c r="A39" s="657" t="s">
        <v>1473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9"/>
      <c r="T39" s="680">
        <v>27</v>
      </c>
      <c r="U39" s="666"/>
      <c r="V39" s="662"/>
      <c r="W39" s="663"/>
      <c r="X39" s="663"/>
      <c r="Y39" s="663"/>
      <c r="Z39" s="664"/>
      <c r="AA39" s="662"/>
      <c r="AB39" s="663"/>
      <c r="AC39" s="663"/>
      <c r="AD39" s="663"/>
      <c r="AE39" s="664"/>
      <c r="AF39" s="662"/>
      <c r="AG39" s="663"/>
      <c r="AH39" s="663"/>
      <c r="AI39" s="663"/>
      <c r="AJ39" s="664"/>
    </row>
    <row r="40" spans="1:36" ht="19.5" customHeight="1">
      <c r="A40" s="667" t="s">
        <v>1474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9"/>
      <c r="T40" s="681">
        <v>28</v>
      </c>
      <c r="U40" s="682"/>
      <c r="V40" s="677">
        <f>SUM(V37:Z39)</f>
        <v>0</v>
      </c>
      <c r="W40" s="678"/>
      <c r="X40" s="678"/>
      <c r="Y40" s="678"/>
      <c r="Z40" s="679"/>
      <c r="AA40" s="677">
        <f>SUM(AA37:AE39)</f>
        <v>0</v>
      </c>
      <c r="AB40" s="678"/>
      <c r="AC40" s="678"/>
      <c r="AD40" s="678"/>
      <c r="AE40" s="679"/>
      <c r="AF40" s="677">
        <f>SUM(AF37:AJ39)</f>
        <v>98186</v>
      </c>
      <c r="AG40" s="678"/>
      <c r="AH40" s="678"/>
      <c r="AI40" s="678"/>
      <c r="AJ40" s="679"/>
    </row>
    <row r="41" spans="1:36" ht="25.5" customHeight="1">
      <c r="A41" s="667" t="s">
        <v>1475</v>
      </c>
      <c r="B41" s="668"/>
      <c r="C41" s="668"/>
      <c r="D41" s="668"/>
      <c r="E41" s="668"/>
      <c r="F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9"/>
      <c r="T41" s="681">
        <v>29</v>
      </c>
      <c r="U41" s="682"/>
      <c r="V41" s="677">
        <f>SUM(V17+V18+V36+V40)</f>
        <v>4651888</v>
      </c>
      <c r="W41" s="678"/>
      <c r="X41" s="678"/>
      <c r="Y41" s="678"/>
      <c r="Z41" s="679"/>
      <c r="AA41" s="677">
        <f>SUM(AA17+AA18+AA36+AA40)</f>
        <v>5096113</v>
      </c>
      <c r="AB41" s="678"/>
      <c r="AC41" s="678"/>
      <c r="AD41" s="678"/>
      <c r="AE41" s="679"/>
      <c r="AF41" s="677">
        <f>SUM(AF17+AF18+AF36+AF40)</f>
        <v>2937529</v>
      </c>
      <c r="AG41" s="678"/>
      <c r="AH41" s="678"/>
      <c r="AI41" s="678"/>
      <c r="AJ41" s="679"/>
    </row>
    <row r="42" spans="1:4" ht="21.75" customHeight="1">
      <c r="A42" s="683"/>
      <c r="B42" s="683"/>
      <c r="C42" s="683"/>
      <c r="D42" s="683"/>
    </row>
    <row r="43" spans="1:4" ht="21.75" customHeight="1">
      <c r="A43" s="683"/>
      <c r="B43" s="683"/>
      <c r="C43" s="683"/>
      <c r="D43" s="683"/>
    </row>
    <row r="44" spans="1:4" ht="21.75" customHeight="1">
      <c r="A44" s="683"/>
      <c r="B44" s="683"/>
      <c r="C44" s="683"/>
      <c r="D44" s="683"/>
    </row>
    <row r="45" spans="1:4" ht="21.75" customHeight="1">
      <c r="A45" s="683"/>
      <c r="B45" s="683"/>
      <c r="C45" s="683"/>
      <c r="D45" s="683"/>
    </row>
    <row r="46" spans="1:4" ht="21.75" customHeight="1">
      <c r="A46" s="683"/>
      <c r="B46" s="683"/>
      <c r="C46" s="683"/>
      <c r="D46" s="683"/>
    </row>
    <row r="47" spans="1:4" ht="21.75" customHeight="1">
      <c r="A47" s="683"/>
      <c r="B47" s="683"/>
      <c r="C47" s="683"/>
      <c r="D47" s="683"/>
    </row>
    <row r="48" spans="1:4" ht="21.75" customHeight="1">
      <c r="A48" s="683"/>
      <c r="B48" s="683"/>
      <c r="C48" s="683"/>
      <c r="D48" s="683"/>
    </row>
    <row r="49" spans="1:4" ht="21.75" customHeight="1">
      <c r="A49" s="683"/>
      <c r="B49" s="683"/>
      <c r="C49" s="683"/>
      <c r="D49" s="683"/>
    </row>
    <row r="50" spans="1:4" ht="21.75" customHeight="1">
      <c r="A50" s="683"/>
      <c r="B50" s="683"/>
      <c r="C50" s="683"/>
      <c r="D50" s="683"/>
    </row>
    <row r="51" spans="1:4" ht="21.75" customHeight="1">
      <c r="A51" s="683"/>
      <c r="B51" s="683"/>
      <c r="C51" s="683"/>
      <c r="D51" s="683"/>
    </row>
    <row r="52" spans="1:4" ht="21.75" customHeight="1">
      <c r="A52" s="683"/>
      <c r="B52" s="683"/>
      <c r="C52" s="683"/>
      <c r="D52" s="683"/>
    </row>
    <row r="53" spans="1:4" ht="21.75" customHeight="1">
      <c r="A53" s="683"/>
      <c r="B53" s="683"/>
      <c r="C53" s="683"/>
      <c r="D53" s="683"/>
    </row>
    <row r="54" spans="1:4" ht="21.75" customHeight="1">
      <c r="A54" s="683"/>
      <c r="B54" s="683"/>
      <c r="C54" s="683"/>
      <c r="D54" s="683"/>
    </row>
    <row r="55" spans="1:4" ht="21.75" customHeight="1">
      <c r="A55" s="683"/>
      <c r="B55" s="683"/>
      <c r="C55" s="683"/>
      <c r="D55" s="683"/>
    </row>
    <row r="56" spans="1:4" ht="21.75" customHeight="1">
      <c r="A56" s="683"/>
      <c r="B56" s="683"/>
      <c r="C56" s="683"/>
      <c r="D56" s="683"/>
    </row>
    <row r="57" spans="1:4" ht="21.75" customHeight="1">
      <c r="A57" s="683"/>
      <c r="B57" s="683"/>
      <c r="C57" s="683"/>
      <c r="D57" s="683"/>
    </row>
    <row r="58" spans="1:4" ht="21.75" customHeight="1">
      <c r="A58" s="683"/>
      <c r="B58" s="683"/>
      <c r="C58" s="683"/>
      <c r="D58" s="683"/>
    </row>
    <row r="59" spans="1:4" ht="21.75" customHeight="1">
      <c r="A59" s="683"/>
      <c r="B59" s="683"/>
      <c r="C59" s="683"/>
      <c r="D59" s="683"/>
    </row>
    <row r="60" spans="1:4" ht="21.75" customHeight="1">
      <c r="A60" s="683"/>
      <c r="B60" s="683"/>
      <c r="C60" s="683"/>
      <c r="D60" s="683"/>
    </row>
    <row r="61" spans="1:4" ht="21.75" customHeight="1">
      <c r="A61" s="683"/>
      <c r="B61" s="683"/>
      <c r="C61" s="683"/>
      <c r="D61" s="683"/>
    </row>
    <row r="62" spans="1:4" ht="21.75" customHeight="1">
      <c r="A62" s="683"/>
      <c r="B62" s="683"/>
      <c r="C62" s="683"/>
      <c r="D62" s="683"/>
    </row>
    <row r="63" spans="1:4" ht="21.75" customHeight="1">
      <c r="A63" s="683"/>
      <c r="B63" s="683"/>
      <c r="C63" s="683"/>
      <c r="D63" s="683"/>
    </row>
    <row r="64" spans="1:4" ht="21.75" customHeight="1">
      <c r="A64" s="683"/>
      <c r="B64" s="683"/>
      <c r="C64" s="683"/>
      <c r="D64" s="683"/>
    </row>
    <row r="65" spans="1:4" ht="21.75" customHeight="1">
      <c r="A65" s="683"/>
      <c r="B65" s="683"/>
      <c r="C65" s="683"/>
      <c r="D65" s="683"/>
    </row>
    <row r="66" spans="1:4" ht="21.75" customHeight="1">
      <c r="A66" s="683"/>
      <c r="B66" s="683"/>
      <c r="C66" s="683"/>
      <c r="D66" s="683"/>
    </row>
    <row r="67" spans="1:4" ht="21.75" customHeight="1">
      <c r="A67" s="683"/>
      <c r="B67" s="683"/>
      <c r="C67" s="683"/>
      <c r="D67" s="683"/>
    </row>
    <row r="68" spans="1:4" ht="21.75" customHeight="1">
      <c r="A68" s="683"/>
      <c r="B68" s="683"/>
      <c r="C68" s="683"/>
      <c r="D68" s="683"/>
    </row>
    <row r="69" spans="1:4" ht="21.75" customHeight="1">
      <c r="A69" s="683"/>
      <c r="B69" s="683"/>
      <c r="C69" s="683"/>
      <c r="D69" s="683"/>
    </row>
    <row r="70" spans="1:4" ht="21.75" customHeight="1">
      <c r="A70" s="683"/>
      <c r="B70" s="683"/>
      <c r="C70" s="683"/>
      <c r="D70" s="683"/>
    </row>
    <row r="71" spans="1:4" ht="21.75" customHeight="1">
      <c r="A71" s="683"/>
      <c r="B71" s="683"/>
      <c r="C71" s="683"/>
      <c r="D71" s="683"/>
    </row>
    <row r="72" spans="1:4" ht="21.75" customHeight="1">
      <c r="A72" s="683"/>
      <c r="B72" s="683"/>
      <c r="C72" s="683"/>
      <c r="D72" s="683"/>
    </row>
    <row r="73" spans="1:4" ht="21.75" customHeight="1">
      <c r="A73" s="683"/>
      <c r="B73" s="683"/>
      <c r="C73" s="683"/>
      <c r="D73" s="683"/>
    </row>
    <row r="74" spans="1:4" ht="21.75" customHeight="1">
      <c r="A74" s="683"/>
      <c r="B74" s="683"/>
      <c r="C74" s="683"/>
      <c r="D74" s="683"/>
    </row>
    <row r="75" spans="1:4" ht="21.75" customHeight="1">
      <c r="A75" s="683"/>
      <c r="B75" s="683"/>
      <c r="C75" s="683"/>
      <c r="D75" s="683"/>
    </row>
    <row r="76" spans="1:4" ht="21.75" customHeight="1">
      <c r="A76" s="683"/>
      <c r="B76" s="683"/>
      <c r="C76" s="683"/>
      <c r="D76" s="683"/>
    </row>
    <row r="77" spans="1:4" ht="21.75" customHeight="1">
      <c r="A77" s="683"/>
      <c r="B77" s="683"/>
      <c r="C77" s="683"/>
      <c r="D77" s="683"/>
    </row>
    <row r="78" spans="1:4" ht="21.75" customHeight="1">
      <c r="A78" s="683"/>
      <c r="B78" s="683"/>
      <c r="C78" s="683"/>
      <c r="D78" s="683"/>
    </row>
    <row r="79" spans="1:4" ht="21.75" customHeight="1">
      <c r="A79" s="683"/>
      <c r="B79" s="683"/>
      <c r="C79" s="683"/>
      <c r="D79" s="683"/>
    </row>
    <row r="80" spans="1:4" ht="21.75" customHeight="1">
      <c r="A80" s="683"/>
      <c r="B80" s="683"/>
      <c r="C80" s="683"/>
      <c r="D80" s="683"/>
    </row>
    <row r="81" spans="1:4" ht="21.75" customHeight="1">
      <c r="A81" s="683"/>
      <c r="B81" s="683"/>
      <c r="C81" s="683"/>
      <c r="D81" s="683"/>
    </row>
    <row r="82" spans="1:4" ht="21.75" customHeight="1">
      <c r="A82" s="683"/>
      <c r="B82" s="683"/>
      <c r="C82" s="683"/>
      <c r="D82" s="683"/>
    </row>
    <row r="83" spans="1:4" ht="21.75" customHeight="1">
      <c r="A83" s="683"/>
      <c r="B83" s="683"/>
      <c r="C83" s="683"/>
      <c r="D83" s="683"/>
    </row>
    <row r="84" spans="1:4" ht="21.75" customHeight="1">
      <c r="A84" s="683"/>
      <c r="B84" s="683"/>
      <c r="C84" s="683"/>
      <c r="D84" s="683"/>
    </row>
    <row r="85" spans="1:4" ht="21.75" customHeight="1">
      <c r="A85" s="683"/>
      <c r="B85" s="683"/>
      <c r="C85" s="683"/>
      <c r="D85" s="683"/>
    </row>
    <row r="86" spans="1:4" ht="21.75" customHeight="1">
      <c r="A86" s="683"/>
      <c r="B86" s="683"/>
      <c r="C86" s="683"/>
      <c r="D86" s="683"/>
    </row>
    <row r="87" spans="1:4" ht="21.75" customHeight="1">
      <c r="A87" s="683"/>
      <c r="B87" s="683"/>
      <c r="C87" s="683"/>
      <c r="D87" s="683"/>
    </row>
    <row r="88" spans="1:4" ht="21.75" customHeight="1">
      <c r="A88" s="683"/>
      <c r="B88" s="683"/>
      <c r="C88" s="683"/>
      <c r="D88" s="683"/>
    </row>
    <row r="89" spans="1:4" ht="21.75" customHeight="1">
      <c r="A89" s="683"/>
      <c r="B89" s="683"/>
      <c r="C89" s="683"/>
      <c r="D89" s="683"/>
    </row>
    <row r="90" spans="1:4" ht="21.75" customHeight="1">
      <c r="A90" s="683"/>
      <c r="B90" s="683"/>
      <c r="C90" s="683"/>
      <c r="D90" s="683"/>
    </row>
    <row r="91" spans="1:4" ht="21.75" customHeight="1">
      <c r="A91" s="683"/>
      <c r="B91" s="683"/>
      <c r="C91" s="683"/>
      <c r="D91" s="683"/>
    </row>
    <row r="92" spans="1:4" ht="21.75" customHeight="1">
      <c r="A92" s="683"/>
      <c r="B92" s="683"/>
      <c r="C92" s="683"/>
      <c r="D92" s="683"/>
    </row>
    <row r="93" spans="1:4" ht="21.75" customHeight="1">
      <c r="A93" s="683"/>
      <c r="B93" s="683"/>
      <c r="C93" s="683"/>
      <c r="D93" s="683"/>
    </row>
    <row r="94" spans="1:4" ht="21.75" customHeight="1">
      <c r="A94" s="683"/>
      <c r="B94" s="683"/>
      <c r="C94" s="683"/>
      <c r="D94" s="683"/>
    </row>
    <row r="95" spans="1:4" ht="21.75" customHeight="1">
      <c r="A95" s="683"/>
      <c r="B95" s="683"/>
      <c r="C95" s="683"/>
      <c r="D95" s="683"/>
    </row>
    <row r="96" spans="1:4" ht="21.75" customHeight="1">
      <c r="A96" s="683"/>
      <c r="B96" s="683"/>
      <c r="C96" s="683"/>
      <c r="D96" s="683"/>
    </row>
    <row r="97" spans="1:4" ht="21.75" customHeight="1">
      <c r="A97" s="683"/>
      <c r="B97" s="683"/>
      <c r="C97" s="683"/>
      <c r="D97" s="683"/>
    </row>
    <row r="98" spans="1:4" ht="21.75" customHeight="1">
      <c r="A98" s="683"/>
      <c r="B98" s="683"/>
      <c r="C98" s="683"/>
      <c r="D98" s="683"/>
    </row>
    <row r="99" spans="1:4" ht="21.75" customHeight="1">
      <c r="A99" s="683"/>
      <c r="B99" s="683"/>
      <c r="C99" s="683"/>
      <c r="D99" s="683"/>
    </row>
    <row r="100" spans="1:4" ht="21.75" customHeight="1">
      <c r="A100" s="683"/>
      <c r="B100" s="683"/>
      <c r="C100" s="683"/>
      <c r="D100" s="683"/>
    </row>
    <row r="101" spans="1:4" ht="21.75" customHeight="1">
      <c r="A101" s="683"/>
      <c r="B101" s="683"/>
      <c r="C101" s="683"/>
      <c r="D101" s="683"/>
    </row>
    <row r="102" spans="1:4" ht="21.75" customHeight="1">
      <c r="A102" s="683"/>
      <c r="B102" s="683"/>
      <c r="C102" s="683"/>
      <c r="D102" s="683"/>
    </row>
    <row r="103" spans="1:4" ht="21.75" customHeight="1">
      <c r="A103" s="683"/>
      <c r="B103" s="683"/>
      <c r="C103" s="683"/>
      <c r="D103" s="683"/>
    </row>
    <row r="104" spans="1:4" ht="21.75" customHeight="1">
      <c r="A104" s="683"/>
      <c r="B104" s="683"/>
      <c r="C104" s="683"/>
      <c r="D104" s="683"/>
    </row>
    <row r="105" spans="1:4" ht="21.75" customHeight="1">
      <c r="A105" s="683"/>
      <c r="B105" s="683"/>
      <c r="C105" s="683"/>
      <c r="D105" s="683"/>
    </row>
    <row r="106" spans="1:4" ht="21.75" customHeight="1">
      <c r="A106" s="683"/>
      <c r="B106" s="683"/>
      <c r="C106" s="683"/>
      <c r="D106" s="683"/>
    </row>
    <row r="107" spans="1:4" ht="21.75" customHeight="1">
      <c r="A107" s="683"/>
      <c r="B107" s="683"/>
      <c r="C107" s="683"/>
      <c r="D107" s="683"/>
    </row>
    <row r="108" spans="1:4" ht="21.75" customHeight="1">
      <c r="A108" s="683"/>
      <c r="B108" s="683"/>
      <c r="C108" s="683"/>
      <c r="D108" s="683"/>
    </row>
    <row r="109" spans="1:4" ht="12.75">
      <c r="A109" s="683"/>
      <c r="B109" s="683"/>
      <c r="C109" s="683"/>
      <c r="D109" s="683"/>
    </row>
    <row r="110" spans="1:4" ht="12.75">
      <c r="A110" s="683"/>
      <c r="B110" s="683"/>
      <c r="C110" s="683"/>
      <c r="D110" s="683"/>
    </row>
    <row r="111" spans="1:4" ht="12.75">
      <c r="A111" s="683"/>
      <c r="B111" s="683"/>
      <c r="C111" s="683"/>
      <c r="D111" s="683"/>
    </row>
    <row r="112" spans="1:4" ht="12.75">
      <c r="A112" s="683"/>
      <c r="B112" s="683"/>
      <c r="C112" s="683"/>
      <c r="D112" s="683"/>
    </row>
    <row r="113" spans="1:4" ht="12.75">
      <c r="A113" s="683"/>
      <c r="B113" s="683"/>
      <c r="C113" s="683"/>
      <c r="D113" s="683"/>
    </row>
    <row r="114" spans="1:4" ht="12.75">
      <c r="A114" s="683"/>
      <c r="B114" s="683"/>
      <c r="C114" s="683"/>
      <c r="D114" s="683"/>
    </row>
    <row r="115" spans="1:4" ht="12.75">
      <c r="A115" s="683"/>
      <c r="B115" s="683"/>
      <c r="C115" s="683"/>
      <c r="D115" s="683"/>
    </row>
  </sheetData>
  <mergeCells count="131">
    <mergeCell ref="V25:Z25"/>
    <mergeCell ref="AA25:AE25"/>
    <mergeCell ref="AF25:AJ25"/>
    <mergeCell ref="A34:S34"/>
    <mergeCell ref="T34:U34"/>
    <mergeCell ref="V33:Z33"/>
    <mergeCell ref="AA33:AE33"/>
    <mergeCell ref="AF33:AJ33"/>
    <mergeCell ref="V31:Z31"/>
    <mergeCell ref="V30:Z30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V37:Z37"/>
    <mergeCell ref="AA37:AE37"/>
    <mergeCell ref="AF37:AJ37"/>
    <mergeCell ref="V36:Z36"/>
    <mergeCell ref="AA36:AE36"/>
    <mergeCell ref="AF36:AJ36"/>
    <mergeCell ref="V35:Z35"/>
    <mergeCell ref="V32:Z32"/>
    <mergeCell ref="AA32:AE32"/>
    <mergeCell ref="AF32:AJ32"/>
    <mergeCell ref="AA34:AE34"/>
    <mergeCell ref="AF34:AJ34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AA35:AE35"/>
    <mergeCell ref="AF35:AJ35"/>
    <mergeCell ref="AA30:AE30"/>
    <mergeCell ref="AF30:AJ30"/>
    <mergeCell ref="AA31:AE31"/>
    <mergeCell ref="AF31:AJ31"/>
    <mergeCell ref="V34:Z34"/>
    <mergeCell ref="V26:Z26"/>
    <mergeCell ref="AA26:AE26"/>
    <mergeCell ref="AF26:AJ26"/>
    <mergeCell ref="AA13:AE13"/>
    <mergeCell ref="AF13:AJ13"/>
    <mergeCell ref="V17:Z17"/>
    <mergeCell ref="AA17:AE17"/>
    <mergeCell ref="AF17:AJ17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AA16:AE16"/>
    <mergeCell ref="AF16:AJ16"/>
    <mergeCell ref="V18:Z18"/>
    <mergeCell ref="AA18:AE18"/>
    <mergeCell ref="AF18:AJ18"/>
    <mergeCell ref="AA14:AE14"/>
    <mergeCell ref="AF14:AJ14"/>
    <mergeCell ref="V15:Z15"/>
    <mergeCell ref="AA15:AE15"/>
    <mergeCell ref="AF15:AJ15"/>
    <mergeCell ref="A17:S17"/>
    <mergeCell ref="V13:Z13"/>
    <mergeCell ref="V14:Z14"/>
    <mergeCell ref="V16:Z16"/>
    <mergeCell ref="A13:S13"/>
    <mergeCell ref="A14:S14"/>
    <mergeCell ref="A15:S15"/>
    <mergeCell ref="A16:S16"/>
    <mergeCell ref="T16:U16"/>
    <mergeCell ref="A3:AJ3"/>
    <mergeCell ref="A4:AJ4"/>
    <mergeCell ref="A10:S10"/>
    <mergeCell ref="AF10:AJ10"/>
    <mergeCell ref="T41:U41"/>
    <mergeCell ref="A27:S27"/>
    <mergeCell ref="T37:U37"/>
    <mergeCell ref="A28:S28"/>
    <mergeCell ref="T40:U40"/>
    <mergeCell ref="T38:U38"/>
    <mergeCell ref="T36:U36"/>
    <mergeCell ref="T32:U32"/>
    <mergeCell ref="A39:S39"/>
    <mergeCell ref="T39:U39"/>
    <mergeCell ref="A22:S22"/>
    <mergeCell ref="A24:S24"/>
    <mergeCell ref="T33:U33"/>
    <mergeCell ref="T35:U35"/>
    <mergeCell ref="A37:S37"/>
    <mergeCell ref="A38:S38"/>
    <mergeCell ref="A26:S26"/>
    <mergeCell ref="A25:S25"/>
    <mergeCell ref="A41:S41"/>
    <mergeCell ref="A35:S35"/>
    <mergeCell ref="A36:S36"/>
    <mergeCell ref="A23:S23"/>
    <mergeCell ref="A31:S31"/>
    <mergeCell ref="A32:S32"/>
    <mergeCell ref="A33:S33"/>
    <mergeCell ref="A29:S29"/>
    <mergeCell ref="A30:S30"/>
    <mergeCell ref="A40:S40"/>
    <mergeCell ref="A18:S18"/>
    <mergeCell ref="A19:S19"/>
    <mergeCell ref="A20:S20"/>
    <mergeCell ref="A21:S21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2010-04-01T13:24:08Z</dcterms:created>
  <dcterms:modified xsi:type="dcterms:W3CDTF">2010-04-01T13:36:37Z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