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070" tabRatio="909" firstSheet="16" activeTab="26"/>
  </bookViews>
  <sheets>
    <sheet name="cimlapB" sheetId="1" r:id="rId1"/>
    <sheet name="1űrlap" sheetId="2" r:id="rId2"/>
    <sheet name="02URLAP" sheetId="3" r:id="rId3"/>
    <sheet name="03URLAP" sheetId="4" r:id="rId4"/>
    <sheet name="04URLAP" sheetId="5" r:id="rId5"/>
    <sheet name="05URLAP" sheetId="6" r:id="rId6"/>
    <sheet name="06RURLAP" sheetId="7" r:id="rId7"/>
    <sheet name="07URLAP" sheetId="8" r:id="rId8"/>
    <sheet name="08URLAP" sheetId="9" r:id="rId9"/>
    <sheet name="09URLAP" sheetId="10" r:id="rId10"/>
    <sheet name="10RURLAP" sheetId="11" r:id="rId11"/>
    <sheet name="12URLAP" sheetId="12" r:id="rId12"/>
    <sheet name="16 URLAP" sheetId="13" r:id="rId13"/>
    <sheet name="17URLAP" sheetId="14" r:id="rId14"/>
    <sheet name="21URLAP" sheetId="15" r:id="rId15"/>
    <sheet name="21URLAP (2 o)" sheetId="16" r:id="rId16"/>
    <sheet name="21URLAP (3 o)" sheetId="17" r:id="rId17"/>
    <sheet name="22URLAP" sheetId="18" r:id="rId18"/>
    <sheet name="22URLAP (2 o)" sheetId="19" r:id="rId19"/>
    <sheet name="22URLAP (3 o)" sheetId="20" r:id="rId20"/>
    <sheet name="23űrlap" sheetId="21" r:id="rId21"/>
    <sheet name="24 urlap" sheetId="22" r:id="rId22"/>
    <sheet name="25URLAP" sheetId="23" r:id="rId23"/>
    <sheet name="26URLAP" sheetId="24" r:id="rId24"/>
    <sheet name="26URLAP (2 o)" sheetId="25" r:id="rId25"/>
    <sheet name="27űrlap" sheetId="26" r:id="rId26"/>
    <sheet name="29űrlap" sheetId="27" r:id="rId27"/>
  </sheets>
  <definedNames>
    <definedName name="_xlnm.Print_Titles" localSheetId="2">'02URLAP'!$1:$15</definedName>
    <definedName name="_xlnm.Print_Titles" localSheetId="3">'03URLAP'!$1:$14</definedName>
    <definedName name="_xlnm.Print_Titles" localSheetId="4">'04URLAP'!$1:$14</definedName>
    <definedName name="_xlnm.Print_Titles" localSheetId="5">'05URLAP'!$1:$15</definedName>
    <definedName name="_xlnm.Print_Titles" localSheetId="6">'06RURLAP'!$1:$15</definedName>
    <definedName name="_xlnm.Print_Titles" localSheetId="7">'07URLAP'!$1:$15</definedName>
    <definedName name="_xlnm.Print_Titles" localSheetId="8">'08URLAP'!$1:$15</definedName>
    <definedName name="_xlnm.Print_Titles" localSheetId="9">'09URLAP'!$1:$15</definedName>
    <definedName name="_xlnm.Print_Titles" localSheetId="10">'10RURLAP'!$1:$17</definedName>
    <definedName name="_xlnm.Print_Titles" localSheetId="11">'12URLAP'!$1:$13</definedName>
    <definedName name="_xlnm.Print_Titles" localSheetId="12">'16 URLAP'!$1:$13</definedName>
    <definedName name="_xlnm.Print_Titles" localSheetId="13">'17URLAP'!$1:$14</definedName>
    <definedName name="_xlnm.Print_Titles" localSheetId="1">'1űrlap'!$1:$8</definedName>
    <definedName name="_xlnm.Print_Titles" localSheetId="14">'21URLAP'!$1:$12</definedName>
    <definedName name="_xlnm.Print_Titles" localSheetId="15">'21URLAP (2 o)'!$1:$12</definedName>
    <definedName name="_xlnm.Print_Titles" localSheetId="16">'21URLAP (3 o)'!$1:$12</definedName>
    <definedName name="_xlnm.Print_Titles" localSheetId="17">'22URLAP'!$1:$14</definedName>
    <definedName name="_xlnm.Print_Titles" localSheetId="18">'22URLAP (2 o)'!$1:$14</definedName>
    <definedName name="_xlnm.Print_Titles" localSheetId="19">'22URLAP (3 o)'!$1:$14</definedName>
    <definedName name="_xlnm.Print_Titles" localSheetId="20">'23űrlap'!$1:$15</definedName>
    <definedName name="_xlnm.Print_Titles" localSheetId="22">'25URLAP'!$1:$12</definedName>
    <definedName name="_xlnm.Print_Titles" localSheetId="23">'26URLAP'!$1:$11</definedName>
    <definedName name="_xlnm.Print_Titles" localSheetId="24">'26URLAP (2 o)'!$1:$11</definedName>
    <definedName name="_xlnm.Print_Area" localSheetId="3">'03URLAP'!$A$1:$AK$80</definedName>
    <definedName name="_xlnm.Print_Area" localSheetId="5">'05URLAP'!$A$1:$AK$54</definedName>
    <definedName name="_xlnm.Print_Area" localSheetId="11">'12URLAP'!$A$1:$AK$47</definedName>
    <definedName name="_xlnm.Print_Area" localSheetId="12">'16 URLAP'!$A$1:$AP$70</definedName>
    <definedName name="_xlnm.Print_Area" localSheetId="13">'17URLAP'!$A$1:$AK$62</definedName>
    <definedName name="_xlnm.Print_Area" localSheetId="14">'21URLAP'!$A$1:$AZ$94</definedName>
    <definedName name="_xlnm.Print_Area" localSheetId="15">'21URLAP (2 o)'!$A$1:$AZ$94</definedName>
    <definedName name="_xlnm.Print_Area" localSheetId="16">'21URLAP (3 o)'!$A$1:$AZ$94</definedName>
    <definedName name="_xlnm.Print_Area" localSheetId="17">'22URLAP'!$A$1:$AZ$81</definedName>
    <definedName name="_xlnm.Print_Area" localSheetId="18">'22URLAP (2 o)'!$A$1:$AZ$81</definedName>
    <definedName name="_xlnm.Print_Area" localSheetId="19">'22URLAP (3 o)'!$A$1:$AZ$81</definedName>
    <definedName name="_xlnm.Print_Area" localSheetId="20">'23űrlap'!$A$1:$AU$54</definedName>
    <definedName name="_xlnm.Print_Area" localSheetId="22">'25URLAP'!$A$1:$AK$50</definedName>
    <definedName name="_xlnm.Print_Area" localSheetId="23">'26URLAP'!$A$1:$AZ$38</definedName>
    <definedName name="_xlnm.Print_Area" localSheetId="24">'26URLAP (2 o)'!$A$1:$AZ$38</definedName>
    <definedName name="_xlnm.Print_Area" localSheetId="26">'29űrlap'!$A$1:$AK$36</definedName>
    <definedName name="_xlnm.Print_Area" localSheetId="0">'cimlapB'!$A$1:$AF$56</definedName>
  </definedNames>
  <calcPr fullCalcOnLoad="1"/>
</workbook>
</file>

<file path=xl/sharedStrings.xml><?xml version="1.0" encoding="utf-8"?>
<sst xmlns="http://schemas.openxmlformats.org/spreadsheetml/2006/main" count="3243" uniqueCount="1276">
  <si>
    <r>
      <t xml:space="preserve">Hatósági jogkörhöz köthető működési bevétel </t>
    </r>
    <r>
      <rPr>
        <b/>
        <sz val="10"/>
        <rFont val="Arial"/>
        <family val="2"/>
      </rPr>
      <t>07/04</t>
    </r>
  </si>
  <si>
    <r>
      <t xml:space="preserve">Egyéb saját bevétel </t>
    </r>
    <r>
      <rPr>
        <b/>
        <sz val="10"/>
        <rFont val="Arial"/>
        <family val="2"/>
      </rPr>
      <t>07/14</t>
    </r>
  </si>
  <si>
    <r>
      <t xml:space="preserve">ÁFA-bevételek, -visszatérülések </t>
    </r>
    <r>
      <rPr>
        <b/>
        <sz val="10"/>
        <rFont val="Arial"/>
        <family val="2"/>
      </rPr>
      <t>07/19</t>
    </r>
  </si>
  <si>
    <r>
      <t xml:space="preserve">Hozam- és kamatbevételek </t>
    </r>
    <r>
      <rPr>
        <b/>
        <sz val="10"/>
        <rFont val="Arial"/>
        <family val="2"/>
      </rPr>
      <t>07/23</t>
    </r>
  </si>
  <si>
    <r>
      <t xml:space="preserve">Önkormányzatok sajátos működési bevételei </t>
    </r>
    <r>
      <rPr>
        <b/>
        <sz val="10"/>
        <rFont val="Arial"/>
        <family val="2"/>
      </rPr>
      <t>16/26</t>
    </r>
  </si>
  <si>
    <r>
      <t xml:space="preserve">Garancia- és kezeségvállalásból származó visszatérülések, bevételek államháztartáson belülről </t>
    </r>
    <r>
      <rPr>
        <b/>
        <sz val="10"/>
        <rFont val="Arial"/>
        <family val="2"/>
      </rPr>
      <t>09/14</t>
    </r>
  </si>
  <si>
    <r>
      <t xml:space="preserve">Előző évi előirányzat-maradvány, pénzmaradvány átvétel </t>
    </r>
    <r>
      <rPr>
        <b/>
        <sz val="10"/>
        <rFont val="Arial"/>
        <family val="2"/>
      </rPr>
      <t>09/27</t>
    </r>
  </si>
  <si>
    <r>
      <t xml:space="preserve">Garancia- és kezességvállalásból származó megtérülések államháztartáson kívülről </t>
    </r>
    <r>
      <rPr>
        <b/>
        <sz val="10"/>
        <rFont val="Arial"/>
        <family val="2"/>
      </rPr>
      <t>07/29</t>
    </r>
  </si>
  <si>
    <r>
      <t xml:space="preserve">Felügyeleti szervtől kapott támogatás </t>
    </r>
    <r>
      <rPr>
        <b/>
        <sz val="10"/>
        <rFont val="Arial"/>
        <family val="2"/>
      </rPr>
      <t>09/05</t>
    </r>
  </si>
  <si>
    <r>
      <t xml:space="preserve">Önkormányzatok, többcélú kistérségi társulások költségvetési támogatása </t>
    </r>
    <r>
      <rPr>
        <b/>
        <sz val="10"/>
        <rFont val="Arial"/>
        <family val="2"/>
      </rPr>
      <t>09/06 vagy 11/26-06</t>
    </r>
  </si>
  <si>
    <r>
      <t xml:space="preserve">Előző évi központi és egyéb költségvetési kiegészítések, visszatérülések </t>
    </r>
    <r>
      <rPr>
        <b/>
        <sz val="10"/>
        <rFont val="Arial"/>
        <family val="2"/>
      </rPr>
      <t>09/25+26</t>
    </r>
  </si>
  <si>
    <r>
      <t xml:space="preserve">Önkormányzatok, többcélú kistérségi társulások sajátos felhalmozási és tőke bevételei </t>
    </r>
    <r>
      <rPr>
        <b/>
        <sz val="10"/>
        <rFont val="Arial"/>
        <family val="2"/>
      </rPr>
      <t>16/36 vagy 11/6</t>
    </r>
  </si>
  <si>
    <r>
      <t xml:space="preserve">Tárgyi eszközök, immateriális javak értékesítése </t>
    </r>
    <r>
      <rPr>
        <b/>
        <sz val="10"/>
        <rFont val="Arial"/>
        <family val="2"/>
      </rPr>
      <t>08/09</t>
    </r>
  </si>
  <si>
    <r>
      <t xml:space="preserve">Pénzügyi befektetések bevételei </t>
    </r>
    <r>
      <rPr>
        <b/>
        <sz val="10"/>
        <rFont val="Arial"/>
        <family val="2"/>
      </rPr>
      <t>08/17</t>
    </r>
  </si>
  <si>
    <r>
      <t xml:space="preserve">Támogatási kölcsönök visszatérülése, igénybevétele államháztartáson belülről </t>
    </r>
    <r>
      <rPr>
        <b/>
        <sz val="10"/>
        <rFont val="Arial"/>
        <family val="2"/>
      </rPr>
      <t>10/17+59</t>
    </r>
  </si>
  <si>
    <r>
      <t>Támogatási kölcsönök visszatérülése államháztartáson kívülről</t>
    </r>
    <r>
      <rPr>
        <b/>
        <sz val="10"/>
        <rFont val="Arial"/>
        <family val="2"/>
      </rPr>
      <t xml:space="preserve"> 10/42</t>
    </r>
  </si>
  <si>
    <r>
      <t xml:space="preserve">Pénzforgalom nélküli bevételek </t>
    </r>
    <r>
      <rPr>
        <b/>
        <sz val="10"/>
        <rFont val="Arial"/>
        <family val="2"/>
      </rPr>
      <t>10/64</t>
    </r>
  </si>
  <si>
    <r>
      <t xml:space="preserve">Finanszírozás bevételei </t>
    </r>
    <r>
      <rPr>
        <b/>
        <sz val="10"/>
        <rFont val="Arial"/>
        <family val="2"/>
      </rPr>
      <t>10/87</t>
    </r>
  </si>
  <si>
    <t>KÖLTSÉGVETÉSI ELŐIRÁNYZATOK EGYEZTETÉSE</t>
  </si>
  <si>
    <t>szervezet megnevezése</t>
  </si>
  <si>
    <t>ezer Ft-ban</t>
  </si>
  <si>
    <t>Eredeti előirányzat</t>
  </si>
  <si>
    <t>Előirányzat-változás</t>
  </si>
  <si>
    <t>Előirányzat változás összesen</t>
  </si>
  <si>
    <t>Módosított előirányzat</t>
  </si>
  <si>
    <t>Országgyűlés</t>
  </si>
  <si>
    <t>Kormány</t>
  </si>
  <si>
    <t>Felügyeleti szervi</t>
  </si>
  <si>
    <t>Intézményi</t>
  </si>
  <si>
    <t>(űrlap/sorszám)</t>
  </si>
  <si>
    <t>hatáskörben</t>
  </si>
  <si>
    <t>Személyi juttatások (02/49)</t>
  </si>
  <si>
    <t>Munkaadókat terhelő járulék (02/57)</t>
  </si>
  <si>
    <t>Dologi kiadások és egyéb folyó kiadások (03/65-03/61)</t>
  </si>
  <si>
    <t>Kamatkiadások (03/61)</t>
  </si>
  <si>
    <t>Felügyelet alá tartozó költségvetési szervnek folyósított működési támogatás (04/01)</t>
  </si>
  <si>
    <t>Támogatásértékű működési kiadás (a garancia és kezességvállalásból származó kifizetést kivéve) (04/12-04/11)</t>
  </si>
  <si>
    <t>Garancia és kezességvállalásból származó kifizetés államháztartáson belülre (04/11)</t>
  </si>
  <si>
    <t>Működési célú pénzeszközátadás államháztartáson kívülre (04/24)</t>
  </si>
  <si>
    <t>Garancia és kezességvállalásból származó kifizetés államháztartáson kívülre (04/25)</t>
  </si>
  <si>
    <t>Társadalom-, szociálpolitikai és egyéb juttatás, támogatás (04/32)</t>
  </si>
  <si>
    <t>Ellátottak pénzbeli juttatásai (04/38)</t>
  </si>
  <si>
    <t>Működési költségvetés (01+ ... +11)</t>
  </si>
  <si>
    <t>Intézményi beruházási kiadások (05/13+05/27)</t>
  </si>
  <si>
    <t>Felújítás (05/06)</t>
  </si>
  <si>
    <t>Felügyelet alá tartozó költségvetési szervnek folyósított felhalmozási támogatás (04/02)</t>
  </si>
  <si>
    <t>Támogatásértékű felhalmozási kiadás (04/20)</t>
  </si>
  <si>
    <t>Felhalmozási célú pénzeszközátadás államháztartáson kívülre (04/26)</t>
  </si>
  <si>
    <t>Egyéb intézményi felhalmozási kiadások (05/26+05/30+05/31+05/38)</t>
  </si>
  <si>
    <t>Központi beruházási kiadások (05/21+05/28)</t>
  </si>
  <si>
    <t>Lakástámogatás (05/23)</t>
  </si>
  <si>
    <t>Lakásépítés (05/25+05/29)</t>
  </si>
  <si>
    <t>Felhalmozási kiadások (13+...+21)</t>
  </si>
  <si>
    <t>Előző évi előirányzat-maradvány, pénzmaradvány átadása (04/22)</t>
  </si>
  <si>
    <t>Kölcsön nyújtása, törlesztése (06/61)</t>
  </si>
  <si>
    <t>Pénzforgalom nélküli kiadások (06/62+06/63+06/64+06/65)</t>
  </si>
  <si>
    <t>Költségvetési kiadások összesen (12+22+…+25)</t>
  </si>
  <si>
    <t>Alap- és vállalkozási tevékenység közötti elszámolások (06/66)</t>
  </si>
  <si>
    <t>Finanszírozás kiadásai (06/90+06/107+06/118+06/122)</t>
  </si>
  <si>
    <t>KIADÁSOK ÖSSZESEN (26+27+28)</t>
  </si>
  <si>
    <t>Működési költségvetés bevételei (07/31+09/15+09/25+09/26+16/26)</t>
  </si>
  <si>
    <t>Felhalmozási bevételek (08/24+09/23+16/36+11/06)</t>
  </si>
  <si>
    <t>Előző évi előirányzat-maradvány, pénzmaradvány átvétele (09/27)</t>
  </si>
  <si>
    <t>Támogatási kölcsönök igénybevétele, visszatérülése (10/60)</t>
  </si>
  <si>
    <t>Költségvetési támogatás (09/05 vagy 09/06 vagy 11/26-11/06)</t>
  </si>
  <si>
    <t>Pénzforgalom nélküli bevételek (10/61+10/62)</t>
  </si>
  <si>
    <t>Költségvetési bevételek összesen (30+…+35)</t>
  </si>
  <si>
    <t>Alap- és vállalkozási tevékenység közötti elszámolások (10/63)</t>
  </si>
  <si>
    <t>Finanszírozás bevételei (10/87+10/104+10/115+10/119)</t>
  </si>
  <si>
    <t>BEVÉTELEK ÖSSZESEN (36+37+38)</t>
  </si>
  <si>
    <t>PÉNZFORGALOM EGYEZTETÉSE</t>
  </si>
  <si>
    <t>Összeg</t>
  </si>
  <si>
    <t>Pénzkészlet a tárgyidőszak elején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</si>
  <si>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</si>
  <si>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</si>
  <si>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</si>
  <si>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</si>
  <si>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</si>
  <si>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</si>
  <si>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</si>
  <si>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</si>
  <si>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</si>
  <si>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</si>
  <si>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</si>
  <si>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A helyi önkormányzat adósságot keletkeztető Ötv. 88. § (2) bekezdése szerinti éves kötelezettségvállalásának (hitelképességének) felső határa</t>
  </si>
  <si>
    <t>Helyi adók</t>
  </si>
  <si>
    <t>Kamatbevételek</t>
  </si>
  <si>
    <t>Bírság</t>
  </si>
  <si>
    <t>Osztalék bevételek</t>
  </si>
  <si>
    <t>Vagyon bérbeadásából, haszonbérbeadásából, üzemeltetéséből, koncessziós díjából származó bevétel</t>
  </si>
  <si>
    <t>Saját bevételek (01+…+08)</t>
  </si>
  <si>
    <t>Víziközmű-társulattól átvett, még meg nem fizetett érdekeltségi hozzájárulások beszedéséből származó bevétel</t>
  </si>
  <si>
    <t>Előző év(ek)ben keletkezett tárgyévet terhelő fizetési kötelezettség (12+…+20)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</si>
  <si>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</si>
  <si>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</si>
  <si>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</si>
  <si>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</si>
  <si>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</si>
  <si>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</si>
  <si>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 xml:space="preserve">    - Garancia és kezességvállalásból származó fizetési kötelezettség</t>
  </si>
  <si>
    <t xml:space="preserve">    - Váltótartozások</t>
  </si>
  <si>
    <t xml:space="preserve">    - Szállítókkal szembeni tartozások </t>
  </si>
  <si>
    <t>Kamatfizetési kötelezettség a 12 -20 sorok után</t>
  </si>
  <si>
    <t>Felújítási, felhalmozási célú kötelezettségvállalás a 7. sorban szereplő vagyontárggyal kapcsolatban</t>
  </si>
  <si>
    <t>Rövid lejáratú kötelezettségek (11+21+22)</t>
  </si>
  <si>
    <t>A helyi önkormányzat adósságot keletkeztető éves kötelezettségvállalásának felső határa [(09-23) x 0,7]+10</t>
  </si>
  <si>
    <t>Tárgyévben keletkezett tárgyévet terhelő fizetési kötelezettség (26+…+34)</t>
  </si>
  <si>
    <t>Kamatfizetési kötelezettség a 26 - 34 sorok után</t>
  </si>
  <si>
    <t>Hitelképesség vizsgálatánál figyelembe vett tárgyévi kötelezettség (25+35+36)</t>
  </si>
  <si>
    <t>Hitelképességi megfelelés (37. sor/24.sor %-a)</t>
  </si>
  <si>
    <t>Települési és területi kisebbségi önkormányzatok kiadásai és bevételei tevékenységenként</t>
  </si>
  <si>
    <t>Helyi Cigány Kisebbségi Önkormányzat</t>
  </si>
  <si>
    <t>Helyi Német Kisebbségi Önkormányzat</t>
  </si>
  <si>
    <t>Helyi Örmény Kisebbségi Önkormányzat</t>
  </si>
  <si>
    <t>Helyi Görög Kisebbségi Önkormányzat</t>
  </si>
  <si>
    <t>Helyi Horvát Kisebbségi Önkormányzat</t>
  </si>
  <si>
    <t>Helyi Lengyel Kisebbségi Önkormányzat</t>
  </si>
  <si>
    <t>Helyi Szerb Kisebbségi Önkormányzat</t>
  </si>
  <si>
    <t>Helyi Szlovák Kisebbségi Önkormányzat</t>
  </si>
  <si>
    <t>Helyi Bolgár Kisebbségi Önkormányzat</t>
  </si>
  <si>
    <t>Kiadások összesen (01+...+13)</t>
  </si>
  <si>
    <t>Bevételek összesen (15+...+26)</t>
  </si>
  <si>
    <t>Helyi Ruszin Kisebbségi Önkormányzat</t>
  </si>
  <si>
    <t>Önk.kistérs.társ.f.nem terv.elsz.</t>
  </si>
  <si>
    <t>Összesen</t>
  </si>
  <si>
    <r>
      <t>Személyi juttatások</t>
    </r>
    <r>
      <rPr>
        <b/>
        <sz val="10"/>
        <color indexed="8"/>
        <rFont val="Arial CE"/>
        <family val="2"/>
      </rPr>
      <t xml:space="preserve"> 17/04</t>
    </r>
  </si>
  <si>
    <r>
      <t xml:space="preserve">Munkaadókat terhelő járulékok </t>
    </r>
    <r>
      <rPr>
        <b/>
        <sz val="10"/>
        <color indexed="8"/>
        <rFont val="Arial CE"/>
        <family val="2"/>
      </rPr>
      <t>17/05</t>
    </r>
  </si>
  <si>
    <r>
      <t xml:space="preserve">Dologi kiadások és egyéb folyó kiadások </t>
    </r>
    <r>
      <rPr>
        <b/>
        <sz val="10"/>
        <color indexed="8"/>
        <rFont val="Arial CE"/>
        <family val="2"/>
      </rPr>
      <t>17/08</t>
    </r>
  </si>
  <si>
    <r>
      <t xml:space="preserve">Támogatásértékű működési kiadás </t>
    </r>
    <r>
      <rPr>
        <b/>
        <sz val="10"/>
        <color indexed="8"/>
        <rFont val="Arial CE"/>
        <family val="2"/>
      </rPr>
      <t>17/09</t>
    </r>
  </si>
  <si>
    <r>
      <t xml:space="preserve">Támogatásértékű felhalmozási kiadás </t>
    </r>
    <r>
      <rPr>
        <b/>
        <sz val="10"/>
        <color indexed="8"/>
        <rFont val="Arial CE"/>
        <family val="2"/>
      </rPr>
      <t>17/19</t>
    </r>
  </si>
  <si>
    <r>
      <t xml:space="preserve">Előző évi előirányzat-maradvány, pénzmaradvány átadás </t>
    </r>
    <r>
      <rPr>
        <b/>
        <sz val="10"/>
        <color indexed="8"/>
        <rFont val="Arial CE"/>
        <family val="2"/>
      </rPr>
      <t>17/10</t>
    </r>
  </si>
  <si>
    <r>
      <t xml:space="preserve">Működési kiadás államháztartáson kívülre </t>
    </r>
    <r>
      <rPr>
        <b/>
        <sz val="10"/>
        <color indexed="8"/>
        <rFont val="Arial CE"/>
        <family val="2"/>
      </rPr>
      <t>17/15</t>
    </r>
  </si>
  <si>
    <r>
      <t xml:space="preserve">Felhalmozási célú pénzeszközátadás államháztartáson kívülre </t>
    </r>
    <r>
      <rPr>
        <b/>
        <sz val="10"/>
        <color indexed="8"/>
        <rFont val="Arial CE"/>
        <family val="2"/>
      </rPr>
      <t>17/20</t>
    </r>
  </si>
  <si>
    <r>
      <t xml:space="preserve">Felújítás </t>
    </r>
    <r>
      <rPr>
        <b/>
        <sz val="10"/>
        <color indexed="8"/>
        <rFont val="Arial CE"/>
        <family val="2"/>
      </rPr>
      <t>17/17</t>
    </r>
  </si>
  <si>
    <r>
      <t xml:space="preserve">Beruházási kiadások és pénzügyi befektetések </t>
    </r>
    <r>
      <rPr>
        <b/>
        <sz val="10"/>
        <color indexed="8"/>
        <rFont val="Arial CE"/>
        <family val="2"/>
      </rPr>
      <t>17/18</t>
    </r>
  </si>
  <si>
    <r>
      <t xml:space="preserve">Kölcsönök kiadásai </t>
    </r>
    <r>
      <rPr>
        <b/>
        <sz val="10"/>
        <color indexed="8"/>
        <rFont val="Arial CE"/>
        <family val="2"/>
      </rPr>
      <t>17/22</t>
    </r>
  </si>
  <si>
    <r>
      <t xml:space="preserve">Pénzforgalom nélküli kiadások </t>
    </r>
    <r>
      <rPr>
        <b/>
        <sz val="10"/>
        <color indexed="8"/>
        <rFont val="Arial CE"/>
        <family val="2"/>
      </rPr>
      <t>17/24</t>
    </r>
  </si>
  <si>
    <r>
      <t xml:space="preserve">Hitelek és értékpapírok kiadásai </t>
    </r>
    <r>
      <rPr>
        <b/>
        <sz val="10"/>
        <color indexed="8"/>
        <rFont val="Arial CE"/>
        <family val="2"/>
      </rPr>
      <t>17/26</t>
    </r>
  </si>
  <si>
    <r>
      <t xml:space="preserve">Intézményi működési bevételek </t>
    </r>
    <r>
      <rPr>
        <b/>
        <sz val="10"/>
        <color indexed="8"/>
        <rFont val="Arial CE"/>
        <family val="2"/>
      </rPr>
      <t>17/30</t>
    </r>
  </si>
  <si>
    <r>
      <t xml:space="preserve">Települési és területi kisebbségi önkormányzatok sajátos működési bevételei </t>
    </r>
    <r>
      <rPr>
        <b/>
        <sz val="10"/>
        <color indexed="8"/>
        <rFont val="Arial CE"/>
        <family val="2"/>
      </rPr>
      <t>17/34</t>
    </r>
  </si>
  <si>
    <r>
      <t xml:space="preserve">Támogatásértékű működési bevétel </t>
    </r>
    <r>
      <rPr>
        <b/>
        <sz val="10"/>
        <color indexed="8"/>
        <rFont val="Arial CE"/>
        <family val="2"/>
      </rPr>
      <t>17/35</t>
    </r>
  </si>
  <si>
    <r>
      <t xml:space="preserve">Támogatásértékű felhalmozási bevétel </t>
    </r>
    <r>
      <rPr>
        <b/>
        <sz val="10"/>
        <color indexed="8"/>
        <rFont val="Arial CE"/>
        <family val="2"/>
      </rPr>
      <t>17/39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</si>
  <si>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2"/>
      </rPr>
      <t>17/36</t>
    </r>
  </si>
  <si>
    <r>
      <t xml:space="preserve">Államháztartáson kívülről átvett működési pénzeszközök bevétel </t>
    </r>
    <r>
      <rPr>
        <b/>
        <sz val="10"/>
        <color indexed="8"/>
        <rFont val="Arial CE"/>
        <family val="2"/>
      </rPr>
      <t>17/3</t>
    </r>
    <r>
      <rPr>
        <b/>
        <sz val="10"/>
        <color indexed="8"/>
        <rFont val="Arial CE"/>
        <family val="2"/>
      </rPr>
      <t>7</t>
    </r>
  </si>
  <si>
    <r>
      <t xml:space="preserve">Államháztartáson kívülről átvett felhalmozási pénzeszközök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2"/>
      </rPr>
      <t>40</t>
    </r>
  </si>
  <si>
    <r>
      <t xml:space="preserve">Felhalmozási és tőke jellegű bevételek </t>
    </r>
    <r>
      <rPr>
        <b/>
        <sz val="10"/>
        <color indexed="8"/>
        <rFont val="Arial CE"/>
        <family val="2"/>
      </rPr>
      <t>17/3</t>
    </r>
    <r>
      <rPr>
        <b/>
        <sz val="10"/>
        <color indexed="8"/>
        <rFont val="Arial CE"/>
        <family val="2"/>
      </rPr>
      <t>8</t>
    </r>
  </si>
  <si>
    <r>
      <t xml:space="preserve">Támogatások, hozzájárulások </t>
    </r>
    <r>
      <rPr>
        <b/>
        <sz val="10"/>
        <color indexed="8"/>
        <rFont val="Arial CE"/>
        <family val="2"/>
      </rPr>
      <t>17/31+32+33</t>
    </r>
  </si>
  <si>
    <r>
      <t xml:space="preserve">Kölcsönök bevételei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1</t>
    </r>
  </si>
  <si>
    <r>
      <t xml:space="preserve">Pénzforgalom nélküli bevételek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3</t>
    </r>
  </si>
  <si>
    <r>
      <t xml:space="preserve">Hitelek és értékpapírok bevételei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5</t>
    </r>
  </si>
  <si>
    <t>LETÉTI SZÁMLA PÉNZFORGALMA</t>
  </si>
  <si>
    <t>MEGNEVEZÉS</t>
  </si>
  <si>
    <t>Bankszámla egyenleg a tárgyidőszak elején</t>
  </si>
  <si>
    <t>Bírói letétek bevétele</t>
  </si>
  <si>
    <t>Más jogszabályban foglalt letétek bevétele</t>
  </si>
  <si>
    <t>Letéti pénzeszközök hozambevétele</t>
  </si>
  <si>
    <t>Egyéb letéti bevételek</t>
  </si>
  <si>
    <t>Letéti bevételek összesen                                  (02+03+04+05)</t>
  </si>
  <si>
    <t>Bírói letétek kiadásai</t>
  </si>
  <si>
    <t>Más jogszabályban foglalt letétek kiadásai</t>
  </si>
  <si>
    <t>Hozambevétel átutalása a Költségvetési elszámolási (előirányzat-felhasználási keret ) számlára</t>
  </si>
  <si>
    <t>Egyéb letétek kiadásai</t>
  </si>
  <si>
    <t>Letéti kiadások összesen                                  (07+08+09+10)</t>
  </si>
  <si>
    <t>Bankszámlaegyenleg a tárgyidőszak végén            (01+06-11)</t>
  </si>
  <si>
    <t>PÉNZMARADVÁNY-KIMUTATÁS</t>
  </si>
  <si>
    <t>A költségvetési bankszámlák záróegyenlegei</t>
  </si>
  <si>
    <t>Pénztárak és betétkönyvek záróegyenlegei</t>
  </si>
  <si>
    <t>Záró pénzkészlet                                                       (01+02)</t>
  </si>
  <si>
    <t>Költségvetési aktív kiegyenlítő elszámolások záróegyenlege</t>
  </si>
  <si>
    <t>Költségvetési passzív kiegyenlítő elszámolások záróegyenlege   (-)</t>
  </si>
  <si>
    <t>Költségvetési aktív átfutó elszámolások záróegyenlege</t>
  </si>
  <si>
    <t>Költségvetési passzív átfutó elszámolások záróegyenlege           (-)</t>
  </si>
  <si>
    <t>Költségvetési aktív függő elszámolások záróegyenlege</t>
  </si>
  <si>
    <t>Költségvetési passzív függő elszámolások záróegyenlege           (-)</t>
  </si>
  <si>
    <t>Egyéb költségvetési aktív és passzív pénzügyi elszámolások összesen   (04-09 sorok összesen)                                               (±)</t>
  </si>
  <si>
    <t>Előző évben (években) képzett tartalékok maradványa                (-)</t>
  </si>
  <si>
    <t>Vállalkozási tevékenység pénzforgalmi eredménye                      (-)</t>
  </si>
  <si>
    <t>Tárgyévi helyesbített pénzmaradvány                (03±10-11-12)</t>
  </si>
  <si>
    <t xml:space="preserve">Intézményi költségvetési befizetés többlettámogatás miatt </t>
  </si>
  <si>
    <t xml:space="preserve">Költségvetési befizetés többlettámogatás miatt </t>
  </si>
  <si>
    <t xml:space="preserve">Költségvetési kiutalás kiutalatlan intézményi támogatás miatt </t>
  </si>
  <si>
    <t xml:space="preserve">Költségvetési kiutalás kiutalatlan támogatás miatt </t>
  </si>
  <si>
    <t xml:space="preserve">Pénzmaradványt terhelő elvonások </t>
  </si>
  <si>
    <t>Költségvetési pénzmaradvány          (13±14±15±16±17±18)</t>
  </si>
  <si>
    <t>A vállalkozási tevékenység eredményéből alaptevékenység ellátására felhasznált összeg</t>
  </si>
  <si>
    <t>Költségvetési pénzmaradványt külön jogszabály alapján módosító tétel                                                                                                (±)</t>
  </si>
  <si>
    <t>Módosított pénzmaradvány                                 (19+20±21)</t>
  </si>
  <si>
    <t>A 22. sorból: - Egészségbiztosítási Alapból folyósított pénzeszköz maradványa</t>
  </si>
  <si>
    <t>- Kötelezettséggel terhelt pénzmaradvány</t>
  </si>
  <si>
    <t>- Szabad pénzmaradvány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</si>
  <si>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</si>
  <si>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</si>
  <si>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</si>
  <si>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</si>
  <si>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</si>
  <si>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</si>
  <si>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</si>
  <si>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</si>
  <si>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</si>
  <si>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</si>
  <si>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</si>
  <si>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</si>
  <si>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</si>
  <si>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</si>
  <si>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</si>
  <si>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</si>
  <si>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</si>
  <si>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</si>
  <si>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ebből: önk-i többségi tulajdonú vállalkozástól kapott osztalék</t>
  </si>
  <si>
    <t xml:space="preserve">          nem önk-i többségi tulajdonú vállalkozástól kapott osztalék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</si>
  <si>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</si>
  <si>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</si>
  <si>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</si>
  <si>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</si>
  <si>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(10+13+14+15+16)</t>
  </si>
  <si>
    <t>Felhalmozási célú pénzeszközátvétel vállalkozásoktól</t>
  </si>
  <si>
    <t>Felhalmozási célú pénzeszközátvétel háztartásoktól</t>
  </si>
  <si>
    <t>Felhalmozási célú pénzeszközátvétel non-profit szervezetektől</t>
  </si>
  <si>
    <t>Felhalmozási célú pénzeszközátvétel külföldről</t>
  </si>
  <si>
    <t>Felhalmozási célú pénzeszközátvétel EU költségvetésből</t>
  </si>
  <si>
    <t>Felhalmozási célú pénzeszközátvétel államháztartáson kívülről (18+19+20+21+22)</t>
  </si>
  <si>
    <t>Felhalmozási és tőke jellegű bevételek (09+17+23)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</si>
  <si>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</si>
  <si>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</si>
  <si>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</si>
  <si>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</si>
  <si>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</si>
  <si>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</si>
  <si>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</si>
  <si>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</si>
  <si>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</si>
  <si>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</si>
  <si>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</si>
  <si>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</si>
  <si>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</si>
  <si>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</si>
  <si>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</si>
  <si>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Garancia- és kezességvállalásból származó visszatérülések bevételek</t>
  </si>
  <si>
    <t>Támogatásértékű működési bevétel összesen (07+…+14)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</si>
  <si>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</si>
  <si>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</si>
  <si>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</si>
  <si>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</si>
  <si>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</si>
  <si>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</si>
  <si>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országos kisebbségi önkormányzatoktól</t>
  </si>
  <si>
    <t>Támogatásértékű felhalmozási bevétel összesen (16+…+22)</t>
  </si>
  <si>
    <t>Támogatásértékű bevételek összesen (15+23)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</si>
  <si>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</si>
  <si>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</si>
  <si>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</si>
  <si>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(25+26+27)</t>
  </si>
  <si>
    <t>Támogatások, támogatásértékű bevételek, kiegészítések összesen (05+06+24+28)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</si>
  <si>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</si>
  <si>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</si>
  <si>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</si>
  <si>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</si>
  <si>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M e g n e v e z é s</t>
  </si>
  <si>
    <t>Működési célú támogatási kölcsön visszatérülése központi költségvetési szervtől</t>
  </si>
  <si>
    <t>-----------------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</si>
  <si>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</si>
  <si>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</si>
  <si>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kölcsönök visszatérülése országos kisebbségi önkormányzatoktól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</si>
  <si>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</si>
  <si>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</si>
  <si>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</si>
  <si>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 visszatérülése államháztartáson belülről (01+...+07)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</si>
  <si>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</si>
  <si>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</si>
  <si>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</si>
  <si>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kölcsönök visszatérülése országos kisebbségi önkormányzatoktól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</si>
  <si>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</si>
  <si>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</si>
  <si>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</si>
  <si>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 xml:space="preserve">Felhalmozási célú támogatási kölcsön visszatérülése államháztartáson belülről (09+...+15) </t>
  </si>
  <si>
    <t>Támogatási kölcsönök visszatérülése államháztartáson belülről (08+16)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</si>
  <si>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</si>
  <si>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</si>
  <si>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</si>
  <si>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</si>
  <si>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(20+21)</t>
  </si>
  <si>
    <t>Működési célú, a 20. sorba nem tartozó támogatási kölcsönök visszatérülése önkormányzati többségi tulajdonú egyéb vállalkozástól</t>
  </si>
  <si>
    <t>Működési célú, a 21. sorba nem tartozó támogatási kölcsönök visszatérülése nem önkormányzati többségi tulajdonú egyéb vállalkozástól</t>
  </si>
  <si>
    <t>Működési célú támogatási kölcsönök visszatérülése egyéb vállalkozásoktól (22+23+24)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</si>
  <si>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</si>
  <si>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</si>
  <si>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</si>
  <si>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(18+19+25+...+28)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</si>
  <si>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</si>
  <si>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</si>
  <si>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</si>
  <si>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</si>
  <si>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(32+33)</t>
  </si>
  <si>
    <t>Felhalmozási célú, a 32. sorba nem tartozó támogatási kölcsönök visszatérülése önkormányzati többségi tulajdonú egyéb vállalkozástól</t>
  </si>
  <si>
    <t>Felhalmozási célú, a 33. sorba nem tartozó támogatási kölcsönök visszatérülése nem önkormányzati többségi tulajdonú egyéb vállalkozástól</t>
  </si>
  <si>
    <t>Felhalmozási célú támogatási kölcsönök visszatérülése egyéb vállalkozástól (34+35+36)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</si>
  <si>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</si>
  <si>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</si>
  <si>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</si>
  <si>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(30+31+37+...+40)</t>
  </si>
  <si>
    <t>Támogatási kölcsönök visszatérülése államháztartáson kívülről (29+41)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</si>
  <si>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</si>
  <si>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</si>
  <si>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</si>
  <si>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kölcsönök igénybevétele országos kisebbségi önkormányzatoktól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</si>
  <si>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</si>
  <si>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</si>
  <si>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</si>
  <si>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(43+...+49)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</si>
  <si>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</si>
  <si>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</si>
  <si>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</si>
  <si>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kölcsönök igénybevétele országos kisebbségi önkormányzatoktól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</si>
  <si>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</si>
  <si>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</si>
  <si>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</si>
  <si>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(51+...+57)</t>
  </si>
  <si>
    <t>Támogatási kölcsönök igénybevétele államháztartáson belülről (50+58)</t>
  </si>
  <si>
    <t>Támogatási kölcsönök visszatérülése és igénybevétele összesen (17+42+59)</t>
  </si>
  <si>
    <t>Előző évi előirányzat-maradvány, pénzmaradvány igénybevétele</t>
  </si>
  <si>
    <t>Előző évi vállalkozási eredmény igénybevétele</t>
  </si>
  <si>
    <t>Pénzforgalom nélküli bevételek (61+…+63)</t>
  </si>
  <si>
    <t>Rövid lejáratú hitelek felvétele pénzügyi vállalkozásoktól</t>
  </si>
  <si>
    <t>Likviditási célú hitel felvétele pénzügyi vállalkozástól</t>
  </si>
  <si>
    <t>66</t>
  </si>
  <si>
    <t>Rövid lejáratú hitelfelvétel egyéb belföldi forrásból</t>
  </si>
  <si>
    <t>67</t>
  </si>
  <si>
    <t>Hosszú lejáratú hitelek felvétele pénzügyi vállalkozásoktól</t>
  </si>
  <si>
    <t>68</t>
  </si>
  <si>
    <t>Hosszú lejáratú hitelfelvétel egyéb belföldi forrásból</t>
  </si>
  <si>
    <t>69</t>
  </si>
  <si>
    <t>Hitelfelvétel államháztartáson kívülről (65+…+69)</t>
  </si>
  <si>
    <t>70</t>
  </si>
  <si>
    <t>Likviditási célú hitel felvétele központi költségvetéstől</t>
  </si>
  <si>
    <t>71</t>
  </si>
  <si>
    <t>Hitelfelvétel más alaptól</t>
  </si>
  <si>
    <t>72</t>
  </si>
  <si>
    <t>Hitelfelvétel államháztartáson belülről (71+72)</t>
  </si>
  <si>
    <t>73</t>
  </si>
  <si>
    <t>Belföldi hitelek felvétele (70+73)</t>
  </si>
  <si>
    <t>74</t>
  </si>
  <si>
    <t>Forgatási célú belföldi értékpapírok értékesítése</t>
  </si>
  <si>
    <t>75</t>
  </si>
  <si>
    <t>Forgatási célú belföldi értékpapírok kibocsátása</t>
  </si>
  <si>
    <t>76</t>
  </si>
  <si>
    <t>Befektetési célú belföldi értékpapírok kibocsátása</t>
  </si>
  <si>
    <t>77</t>
  </si>
  <si>
    <t>Belföldi értékpapírok bevételei (75+…+77)</t>
  </si>
  <si>
    <t>78</t>
  </si>
  <si>
    <t>Belföldi hitelműveletek bevételei (74+78)</t>
  </si>
  <si>
    <t>79</t>
  </si>
  <si>
    <t>Forgatási célú külföldi értékpapírok értékesítése</t>
  </si>
  <si>
    <t>80</t>
  </si>
  <si>
    <t>Hosszú lejáratú külföldi értékpapírok kibocsátása</t>
  </si>
  <si>
    <t>81</t>
  </si>
  <si>
    <t>Hitelfelvétel nemzetközi fejlesztési szervezetektől</t>
  </si>
  <si>
    <t>82</t>
  </si>
  <si>
    <t>Hitelfelvétel kormányoktól</t>
  </si>
  <si>
    <t>83</t>
  </si>
  <si>
    <t xml:space="preserve">Hitelfelvétel külföldi pénzintézettől </t>
  </si>
  <si>
    <t>84</t>
  </si>
  <si>
    <t>Hitelfelvétel egyéb külföldi hitelezőtől</t>
  </si>
  <si>
    <t>85</t>
  </si>
  <si>
    <t>Külföldi finanszírozás bevételei  (80+…+85)</t>
  </si>
  <si>
    <t>86</t>
  </si>
  <si>
    <t>Finanszírozási bevételek összesen (79+86)</t>
  </si>
  <si>
    <t>87</t>
  </si>
  <si>
    <t>Továbbadási (lebonyolítási) célú működési bevétel központi költségvetési szervtől</t>
  </si>
  <si>
    <t>88</t>
  </si>
  <si>
    <t>Továbbadási (lebonyolítási) célú működési bevétel fejezeti kezelésű előirányzattól</t>
  </si>
  <si>
    <t>89</t>
  </si>
  <si>
    <t>Továbbadási (lebonyolítási) célú működési bevétel társadalombiztosítási alaptól</t>
  </si>
  <si>
    <t>90</t>
  </si>
  <si>
    <t>Továbbadási (lebonyolítási) célú működési bevétel elkülönített állami pénzalaptól</t>
  </si>
  <si>
    <t>91</t>
  </si>
  <si>
    <t>Továbbadási (lebonyolítási) célú működési bevétel helyi önkormányzatoktól és költségvetési szerveitől</t>
  </si>
  <si>
    <t>92</t>
  </si>
  <si>
    <t>Továbbadási (lebonyolítási) célú működési bevétel többcélú kistérségi társulástól</t>
  </si>
  <si>
    <t>93</t>
  </si>
  <si>
    <t>Továbbadási (lebonyolítási) célú működési bevétel országos kisebbségi önkormányzatoktól</t>
  </si>
  <si>
    <t>94</t>
  </si>
  <si>
    <t>Továbbadási (lebonyolítási) célú működési bevétel összesen (88+...+94)</t>
  </si>
  <si>
    <t>95</t>
  </si>
  <si>
    <t>Továbbadási (lebonyolítási) célú felhalmozási bevétel központi költségvetési szervtől</t>
  </si>
  <si>
    <t>96</t>
  </si>
  <si>
    <t>Továbbadási (lebonyolítási) célú felhalmozási bevétel fejezeti kezelésű előirányzattól</t>
  </si>
  <si>
    <t>97</t>
  </si>
  <si>
    <t>Továbbadási (lebonyolítási) célú felhalmozási bevétel társadalombiztosítási alaptól</t>
  </si>
  <si>
    <t>98</t>
  </si>
  <si>
    <t>Továbbadási (lebonyolítási) célú felhalmozási bevétel elkülönített állami pénzalaptól</t>
  </si>
  <si>
    <t>99</t>
  </si>
  <si>
    <t>Továbbadási (lebonyolítási) célú felhalmozási bevétel helyi önkormányzatoktól és költségvetési szerveitől</t>
  </si>
  <si>
    <t>100</t>
  </si>
  <si>
    <t>Továbbadási (lebonyolítási) célú felhalmozási bevétel többcélú kistérségi társulástól</t>
  </si>
  <si>
    <t>101</t>
  </si>
  <si>
    <t>Továbbadási (lebonyolítási) célú felhalmozási bevétel országos kisebbségi önkormányzatoktól</t>
  </si>
  <si>
    <t>102</t>
  </si>
  <si>
    <t>Továbbadási (lebonyolítási) célú felhalmozási bevétel összesen (96+...+102)</t>
  </si>
  <si>
    <t>103</t>
  </si>
  <si>
    <t>Továbbadási (lebonyolítási) célú bevétel államháztartáson belülről összesen (95+103)</t>
  </si>
  <si>
    <t>104</t>
  </si>
  <si>
    <t>Továbbadási (lebonyolítási) célú működési bevétel vállalkozásoktól</t>
  </si>
  <si>
    <t>105</t>
  </si>
  <si>
    <t>Továbbadási (lebonyolítási) célú működési bevétel háztartásoktól</t>
  </si>
  <si>
    <t>106</t>
  </si>
  <si>
    <t>Továbbadási (lebonyolítási) célú működési bevétel non-profit szervezetektől</t>
  </si>
  <si>
    <t>107</t>
  </si>
  <si>
    <t>Továbbadási (lebonyolítási) célú működési bevétel külföldről</t>
  </si>
  <si>
    <t>108</t>
  </si>
  <si>
    <t>Továbbadási (lebonyolítási) célú működési bevétel összesen (105+...+108)</t>
  </si>
  <si>
    <t>109</t>
  </si>
  <si>
    <t>Továbbadási (lebonyolítási) célú felhalmozási bevétel vállalkozásoktól</t>
  </si>
  <si>
    <t>110</t>
  </si>
  <si>
    <t>Továbbadási (lebonyolítási) célú felhalmozási bevétel háztartásoktól</t>
  </si>
  <si>
    <t>111</t>
  </si>
  <si>
    <t>Továbbadási (lebonyolítási) célú felhalmozási bevétel non-profit szervezetektől</t>
  </si>
  <si>
    <t>112</t>
  </si>
  <si>
    <t>Továbbadási (lebonyolítási) célú felhalmozási bevétel külföldről</t>
  </si>
  <si>
    <t>113</t>
  </si>
  <si>
    <t>Továbbadási (lebonyolítási) célú felhalmozási bevétel összesen (110+...+113)</t>
  </si>
  <si>
    <t>114</t>
  </si>
  <si>
    <t>Továbbadási (lebonyolítási) célú bevétel államháztartáson kívűlről összesen (109+114)</t>
  </si>
  <si>
    <t>115</t>
  </si>
  <si>
    <t>Függő bevételek</t>
  </si>
  <si>
    <t>116</t>
  </si>
  <si>
    <t>Átfutó bevételek</t>
  </si>
  <si>
    <t>117</t>
  </si>
  <si>
    <t>Kiegyenlítő bevételek</t>
  </si>
  <si>
    <t>118</t>
  </si>
  <si>
    <t>Függő, átfutó, kiegyenlítő bevételek (116+...+118)</t>
  </si>
  <si>
    <t>119</t>
  </si>
  <si>
    <t>Összesen (60+64+87+104+115+119)</t>
  </si>
  <si>
    <t>120</t>
  </si>
  <si>
    <t>Önkormányzatok által folyósított ellátások részletezése</t>
  </si>
  <si>
    <t>település-típus</t>
  </si>
  <si>
    <t xml:space="preserve">Nem foglalkoztatott személyek rendszeres szociális segélye Szt. 37/A.§ (1) bek. b) pont  </t>
  </si>
  <si>
    <t>Rendszeres szociális segély egészségkárosodott személyek részére Szt. 37/A. § (1) bek. a) pont</t>
  </si>
  <si>
    <t xml:space="preserve">Rendszeres szociális segély kereső tevékenység mellett Szt. 37/E. § (3) bek. </t>
  </si>
  <si>
    <t>Rendszeres szociális segély támogatott álláskereső részére Szt. 37/A. (1) bek. c) pont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</si>
  <si>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</si>
  <si>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</si>
  <si>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</si>
  <si>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</si>
  <si>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</si>
  <si>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</si>
  <si>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</si>
  <si>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</si>
  <si>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</si>
  <si>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</si>
  <si>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</si>
  <si>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</si>
  <si>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</si>
  <si>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>Rászorultságtól függõ pénzbeli szociális, gyermekvédelmi ellátások összesen (01+...+17)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</si>
  <si>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</si>
  <si>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</si>
  <si>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</si>
  <si>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</si>
  <si>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</si>
  <si>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</si>
  <si>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</si>
  <si>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</si>
  <si>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</si>
  <si>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</si>
  <si>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</si>
  <si>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>Természetben nyújtott szociális ellátások összesen (19+…+29)</t>
  </si>
  <si>
    <t>Önkormányzatok által folyósított szociális, gyermekvédelmi 
ellátások összesen (18+30)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</si>
  <si>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</si>
  <si>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</si>
  <si>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(31+32+33)</t>
  </si>
  <si>
    <t>Helyi önkormányzatok sajátos bevételeinek részletezése</t>
  </si>
  <si>
    <t>Bp.Főv. XIII.ker.Polgármesteri Hivatal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</si>
  <si>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</si>
  <si>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</si>
  <si>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</si>
  <si>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</si>
  <si>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</si>
  <si>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</si>
  <si>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</si>
  <si>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</si>
  <si>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</si>
  <si>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</si>
  <si>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</si>
  <si>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</si>
  <si>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</si>
  <si>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Gépjárműadó</t>
  </si>
  <si>
    <t>Luxusadó</t>
  </si>
  <si>
    <t>Termőföld bérbeadásából származó jövedelemadó</t>
  </si>
  <si>
    <t>Átengedett egyéb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</si>
  <si>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</si>
  <si>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</si>
  <si>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</si>
  <si>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</si>
  <si>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</si>
  <si>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</si>
  <si>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</si>
  <si>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</si>
  <si>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</si>
  <si>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</si>
  <si>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</si>
  <si>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</si>
  <si>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</si>
  <si>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</si>
  <si>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</si>
  <si>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</si>
  <si>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</si>
  <si>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(37+38)</t>
  </si>
  <si>
    <t xml:space="preserve">Központosított előirányzatok  </t>
  </si>
  <si>
    <t xml:space="preserve">Önhibájukon kívül hátrányos helyzetben lévő települési önkormányzatok támogatása 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</si>
  <si>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</si>
  <si>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</si>
  <si>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 (41+...+43)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</si>
  <si>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</si>
  <si>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</si>
  <si>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</si>
  <si>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Helyi önkormányzati hivatásos tűzoltóságok támogatása</t>
  </si>
  <si>
    <t>Normatív kötött felhasználású támogatások (46+...+48)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</si>
  <si>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</si>
  <si>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</si>
  <si>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</si>
  <si>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</si>
  <si>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</si>
  <si>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</si>
  <si>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Egyéb központi támogatás</t>
  </si>
  <si>
    <t>Önkormányzat költségvetési támogatása                  (39+40+44+45+49+...+56)</t>
  </si>
  <si>
    <r>
      <t>Személyi jövedelemadó helyben maradó része</t>
    </r>
    <r>
      <rPr>
        <sz val="10"/>
        <color indexed="8"/>
        <rFont val="Arial"/>
        <family val="2"/>
      </rPr>
      <t xml:space="preserve"> és a megyei önkormányzatok részesedése</t>
    </r>
  </si>
  <si>
    <r>
      <t>Átengedett központi adók (13+...+1</t>
    </r>
    <r>
      <rPr>
        <b/>
        <sz val="10"/>
        <color indexed="8"/>
        <rFont val="Arial"/>
        <family val="2"/>
      </rPr>
      <t>8</t>
    </r>
    <r>
      <rPr>
        <b/>
        <sz val="10"/>
        <color indexed="8"/>
        <rFont val="Arial"/>
        <family val="2"/>
      </rPr>
      <t>)</t>
    </r>
  </si>
  <si>
    <r>
      <t>Önkormányzatok sajátos működési bevételei                                  (01+11-06+12+</t>
    </r>
    <r>
      <rPr>
        <b/>
        <sz val="10"/>
        <color indexed="8"/>
        <rFont val="Arial"/>
        <family val="2"/>
      </rPr>
      <t>19</t>
    </r>
    <r>
      <rPr>
        <b/>
        <sz val="10"/>
        <color indexed="8"/>
        <rFont val="Arial"/>
        <family val="2"/>
      </rPr>
      <t>+....+2</t>
    </r>
    <r>
      <rPr>
        <b/>
        <sz val="10"/>
        <color indexed="8"/>
        <rFont val="Arial"/>
        <family val="2"/>
      </rPr>
      <t>5</t>
    </r>
    <r>
      <rPr>
        <b/>
        <sz val="10"/>
        <color indexed="8"/>
        <rFont val="Arial"/>
        <family val="2"/>
      </rPr>
      <t>)</t>
    </r>
  </si>
  <si>
    <r>
      <t>Önkormányzatok sajátos felhalmozási és tőke bevételei (06+2</t>
    </r>
    <r>
      <rPr>
        <b/>
        <sz val="10"/>
        <color indexed="8"/>
        <rFont val="Arial"/>
        <family val="2"/>
      </rPr>
      <t>7</t>
    </r>
    <r>
      <rPr>
        <b/>
        <sz val="10"/>
        <color indexed="8"/>
        <rFont val="Arial"/>
        <family val="2"/>
      </rPr>
      <t>+...+35)</t>
    </r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</si>
  <si>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</si>
  <si>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</si>
  <si>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</si>
  <si>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</si>
  <si>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</si>
  <si>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</si>
  <si>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</si>
  <si>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</si>
  <si>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</si>
  <si>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</si>
  <si>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</si>
  <si>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</si>
  <si>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</si>
  <si>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</si>
  <si>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</si>
  <si>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</si>
  <si>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</si>
  <si>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</si>
  <si>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</si>
  <si>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</si>
  <si>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</si>
  <si>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</si>
  <si>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</si>
  <si>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</si>
  <si>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</si>
  <si>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</si>
  <si>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</si>
  <si>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Települési és területi kisebbségi önkormányzatok kiadásai összesen (25+26+27+28)</t>
  </si>
  <si>
    <t>Intézményi működési bevételek</t>
  </si>
  <si>
    <t>Normatív hozzájárulás</t>
  </si>
  <si>
    <t>Települési és területi kisebbségi önkormányzatok működésének támogatása</t>
  </si>
  <si>
    <t>Egyéb állami támogatás, hozzájárulás</t>
  </si>
  <si>
    <t>Települési és területi kisebbségi önkormányzatok sajátos  működési bevételei</t>
  </si>
  <si>
    <t>Támogatásértékű működési bevétel</t>
  </si>
  <si>
    <t>Államháztartáson kívülről átvett működési pénzeszköz bevétel</t>
  </si>
  <si>
    <t>Támogatásértékű felhalmozási bevétel</t>
  </si>
  <si>
    <t>Államháztartáson kívülről átvett felhalmozási pénzeszközök bevételei</t>
  </si>
  <si>
    <t>Kölcsönök bevételei</t>
  </si>
  <si>
    <t>Pénzforgalom nélküli bevételek</t>
  </si>
  <si>
    <t>Hitelek és értékpapírok bevételei</t>
  </si>
  <si>
    <t>Továbbadási (lebonyolítási) célú bevétel</t>
  </si>
  <si>
    <t>Költségvetési passzív pénzügyi elszámolások</t>
  </si>
  <si>
    <r>
      <t>Pénzforgalmi bevételek összesen (30+…+4</t>
    </r>
    <r>
      <rPr>
        <b/>
        <sz val="10"/>
        <color indexed="8"/>
        <rFont val="Arial CE"/>
        <family val="0"/>
      </rPr>
      <t>1)</t>
    </r>
  </si>
  <si>
    <r>
      <t>Költségvetési bevételek (</t>
    </r>
    <r>
      <rPr>
        <b/>
        <sz val="10"/>
        <color indexed="8"/>
        <rFont val="Arial CE"/>
        <family val="0"/>
      </rPr>
      <t>42+43)</t>
    </r>
  </si>
  <si>
    <r>
      <t>Települési és területi kisebbségi önkormányzatok bevételei összesen (</t>
    </r>
    <r>
      <rPr>
        <b/>
        <sz val="10"/>
        <color indexed="8"/>
        <rFont val="Arial CE"/>
        <family val="0"/>
      </rPr>
      <t>44+45+46+47)</t>
    </r>
  </si>
  <si>
    <t>Kiadások tevékenységenként</t>
  </si>
  <si>
    <t>(működési és felhalmozási célú teljesített pénzeszközátadások részletezése)</t>
  </si>
  <si>
    <t>Kiadások megnevezése</t>
  </si>
  <si>
    <t>Személyi juttatások összesen (01+02+03) (02/49)</t>
  </si>
  <si>
    <t>Támogatásértékű működési kiadás (08+…+14) 04/04+…+10</t>
  </si>
  <si>
    <t>Támogatásértékű működési kiadás összesen (15+16) 04/12</t>
  </si>
  <si>
    <t>Támogatásértékű felhalmozási kiadás összesen (18+…+24) 04/20</t>
  </si>
  <si>
    <t>Támogatásértékű kiadás összesen (17+25) 04/21</t>
  </si>
  <si>
    <t>Működési célú pénzeszközátadás non-profit szervezeteknek</t>
  </si>
  <si>
    <t>Működési célú pénzeszközátadás háztartásoknak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</si>
  <si>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</si>
  <si>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</si>
  <si>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</si>
  <si>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(31+32)</t>
  </si>
  <si>
    <t>Működési célú, az 31. sorban nem szerepeltetett, önkormányzati többségi tulajdonú egyéb vállalkozásoknak nyújtott támogatások összege</t>
  </si>
  <si>
    <t>Működési célú, az 32. sorban nem szerepeltetett, nem önkormányzati többségi tulajdonú egyéb vállalkozásoknak nyújtott támogatások összege</t>
  </si>
  <si>
    <t>Működési célú pénzeszközátadás egyéb vállalkozásoknak (33+34+35)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</si>
  <si>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</si>
  <si>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</si>
  <si>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</si>
  <si>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(38+39)</t>
  </si>
  <si>
    <t>Működési célú pénzeszközátadás államháztartáson kívülre (28+…+30+36+37+40) 04/24</t>
  </si>
  <si>
    <t>Felhalmozási célú pénzeszközátadás non-profit szervezeteknek</t>
  </si>
  <si>
    <t>Lakásért fizetett pénzbeli térítés</t>
  </si>
  <si>
    <t>Lakáshoz jutás pénzbeli támogatása végleges jelleggel</t>
  </si>
  <si>
    <t>Egyéb pénzeszközátadás háztartásoknak</t>
  </si>
  <si>
    <t>Felhalmozási célú pénzeszközátadás háztartásoknak (44+...+46)</t>
  </si>
  <si>
    <t>Felhalmozási célú pénzeszközátadás pénzügyi vállalkozásoknak</t>
  </si>
  <si>
    <t>Felhalmozási célú,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</si>
  <si>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</si>
  <si>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(49+50)</t>
  </si>
  <si>
    <t>Felhalmozási célú, a 49. sorban nem szerepeltetett, önkormányzati többségi tulajdonú egyéb vállalkozásoknak nyújtott támogatások összege</t>
  </si>
  <si>
    <t>Felhalmozási célú, a 50. sorban nem szerepeltetett, nem önkormányzati többségi tulajdonú egyéb vállalkozásoknak nyújtott támogatások összege</t>
  </si>
  <si>
    <t>Felhalmozási célú pénzeszközátadás egyéb vállalkozásoknak (51+52+53)</t>
  </si>
  <si>
    <t>Felhalmozási célú pénzeszközátadás az Európai Unió költségvetésének</t>
  </si>
  <si>
    <t>Felhalmozási célú pénzeszköz átadás kormányoknak és nemzetközi szervezeteknek</t>
  </si>
  <si>
    <t>Felhalmozási célú pénzeszközátadás  egyéb külföldinek</t>
  </si>
  <si>
    <t>Felhalmozási célú pénzeszközátadás külföldieknek (56+57)</t>
  </si>
  <si>
    <t>Felhalmozási célú pénzeszközátadás államháztartáson kívülre (43+47+48+54+55+58) 04/26</t>
  </si>
  <si>
    <t>Államháztartáson kívüli pénzeszközátadás (41+42+59) 04/27</t>
  </si>
  <si>
    <t>Támogatási kölcsönök nyújtása és törlesztése összesen (69+70) 06/61</t>
  </si>
  <si>
    <t>Pénzforgalmi kiadások (04+...+07+26+27+60+…+68+71)</t>
  </si>
  <si>
    <t>Költségvetési kiadások (72+73)</t>
  </si>
  <si>
    <t>Kiadások összesen (74+75)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</si>
  <si>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</si>
  <si>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</si>
  <si>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</si>
  <si>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</si>
  <si>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r>
      <t xml:space="preserve">Rendszeres személyi juttatások </t>
    </r>
    <r>
      <rPr>
        <b/>
        <sz val="10"/>
        <rFont val="Arial"/>
        <family val="2"/>
      </rPr>
      <t>02/09</t>
    </r>
  </si>
  <si>
    <r>
      <t xml:space="preserve">Nem rendszeres személyi juttatások </t>
    </r>
    <r>
      <rPr>
        <b/>
        <sz val="10"/>
        <rFont val="Arial"/>
        <family val="2"/>
      </rPr>
      <t>02/42</t>
    </r>
  </si>
  <si>
    <r>
      <t xml:space="preserve">Külső személyi juttatások </t>
    </r>
    <r>
      <rPr>
        <b/>
        <sz val="10"/>
        <rFont val="Arial"/>
        <family val="2"/>
      </rPr>
      <t>02/48</t>
    </r>
  </si>
  <si>
    <r>
      <t xml:space="preserve">Munkaadókat terhelő járulékok </t>
    </r>
    <r>
      <rPr>
        <b/>
        <sz val="10"/>
        <rFont val="Arial"/>
        <family val="2"/>
      </rPr>
      <t>02/57</t>
    </r>
  </si>
  <si>
    <r>
      <t xml:space="preserve">Dologi kiadások </t>
    </r>
    <r>
      <rPr>
        <b/>
        <sz val="10"/>
        <rFont val="Arial"/>
        <family val="2"/>
      </rPr>
      <t>03/46</t>
    </r>
  </si>
  <si>
    <r>
      <t xml:space="preserve">Egyéb folyó kiadások </t>
    </r>
    <r>
      <rPr>
        <b/>
        <sz val="10"/>
        <rFont val="Arial"/>
        <family val="2"/>
      </rPr>
      <t>03/64</t>
    </r>
  </si>
  <si>
    <r>
      <t xml:space="preserve">Garancia- és kezességvállalásból származó kifizetés államháztartáson belülre </t>
    </r>
    <r>
      <rPr>
        <b/>
        <sz val="10"/>
        <rFont val="Arial"/>
        <family val="2"/>
      </rPr>
      <t>04/11</t>
    </r>
  </si>
  <si>
    <r>
      <t xml:space="preserve">Előző évi előirányzat-maradvány, pénzmaradvány átadása </t>
    </r>
    <r>
      <rPr>
        <b/>
        <sz val="10"/>
        <rFont val="Arial"/>
        <family val="2"/>
      </rPr>
      <t>04/22</t>
    </r>
  </si>
  <si>
    <r>
      <t xml:space="preserve">Garancia- és kezességvállalásból származó kifizetés államháztartáson kívülre </t>
    </r>
    <r>
      <rPr>
        <b/>
        <sz val="10"/>
        <rFont val="Arial"/>
        <family val="2"/>
      </rPr>
      <t>04/25</t>
    </r>
  </si>
  <si>
    <r>
      <t xml:space="preserve">Támogatások folyósítása összesen </t>
    </r>
    <r>
      <rPr>
        <b/>
        <sz val="10"/>
        <rFont val="Arial"/>
        <family val="2"/>
      </rPr>
      <t>04/03</t>
    </r>
  </si>
  <si>
    <r>
      <t xml:space="preserve">Társadalom-, szociálpolitikai és egyéb jutattás, támogatás </t>
    </r>
    <r>
      <rPr>
        <b/>
        <sz val="10"/>
        <rFont val="Arial"/>
        <family val="2"/>
      </rPr>
      <t>04/32</t>
    </r>
  </si>
  <si>
    <r>
      <t xml:space="preserve">Ellátottak pénzbeli juttatásai </t>
    </r>
    <r>
      <rPr>
        <b/>
        <sz val="10"/>
        <rFont val="Arial"/>
        <family val="2"/>
      </rPr>
      <t>04/38</t>
    </r>
  </si>
  <si>
    <r>
      <t xml:space="preserve">Felújítás </t>
    </r>
    <r>
      <rPr>
        <b/>
        <sz val="10"/>
        <rFont val="Arial"/>
        <family val="2"/>
      </rPr>
      <t>05/06</t>
    </r>
  </si>
  <si>
    <r>
      <t xml:space="preserve">Intézményi beruházási kiadások </t>
    </r>
    <r>
      <rPr>
        <b/>
        <sz val="10"/>
        <rFont val="Arial"/>
        <family val="2"/>
      </rPr>
      <t>05/13</t>
    </r>
  </si>
  <si>
    <r>
      <t xml:space="preserve">Központi beruházások és felhalmozási célú pénzeszközátadások kiadásai </t>
    </r>
    <r>
      <rPr>
        <b/>
        <sz val="10"/>
        <rFont val="Arial"/>
        <family val="2"/>
      </rPr>
      <t>05/21+23+25+26</t>
    </r>
  </si>
  <si>
    <r>
      <t xml:space="preserve">Beruházások ÁFÁ-ja </t>
    </r>
    <r>
      <rPr>
        <b/>
        <sz val="10"/>
        <rFont val="Arial"/>
        <family val="2"/>
      </rPr>
      <t>05/32</t>
    </r>
  </si>
  <si>
    <r>
      <t xml:space="preserve">Pénzügyi befektetések kiadásai </t>
    </r>
    <r>
      <rPr>
        <b/>
        <sz val="10"/>
        <rFont val="Arial"/>
        <family val="2"/>
      </rPr>
      <t>05/38</t>
    </r>
  </si>
  <si>
    <r>
      <t xml:space="preserve">Támogatási kölcsönök nyújtása és törlesztése államháztartáson belülre </t>
    </r>
    <r>
      <rPr>
        <b/>
        <sz val="10"/>
        <rFont val="Arial"/>
        <family val="2"/>
      </rPr>
      <t>06/17+60</t>
    </r>
  </si>
  <si>
    <r>
      <t xml:space="preserve">Támogatási kölcsönök nyújtása államháztartáson kívülre </t>
    </r>
    <r>
      <rPr>
        <b/>
        <sz val="10"/>
        <rFont val="Arial"/>
        <family val="2"/>
      </rPr>
      <t>06/43</t>
    </r>
  </si>
  <si>
    <r>
      <t xml:space="preserve">Pénzforgalom nélküli kiadások </t>
    </r>
    <r>
      <rPr>
        <b/>
        <sz val="10"/>
        <rFont val="Arial"/>
        <family val="2"/>
      </rPr>
      <t>06/67</t>
    </r>
  </si>
  <si>
    <r>
      <t xml:space="preserve">Finanszírozás kiadásai </t>
    </r>
    <r>
      <rPr>
        <b/>
        <sz val="10"/>
        <rFont val="Arial"/>
        <family val="2"/>
      </rPr>
      <t>06/90</t>
    </r>
  </si>
  <si>
    <t>Bevételek tevékenységenként</t>
  </si>
  <si>
    <t>(működési célra kapott juttatások és felhalmozási célú végleges pénzeszközátvételek teljesítésének részletezése)</t>
  </si>
  <si>
    <t>Bevételek megnevezése</t>
  </si>
  <si>
    <t>Támogatásértékű működési bevétel (06+…+12) 09/07+…+13</t>
  </si>
  <si>
    <t>Támogatásértékű működési bevétel összesen (13+14) 09/15</t>
  </si>
  <si>
    <t>Támogatásértékű felhalmozási bevétel összesen (16+…+22) 09/23</t>
  </si>
  <si>
    <t>Támogatásértékű bevétel összesen (15+23) 9/24</t>
  </si>
  <si>
    <t>Működési célú pénzeszközátvétel pénzügyi vállalkozásoktól</t>
  </si>
  <si>
    <t>Működési célú pénzeszközátvétel önkormányzati többségi tulajdonú egyéb vállalkozástól</t>
  </si>
  <si>
    <t>Működési célú pénzeszközátvétel nem önkormányzati többségi tulajdonú egyéb vállalkozástól</t>
  </si>
  <si>
    <t>Működési célú pénzeszközátvétel a 29. és 30. sorokba nem tartozó egyéb vállalkozástól</t>
  </si>
  <si>
    <t>Működési célú pénzeszközátvétel államháztartáson kívüli belföldi forrásból (26+...+31)</t>
  </si>
  <si>
    <t>Működési célra kapott juttatások az Európai Unió költségvetéséből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</si>
  <si>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</si>
  <si>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</si>
  <si>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</si>
  <si>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(34+...+36)</t>
  </si>
  <si>
    <t>Működési célú pénzeszközátvétel államháztartáson kívülről (32+33+37) 07/24+…+28</t>
  </si>
  <si>
    <t>Felhalmozási célú pénzeszközátvétel pénzügyi vállalkozásoktól</t>
  </si>
  <si>
    <t>Felhalmozási célú pénzeszközátvétel önkormányzati többségi tulajdonú vállalkozástól</t>
  </si>
  <si>
    <t>Felhalmozási célú pénzeszközátvétel nem önkormányzati többségi tulajdonú vállalkozástól</t>
  </si>
  <si>
    <t>Felhalmozási célú pénzeszközátvétel a 43. és 44. sorokba nem tartozó egyéb vállalkozástól</t>
  </si>
  <si>
    <t>Felhalmozási célú pénzeszközátvétel államháztartáson kívüli belföldi forrásból (40+...+45)</t>
  </si>
  <si>
    <t>Felhalmozási célra kapott juttatások az Európai Unió költségvetéséből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</si>
  <si>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</si>
  <si>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</si>
  <si>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</si>
  <si>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(48+…+50)</t>
  </si>
  <si>
    <t>Felhalmozási célú pénzeszközátvétel államháztartáson kívülről (46+47+51) 08/23</t>
  </si>
  <si>
    <t>Államháztartáson kívüli pénzeszközátvétel (38+39+52) 7/30+8/23</t>
  </si>
  <si>
    <t>Támogatási kölcsönök visszatérülése és igénybevétele összesen (60+61) 10/60</t>
  </si>
  <si>
    <t>Pénzforgalmi bevételek (01+…05+24+25+53+…+59+62)</t>
  </si>
  <si>
    <t>Költségvetési bevételek (63+64)</t>
  </si>
  <si>
    <t>Bevételek összesen (65+66)</t>
  </si>
  <si>
    <t>|</t>
  </si>
  <si>
    <t xml:space="preserve"> A megye megnevezése, székhelye:</t>
  </si>
  <si>
    <t>Budapest Főváros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</si>
  <si>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</si>
  <si>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</si>
  <si>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</si>
  <si>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</si>
  <si>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</si>
  <si>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</si>
  <si>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</si>
  <si>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</si>
  <si>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 Főváros XIII.ker.Polgármesteri Hivatal</t>
  </si>
  <si>
    <t>1139 Budapest, Béke tér 1.</t>
  </si>
  <si>
    <t>2008. évi</t>
  </si>
  <si>
    <t xml:space="preserve">B) ÖNKORMÁNYZATI  </t>
  </si>
  <si>
    <t>ÉVES KÖLTSÉGVETÉSI</t>
  </si>
  <si>
    <t>BESZÁMOLÓ</t>
  </si>
  <si>
    <t>Budapest, 2009. március 06.</t>
  </si>
  <si>
    <t>Borsody Istvánné</t>
  </si>
  <si>
    <t>Dr.Prehlik Lajos Béla</t>
  </si>
  <si>
    <t>a beszámoló elkészítéséért kijelölt felelős személy</t>
  </si>
  <si>
    <t xml:space="preserve"> a szerv vezetője</t>
  </si>
  <si>
    <t>regisztrációs szám</t>
  </si>
  <si>
    <t>Kapcsolattartó, ill. felvilágosítást nyújtó személy:</t>
  </si>
  <si>
    <t>452-4120</t>
  </si>
  <si>
    <t>KÖNYVVITELI MÉRLEG</t>
  </si>
  <si>
    <t>Bp. Főv.XIII.ker.Polgármesteri Hivatal</t>
  </si>
  <si>
    <t>fejezet/megye</t>
  </si>
  <si>
    <t>cím/alcím/     település-típus</t>
  </si>
  <si>
    <t>űrlap</t>
  </si>
  <si>
    <t>év</t>
  </si>
  <si>
    <t>időszak</t>
  </si>
  <si>
    <t>ezer forintban</t>
  </si>
  <si>
    <t>ESZKÖZÖK</t>
  </si>
  <si>
    <t>Sor-szám</t>
  </si>
  <si>
    <t>Előző év</t>
  </si>
  <si>
    <t>Tárgyév</t>
  </si>
  <si>
    <t>állományi érték</t>
  </si>
  <si>
    <t>1</t>
  </si>
  <si>
    <t>1. Alapítás-átszervezés aktivált értéke (1111., 1121.)</t>
  </si>
  <si>
    <t>2. Kísérleti fejlesztés aktivált értéke (1112., 1122.)</t>
  </si>
  <si>
    <t>3. Vagyoni értékű jogok (1113., 1123.)</t>
  </si>
  <si>
    <t>4. Szellemi termékek (1114., 1124.)</t>
  </si>
  <si>
    <t>5. Immateriális javakra adott előlegek (1181., 1182.)</t>
  </si>
  <si>
    <t>6. Immateriális javak értékhelyesbítése (119.)</t>
  </si>
  <si>
    <t>1. Ingatlanok és a kapcsolódó vagyoni értékű jogok (121., 122-ből)</t>
  </si>
  <si>
    <t>2. Gépek, berendezések és felszerelések (1311., 1312-ből)</t>
  </si>
  <si>
    <t>3. Járművek (1321., 1322-ből)</t>
  </si>
  <si>
    <t>4. Tenyészállatok (141., 142-ből)</t>
  </si>
  <si>
    <t>5. Beruházások, felújítások (1227., 127., 13127., 1317., 132227., 132237., 1327., 14227., 14237., 147.)</t>
  </si>
  <si>
    <t>6. Beruházásra adott előlegek (128., 1318., 1328., 148. 1598., 1599.)</t>
  </si>
  <si>
    <t>7. Állami készletek, tartalékok (1591., 1592.)</t>
  </si>
  <si>
    <t>8. Tárgyi eszközök értékhelyesbítése (129., 1319., 1329., 149.)</t>
  </si>
  <si>
    <t>1. Egyéb tartós részesedés (171., 1751.)</t>
  </si>
  <si>
    <t>2. Tartós hitelviszonyt megtestesítő értékpapír (172-174., 1752.)</t>
  </si>
  <si>
    <t>3. Tartósan adott kölcsön (191-194-ből, 1981-ből)</t>
  </si>
  <si>
    <t>4. Hosszú lejáratú bankbetétek (178.)</t>
  </si>
  <si>
    <t>5. Egyéb hosszú lejáratú követelések (195-ből, 1982-ből)</t>
  </si>
  <si>
    <t>6. Befektetett pénzügyi eszközök értékhelyesbítése (179.)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</si>
  <si>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</si>
  <si>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</si>
  <si>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</si>
  <si>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</si>
  <si>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</si>
  <si>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</si>
  <si>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</si>
  <si>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</si>
  <si>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</si>
  <si>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5/a Áruk, betétdíjas göngyölegek, közvetített szolgáltatások (22., 231., 232., 234., 242., 243., 244. 246.)</t>
  </si>
  <si>
    <t>5/b Követelés fejében átvett eszközök, készletek (233., 245.)</t>
  </si>
  <si>
    <t>1. Követelések áruszállításból és szolgáltatásból (vevők) (282., 283., 284., 2882., 2883., 2884.)</t>
  </si>
  <si>
    <t>2. Adósok (281., 2881.)</t>
  </si>
  <si>
    <t>3. Rövid lejáratú kölcsönök (27., 278.)</t>
  </si>
  <si>
    <t>4. Egyéb követelések (285-287., 2885-2887., 19-ből)</t>
  </si>
  <si>
    <t>Ebből: - tartósan adott kölcsönökből a mérlegfordulónapot követő egy éven belül esedékes részletek (191-194-ből, 1981-ből)</t>
  </si>
  <si>
    <t>- egyéb hosszú lejáratú követelésekből a mérlegfordulónapot követő egy éven belül esedékes részletek (195-ből)</t>
  </si>
  <si>
    <t>- nemzetközi támogatási programok miatti követelések (2874.)</t>
  </si>
  <si>
    <t>- támogatási program előlegek (2871.)</t>
  </si>
  <si>
    <t>- támogatási programok szabálytalan kifizetése miatti követelések (2872.)</t>
  </si>
  <si>
    <t>- garancia- és kezességvállalásból származó követelések (2873.)</t>
  </si>
  <si>
    <t>1. Egyéb részesedés (2951., 298-ból)</t>
  </si>
  <si>
    <t>2. Forgatási célú hitelviszonyt megtestesítő értékpapírok (2911., 2921., 2931., 2941., 298-ból)</t>
  </si>
  <si>
    <t>1. Pénztárak, csekkek, betétkönyvek (31.)</t>
  </si>
  <si>
    <t>2. Költségvetési bankszámlák (32.)</t>
  </si>
  <si>
    <t xml:space="preserve">3. Elszámolási számlák (33-34.) </t>
  </si>
  <si>
    <t>4. Idegen pénzeszközök (35-36.)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</si>
  <si>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</si>
  <si>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</si>
  <si>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</si>
  <si>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</si>
  <si>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ESZKÖZÖK ÖSSZESEN (30+62)</t>
  </si>
  <si>
    <t>FORRÁSOK</t>
  </si>
  <si>
    <t>1. Induló tőke (411.)</t>
  </si>
  <si>
    <t>2. Tőkeváltozások (412.)</t>
  </si>
  <si>
    <t>3. Értékelési tartalék (417.)</t>
  </si>
  <si>
    <t>Ebből: - tárgyévi költségvetési tartalék elszámolása (4211.)</t>
  </si>
  <si>
    <t xml:space="preserve"> - előző év(ek) költségvetési tartalékának elszámolása (4214.)</t>
  </si>
  <si>
    <t>2. Költségvetési pénzmaradvány (4212.)</t>
  </si>
  <si>
    <t>3. Kiadási megtakarítás (425.)</t>
  </si>
  <si>
    <t>4. Bevételi lemaradás (426.)</t>
  </si>
  <si>
    <t>5. Előirányzat-maradvány (424.)</t>
  </si>
  <si>
    <t>Ebből: - tárgyévi vállalkozási tartalék elszámolása (4221.)</t>
  </si>
  <si>
    <t>- előző év(ek) vállalkozási tartalékának elszámolása (4224.)</t>
  </si>
  <si>
    <t>2. Vállalkozási tevékenység eredménye (4222.)</t>
  </si>
  <si>
    <t>3. Vállalkozási tevékenység kiadási megtakarítása (427.)</t>
  </si>
  <si>
    <t>4. Vállalkozási tev. bevételi lemaradása (428.)</t>
  </si>
  <si>
    <t>1. Hosszú lejáratra kapott kölcsönök (43512., 43612.)</t>
  </si>
  <si>
    <t>2. Tartozások fejlesztési célú kötvénykibocsátásból (434112.)</t>
  </si>
  <si>
    <t>3. Tartozások működési célú kötvénykibocsátásból (434122.)</t>
  </si>
  <si>
    <t xml:space="preserve">4. Beruházási és fejlesztési hitelek (431112., 432112., 43312.) </t>
  </si>
  <si>
    <t>5. Működési célú hosszú lejáratú hitelek (431122., 432122.)</t>
  </si>
  <si>
    <t>6. Egyéb hosszú lejáratú kötelezettségek (438-ból)</t>
  </si>
  <si>
    <t>1. Rövid lejáratú kölcsönök (4561., 4571.)</t>
  </si>
  <si>
    <t>2. Rövid lejáratú hitelek (4511., 4521., 4531., 4541.)</t>
  </si>
  <si>
    <t>Ebből: - tárgyévi költségvetést terhelő szállítói kötelezettségek</t>
  </si>
  <si>
    <t>- tárgyévet követő évet terhelő szállítói kötelezettségek</t>
  </si>
  <si>
    <t>Ebből: - váltótartozások (444.)</t>
  </si>
  <si>
    <t>- munkavállalókkal szembeni különféle kötelezettségek (445.)</t>
  </si>
  <si>
    <t>- költségvetéssel szembeni kötelezettségek (446.)</t>
  </si>
  <si>
    <t>- iparűzési adó feltöltés miatti kötelezettségek (4471.)</t>
  </si>
  <si>
    <t>- helyi adó túlfizetés (4472.)</t>
  </si>
  <si>
    <t>- nemzetközi támogatási programok miatti kötelezettségek (4494.)</t>
  </si>
  <si>
    <t>- támogatási program előlege miatti kötelezettség (4491.)</t>
  </si>
  <si>
    <t>- szabálytalan kifizetések miatti kötelezettségek (4492.)</t>
  </si>
  <si>
    <t>- garancia és kezességvállalásból származó kötelezettségek (4493.)</t>
  </si>
  <si>
    <t>- hosszú lejáratra kapott kölcsönök következő évet terhelő törlesztő részletei (43511., 43611.)</t>
  </si>
  <si>
    <t>- felhalmozási célú kötvénykibocsátásból származó tartozások következő évet terhelő törlesztő részletei (434111.)</t>
  </si>
  <si>
    <t>- működési célú kötvénykibocsátásból származó tartozások következő évet terhelő törlesztő részletei (434121, 4551.)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</si>
  <si>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</si>
  <si>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</si>
  <si>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- egyéb hosszú lejáratú kötelezettségek következő évet terhelő törlesztő részletei (438-ból)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</si>
  <si>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</si>
  <si>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</si>
  <si>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</si>
  <si>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>1. Költségvetési passzív függő elszámolások (481.)</t>
  </si>
  <si>
    <t>2. Költségvetési passzív átfutó elszámolások (482.,485.,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</si>
  <si>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</si>
  <si>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</si>
  <si>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</si>
  <si>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</si>
  <si>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>FORRÁSOK ÖSSZESEN (67+83+123)</t>
  </si>
  <si>
    <r>
      <t xml:space="preserve">I. Immateriális javak összesen </t>
    </r>
    <r>
      <rPr>
        <b/>
        <sz val="12"/>
        <rFont val="Arial"/>
        <family val="2"/>
      </rPr>
      <t>(01+…+06)</t>
    </r>
  </si>
  <si>
    <r>
      <t xml:space="preserve">II. Tárgyi eszközök összesen </t>
    </r>
    <r>
      <rPr>
        <b/>
        <sz val="12"/>
        <rFont val="Arial"/>
        <family val="2"/>
      </rPr>
      <t>(08+...+15)</t>
    </r>
  </si>
  <si>
    <r>
      <t xml:space="preserve">III. Befektetett pénzügyi eszközök összesen </t>
    </r>
    <r>
      <rPr>
        <b/>
        <sz val="12"/>
        <rFont val="Arial"/>
        <family val="2"/>
      </rPr>
      <t>(17+...+22)</t>
    </r>
  </si>
  <si>
    <r>
      <t xml:space="preserve">IV. Üzemeltetésre, kezelésre átadott, koncesszióba, vagyonkezelésbe adott, illetve vagyonkezelésbe vett eszközök  </t>
    </r>
    <r>
      <rPr>
        <b/>
        <sz val="12"/>
        <rFont val="Arial"/>
        <family val="2"/>
      </rPr>
      <t>(24+…+28)</t>
    </r>
  </si>
  <si>
    <r>
      <t xml:space="preserve">A) BEFEKTETETT ESZKÖZÖK ÖSSZESEN </t>
    </r>
    <r>
      <rPr>
        <b/>
        <sz val="12"/>
        <rFont val="Arial"/>
        <family val="2"/>
      </rPr>
      <t>(07+16+23+29)</t>
    </r>
  </si>
  <si>
    <r>
      <t xml:space="preserve">I. Készletek összesen </t>
    </r>
    <r>
      <rPr>
        <b/>
        <sz val="12"/>
        <rFont val="Arial"/>
        <family val="2"/>
      </rPr>
      <t>(31+32+33+34+35+36)</t>
    </r>
  </si>
  <si>
    <r>
      <t xml:space="preserve">II. Követelések összesen </t>
    </r>
    <r>
      <rPr>
        <b/>
        <sz val="12"/>
        <rFont val="Arial"/>
        <family val="2"/>
      </rPr>
      <t>(38+39+40+41)</t>
    </r>
  </si>
  <si>
    <r>
      <t xml:space="preserve">III. Értékpapírok összesen </t>
    </r>
    <r>
      <rPr>
        <b/>
        <sz val="12"/>
        <rFont val="Arial"/>
        <family val="2"/>
      </rPr>
      <t>(49+50)</t>
    </r>
  </si>
  <si>
    <r>
      <t xml:space="preserve">IV. Pénzeszközök összesen </t>
    </r>
    <r>
      <rPr>
        <b/>
        <sz val="12"/>
        <rFont val="Arial"/>
        <family val="2"/>
      </rPr>
      <t>(52+...+55)</t>
    </r>
  </si>
  <si>
    <r>
      <t xml:space="preserve">V. Egyéb aktív pénzügyi elszámolások összesen </t>
    </r>
    <r>
      <rPr>
        <b/>
        <sz val="12"/>
        <rFont val="Arial"/>
        <family val="2"/>
      </rPr>
      <t>(57+...+60)</t>
    </r>
  </si>
  <si>
    <r>
      <t xml:space="preserve">B) FORGÓESZKÖZÖK ÖSSZESEN </t>
    </r>
    <r>
      <rPr>
        <b/>
        <sz val="12"/>
        <rFont val="Arial"/>
        <family val="2"/>
      </rPr>
      <t>(37+48+51+56+61)</t>
    </r>
  </si>
  <si>
    <r>
      <t xml:space="preserve">D) SAJÁT TŐKE ÖSSZESEN </t>
    </r>
    <r>
      <rPr>
        <b/>
        <sz val="12"/>
        <rFont val="Arial"/>
        <family val="2"/>
      </rPr>
      <t>(64+65+66)</t>
    </r>
  </si>
  <si>
    <r>
      <t xml:space="preserve">1. Költségvetési tartalék elszámolása (4211., 4214.) </t>
    </r>
    <r>
      <rPr>
        <b/>
        <sz val="12"/>
        <rFont val="Arial"/>
        <family val="2"/>
      </rPr>
      <t>(69+70)</t>
    </r>
  </si>
  <si>
    <r>
      <t xml:space="preserve">I. Költségvetési tartalékok összesen </t>
    </r>
    <r>
      <rPr>
        <b/>
        <sz val="12"/>
        <rFont val="Arial"/>
        <family val="2"/>
      </rPr>
      <t>(68+71+...+74)</t>
    </r>
  </si>
  <si>
    <r>
      <t xml:space="preserve">1. Vállalkozási tartalék elszámolása (4221., 4224.) </t>
    </r>
    <r>
      <rPr>
        <b/>
        <sz val="12"/>
        <rFont val="Arial"/>
        <family val="2"/>
      </rPr>
      <t>(77+78)</t>
    </r>
  </si>
  <si>
    <r>
      <t xml:space="preserve">II. Vállalkozási tartalékok összesen </t>
    </r>
    <r>
      <rPr>
        <b/>
        <sz val="12"/>
        <rFont val="Arial"/>
        <family val="2"/>
      </rPr>
      <t>(76+79+80+81)</t>
    </r>
  </si>
  <si>
    <r>
      <t xml:space="preserve">E) TARTALÉKOK ÖSSZESEN </t>
    </r>
    <r>
      <rPr>
        <b/>
        <sz val="12"/>
        <rFont val="Arial"/>
        <family val="2"/>
      </rPr>
      <t>(75+82)</t>
    </r>
  </si>
  <si>
    <r>
      <t xml:space="preserve">I. Hosszú lejáratú kötelezettségek összesen </t>
    </r>
    <r>
      <rPr>
        <b/>
        <sz val="12"/>
        <rFont val="Arial"/>
        <family val="2"/>
      </rPr>
      <t>(84+...+89)</t>
    </r>
  </si>
  <si>
    <r>
      <t xml:space="preserve">3. Kötelezettségek áruszállításból és szolgáltatásból (szállítók) (441-443.) </t>
    </r>
    <r>
      <rPr>
        <b/>
        <sz val="12"/>
        <rFont val="Arial"/>
        <family val="2"/>
      </rPr>
      <t>(94+95)</t>
    </r>
  </si>
  <si>
    <r>
      <t xml:space="preserve">4. Egyéb rövid lejáratú kötelezettségek (43-ból, 444., 445., 446., 447., 449., 4551.)   </t>
    </r>
    <r>
      <rPr>
        <b/>
        <sz val="12"/>
        <rFont val="Arial"/>
        <family val="2"/>
      </rPr>
      <t xml:space="preserve"> (97+…+114)</t>
    </r>
  </si>
  <si>
    <r>
      <t xml:space="preserve">II. Rövid lejáratú kötelezettségek összesen </t>
    </r>
    <r>
      <rPr>
        <b/>
        <sz val="12"/>
        <rFont val="Arial"/>
        <family val="2"/>
      </rPr>
      <t>(91+92+93+96)</t>
    </r>
  </si>
  <si>
    <r>
      <t xml:space="preserve">III. Egyéb passzív pénzügyi elszámolások összesen </t>
    </r>
    <r>
      <rPr>
        <b/>
        <sz val="12"/>
        <rFont val="Arial"/>
        <family val="2"/>
      </rPr>
      <t>(116+...+119)</t>
    </r>
  </si>
  <si>
    <r>
      <t xml:space="preserve">F) KÖTELEZETTSÉGEK ÖSSZESEN </t>
    </r>
    <r>
      <rPr>
        <b/>
        <sz val="12"/>
        <rFont val="Arial"/>
        <family val="2"/>
      </rPr>
      <t>(90+115+122)</t>
    </r>
  </si>
  <si>
    <t>lapszám</t>
  </si>
  <si>
    <t>Személyi juttatások és a munkaadókat terhelő járulékok</t>
  </si>
  <si>
    <t>előirányzata és teljesítése</t>
  </si>
  <si>
    <t>Bp.Főv. XIII.ker. Polgármesteri Hivatal</t>
  </si>
  <si>
    <t>szerv megnevezése</t>
  </si>
  <si>
    <t>cím/alcím     település-típus</t>
  </si>
  <si>
    <t>Megnevezés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</si>
  <si>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</si>
  <si>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</si>
  <si>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</si>
  <si>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</si>
  <si>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</si>
  <si>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</si>
  <si>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</si>
  <si>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</si>
  <si>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</si>
  <si>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</si>
  <si>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</si>
  <si>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</si>
  <si>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</si>
  <si>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</si>
  <si>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</si>
  <si>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</si>
  <si>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</si>
  <si>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</si>
  <si>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</si>
  <si>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</si>
  <si>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</si>
  <si>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</si>
  <si>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</si>
  <si>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</si>
  <si>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</si>
  <si>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</si>
  <si>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</si>
  <si>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</si>
  <si>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</si>
  <si>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</si>
  <si>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</si>
  <si>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</si>
  <si>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</si>
  <si>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</si>
  <si>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</si>
  <si>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</si>
  <si>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</si>
  <si>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</si>
  <si>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</si>
  <si>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</si>
  <si>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</si>
  <si>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</si>
  <si>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</si>
  <si>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</si>
  <si>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</si>
  <si>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</si>
  <si>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</si>
  <si>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</si>
  <si>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</si>
  <si>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</si>
  <si>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</si>
  <si>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</si>
  <si>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</si>
  <si>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</si>
  <si>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</si>
  <si>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</si>
  <si>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</si>
  <si>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</si>
  <si>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</si>
  <si>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</si>
  <si>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</si>
  <si>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</si>
  <si>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</si>
  <si>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</si>
  <si>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</si>
  <si>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</si>
  <si>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</si>
  <si>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</si>
  <si>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</si>
  <si>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 xml:space="preserve">Társadalombiztosítási járulék </t>
  </si>
  <si>
    <t>Korkedvezmény-biztosítási járulék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</si>
  <si>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</si>
  <si>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</si>
  <si>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</si>
  <si>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</si>
  <si>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</si>
  <si>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(50+...+56)</t>
  </si>
  <si>
    <t>Dologi kiadások és egyéb folyó kiadások</t>
  </si>
  <si>
    <t>Bp.Főv.XIII.ker.Polgármesteri Hivatal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</si>
  <si>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</si>
  <si>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</si>
  <si>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</si>
  <si>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</si>
  <si>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</si>
  <si>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</si>
  <si>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</si>
  <si>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</si>
  <si>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</si>
  <si>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</si>
  <si>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</si>
  <si>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</si>
  <si>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</si>
  <si>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</si>
  <si>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</si>
  <si>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</si>
  <si>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</si>
  <si>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</si>
  <si>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</si>
  <si>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</si>
  <si>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</si>
  <si>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</si>
  <si>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</si>
  <si>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</si>
  <si>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</si>
  <si>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</si>
  <si>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</si>
  <si>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</si>
  <si>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>---------------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</si>
  <si>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</si>
  <si>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</si>
  <si>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</si>
  <si>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</si>
  <si>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</si>
  <si>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</si>
  <si>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</si>
  <si>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</si>
  <si>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</si>
  <si>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Víz- és csatornadíjak</t>
  </si>
  <si>
    <t>27</t>
  </si>
  <si>
    <t>Karbantartási, kisjavítási szolgáltatások kiadásai</t>
  </si>
  <si>
    <t>28</t>
  </si>
  <si>
    <t>Egyéb üzemeltetési, fenntartási szolgáltatási kiadások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</si>
  <si>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</si>
  <si>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</si>
  <si>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</si>
  <si>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</si>
  <si>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</si>
  <si>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</si>
  <si>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</si>
  <si>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</si>
  <si>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</si>
  <si>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</si>
  <si>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</si>
  <si>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</si>
  <si>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</si>
  <si>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</si>
  <si>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</si>
  <si>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</si>
  <si>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</si>
  <si>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</si>
  <si>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</si>
  <si>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Belföldi kiküldetés</t>
  </si>
  <si>
    <t>39</t>
  </si>
  <si>
    <t>Külföldi kiküldetés</t>
  </si>
  <si>
    <t>40</t>
  </si>
  <si>
    <t>Reprezentáció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</si>
  <si>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</si>
  <si>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</si>
  <si>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</si>
  <si>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</si>
  <si>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</si>
  <si>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</si>
  <si>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</si>
  <si>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</si>
  <si>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</si>
  <si>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</si>
  <si>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</si>
  <si>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</si>
  <si>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</si>
  <si>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</si>
  <si>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</si>
  <si>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</si>
  <si>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</si>
  <si>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</si>
  <si>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</si>
  <si>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</si>
  <si>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</si>
  <si>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</si>
  <si>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</si>
  <si>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</si>
  <si>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</si>
  <si>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</si>
  <si>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</si>
  <si>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</si>
  <si>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</si>
  <si>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</si>
  <si>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</si>
  <si>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Adók, díjak, egyéb  befizetések</t>
  </si>
  <si>
    <t>57</t>
  </si>
  <si>
    <t>Adók, díjak, befizetések (55+56+57)</t>
  </si>
  <si>
    <t>58</t>
  </si>
  <si>
    <t>Kamatkiadások államháztartáson kívülre</t>
  </si>
  <si>
    <t>59</t>
  </si>
  <si>
    <t>Kamatkiadások államháztartáson belülre</t>
  </si>
  <si>
    <t>60</t>
  </si>
  <si>
    <t>Kamatkiadások (59+60)</t>
  </si>
  <si>
    <t>61</t>
  </si>
  <si>
    <t>Realizált árfolyamveszteségek</t>
  </si>
  <si>
    <t>62</t>
  </si>
  <si>
    <t>Követelés elengedés, tartozásátvállalás kiadásai</t>
  </si>
  <si>
    <t>63</t>
  </si>
  <si>
    <t>Egyéb folyó kiadások (54+58+61+62+63)</t>
  </si>
  <si>
    <t>64</t>
  </si>
  <si>
    <t>Dologi kiadások és egyéb folyó kiadások (46+64)</t>
  </si>
  <si>
    <t>65</t>
  </si>
  <si>
    <t>Támogatás, támogatásértékű kiadás, végleges pénzeszközátadás, egyéb</t>
  </si>
  <si>
    <t>támogatás és az ellátottak pénzbeli juttatásainak előirányzata és teljesítése</t>
  </si>
  <si>
    <t>Bp.Főv.XIII.ker. Polgármesteri Hivatal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</si>
  <si>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</si>
  <si>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</si>
  <si>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</si>
  <si>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</si>
  <si>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</si>
  <si>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</si>
  <si>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</si>
  <si>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</si>
  <si>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</si>
  <si>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Támogatásértékű működési kiadás országos kisebbségi önkormányzatoknak</t>
  </si>
  <si>
    <t>Garancia- és kezességvállalásból származó kifizetés államháztartáson belülre</t>
  </si>
  <si>
    <t>Támogatásértékű működési kiadás összesen (04+...+11)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</si>
  <si>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</si>
  <si>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</si>
  <si>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</si>
  <si>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</si>
  <si>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</si>
  <si>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</si>
  <si>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országos kisebbségi önkormányzatoknak</t>
  </si>
  <si>
    <t>Támogatásértékű felhalmozási kiadás összesen (13+14+15+16+17+18+19)</t>
  </si>
  <si>
    <t>Támogatásértékű kiadás összesen (12+20)</t>
  </si>
  <si>
    <t>Előző évi előirányzat-maradvány, pénzmaradvány átadása</t>
  </si>
  <si>
    <t>Államháztartáson belüli támogatások és támogatás jellegű kiadások összesen (03+21+22)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</si>
  <si>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</si>
  <si>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</si>
  <si>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</si>
  <si>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(24+25+26)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</si>
  <si>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</si>
  <si>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</si>
  <si>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</si>
  <si>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</si>
  <si>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(28+29+30+31)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</si>
  <si>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</si>
  <si>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</si>
  <si>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</si>
  <si>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</si>
  <si>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</si>
  <si>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(33+...+37)</t>
  </si>
  <si>
    <t>Felhalmozási kiadások és pénzügyi befektetések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</si>
  <si>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</si>
  <si>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</si>
  <si>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</si>
  <si>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</si>
  <si>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</si>
  <si>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</si>
  <si>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</si>
  <si>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</si>
  <si>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</si>
  <si>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</si>
  <si>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</si>
  <si>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</si>
  <si>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</si>
  <si>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</si>
  <si>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</si>
  <si>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</si>
  <si>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</si>
  <si>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</si>
  <si>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</si>
  <si>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</si>
  <si>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</si>
  <si>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</si>
  <si>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</si>
  <si>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</si>
  <si>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</si>
  <si>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</si>
  <si>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</si>
  <si>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</si>
  <si>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</si>
  <si>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</si>
  <si>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</si>
  <si>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</si>
  <si>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</si>
  <si>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</si>
  <si>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</si>
  <si>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</si>
  <si>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</si>
  <si>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</si>
  <si>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</si>
  <si>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</si>
  <si>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</si>
  <si>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</si>
  <si>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</si>
  <si>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</si>
  <si>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</si>
  <si>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országos kisebbségi önkormányzatoknak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</si>
  <si>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</si>
  <si>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</si>
  <si>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</si>
  <si>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kölcsönök nyújtása államháztartáson belülre (01+...+07)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</si>
  <si>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</si>
  <si>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</si>
  <si>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</si>
  <si>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országos kisebbségi önkormányzatoknak</t>
  </si>
  <si>
    <t>Felhalmozási célú támogatási kölcsönök nyújtása fejezeten (önkormányzaton)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</si>
  <si>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</si>
  <si>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</si>
  <si>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kölcsönök nyújtása államháztartáson belülre (09+...+15)</t>
  </si>
  <si>
    <t>Támogatási kölcsönök nyújtása államháztartáson belülre (08+16)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</si>
  <si>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</si>
  <si>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</si>
  <si>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</si>
  <si>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</si>
  <si>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(20+21)</t>
  </si>
  <si>
    <t>Működési célú, a 20. sorba nem tartozó támogatási kölcsönök nyújtása önkormányzati többségi tulajdonú egyéb vállalkozásnak</t>
  </si>
  <si>
    <t>Működési célú, a 21. sorba nem tartozó támogatási kölcsönök nyújtása nem önkormányzati többségi tulajdonú egyéb vállalkozásnak</t>
  </si>
  <si>
    <t>Működési célú támogatási kölcsönök nyújtása egyéb vállalkozásoknak (22+23+24)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</si>
  <si>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</si>
  <si>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</si>
  <si>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</si>
  <si>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(18+19+25+26+27+28)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</si>
  <si>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</si>
  <si>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</si>
  <si>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</si>
  <si>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</si>
  <si>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(32+33)</t>
  </si>
  <si>
    <t>Felhalmozási célú, a 32. sorba nem tartozó támogatási kölcsönök nyújtása önkormányzati többségi tulajdonú egyéb vállalkozásnak</t>
  </si>
  <si>
    <t>Felhalmozási célú, a 33. sorba nem tartozó támogatási kölcsönök nyújtása nem önkormányzati többségi tulajdonú egyéb vállalkozásnak</t>
  </si>
  <si>
    <t>Felhalmozási célú támogatási kölcsönök nyújtása egyéb vállalkozásoknak (34+35+36)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</si>
  <si>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</si>
  <si>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</si>
  <si>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</si>
  <si>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</si>
  <si>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 xml:space="preserve">Felhalmozási célú támogatási kölcsönök nyújtása államháztartáson kívülre (30+31+37+..+41) </t>
  </si>
  <si>
    <t>Támogatási kölcsönök nyújtása államháztartáson kívülre (29+42)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</si>
  <si>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</si>
  <si>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</si>
  <si>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</si>
  <si>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országos kisebbségi önkormányzatoknak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</si>
  <si>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</si>
  <si>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</si>
  <si>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</si>
  <si>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kölcsönök törlesztése államháztartáson belülre (44+...+50)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</si>
  <si>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</si>
  <si>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</si>
  <si>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</si>
  <si>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országos kisebbségi önkormányzatoknak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</si>
  <si>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</si>
  <si>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</si>
  <si>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</si>
  <si>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kölcsönök törlesztése államháztartáson belülre (52+...+58)</t>
  </si>
  <si>
    <t>Támogatási kölcsönök törlesztése államháztartáson belülre (51+59)</t>
  </si>
  <si>
    <t>Támogatási célú kölcsönök nyújtása és törlesztése összesen (17+43+60)</t>
  </si>
  <si>
    <t>Tervezett maradvány, eredmény</t>
  </si>
  <si>
    <t>Céltartalékok</t>
  </si>
  <si>
    <t>Fejezeti egyensúlyi tartalék</t>
  </si>
  <si>
    <t>Kockázati tartalék</t>
  </si>
  <si>
    <t>Alap- és vállalkozási tevékenység közötti elszámolások</t>
  </si>
  <si>
    <t>Pénzforgalom nélküli kiadások (62+…+66)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</si>
  <si>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</si>
  <si>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</si>
  <si>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</si>
  <si>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</si>
  <si>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</si>
  <si>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(68+…+72)</t>
  </si>
  <si>
    <t>Likviditási célú hitel törlesztése központi költségvetésnek</t>
  </si>
  <si>
    <t>Működési célú hitel visszafizetése elkülönített állami pénzalapoknak</t>
  </si>
  <si>
    <t>Hiteltörlesztés államháztartáson belülre (74+75)</t>
  </si>
  <si>
    <t>Belföldi hitelek törlesztése (73+76)</t>
  </si>
  <si>
    <t>Forgatási célú belföldi értékpapírok vásárlása</t>
  </si>
  <si>
    <t>Forgatási célú belföldi értékpapírok beváltása</t>
  </si>
  <si>
    <t>Hosszú lejáratú belföldi értékpapírok beváltása</t>
  </si>
  <si>
    <t>Belföldi értékpapírok kiadásai (78+..+80)</t>
  </si>
  <si>
    <t>Belföldi finanszírozás kiadásai (77+81)</t>
  </si>
  <si>
    <t>Forgatási célú külföldi értékpapírok vásárlása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</si>
  <si>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</si>
  <si>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</si>
  <si>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</si>
  <si>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</si>
  <si>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</si>
  <si>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(83+…+88)</t>
  </si>
  <si>
    <t>Finanszírozási kiadás összesen (82+89)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</si>
  <si>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</si>
  <si>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</si>
  <si>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</si>
  <si>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</si>
  <si>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</si>
  <si>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</si>
  <si>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Országos kisebbségi önkormányzatoktól kapott továbbadási (lebonyolítási) célú működési kiadás</t>
  </si>
  <si>
    <t>Továbbadási (lebonyolítási) célú működési kiadás összesen (91+…+97)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</si>
  <si>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</si>
  <si>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</si>
  <si>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</si>
  <si>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</si>
  <si>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</si>
  <si>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</si>
  <si>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Országos kisebbségi önkormányzatoktól kapott továbbadási (lebonyolítási) célú felhalmozási kiadás</t>
  </si>
  <si>
    <t>Továbbadási (lebonyolítási) célú felhalmozási kiadás összesen (99+...+105)</t>
  </si>
  <si>
    <t>Államháztartáson belülről kapott továbbadási (lebonyolítási) célú kiadás összesen (98+106)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</si>
  <si>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</si>
  <si>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</si>
  <si>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</si>
  <si>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</si>
  <si>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(108+...+111)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</si>
  <si>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</si>
  <si>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</si>
  <si>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</si>
  <si>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</si>
  <si>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(113+...+116)</t>
  </si>
  <si>
    <t>Államháztartáson kívülről kapott továbbadási (lebonyolítási) célú kiadás összesen (112+117)</t>
  </si>
  <si>
    <t>Függő kiadások</t>
  </si>
  <si>
    <t>Átfutó kiadások</t>
  </si>
  <si>
    <t>Kiegyenlítő kiadások</t>
  </si>
  <si>
    <t>Függő, átfutó, kiegyenlítő kiadások (119+...+121)</t>
  </si>
  <si>
    <t>Összesen (61+67+90+107+118+122)</t>
  </si>
  <si>
    <t>Működési bevételek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</si>
  <si>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</si>
  <si>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</si>
  <si>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</si>
  <si>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</si>
  <si>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</si>
  <si>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</si>
  <si>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</si>
  <si>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</si>
  <si>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</si>
  <si>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</si>
  <si>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</si>
  <si>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</si>
  <si>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</si>
  <si>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</si>
  <si>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</si>
  <si>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</si>
  <si>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</si>
  <si>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</si>
  <si>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</si>
  <si>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</si>
  <si>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</si>
  <si>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</si>
  <si>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</si>
  <si>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</si>
  <si>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</si>
  <si>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Működési célú pénzeszközátvétel vállalkozásoktól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</si>
</sst>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</numFmts>
  <fonts count="40">
    <font>
      <sz val="10"/>
      <name val="Arial"/>
      <family val="0"/>
    </font>
    <font>
      <sz val="10"/>
      <name val="MS Sans Serif"/>
      <family val="0"/>
    </font>
    <font>
      <sz val="8.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9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3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14"/>
      <name val="Arial CE"/>
      <family val="0"/>
    </font>
    <font>
      <sz val="13"/>
      <name val="Arial CE"/>
      <family val="2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sz val="8"/>
      <color indexed="8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lightHorizontal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5">
    <xf numFmtId="0" fontId="0" fillId="0" borderId="0" xfId="0" applyAlignment="1">
      <alignment/>
    </xf>
    <xf numFmtId="0" fontId="0" fillId="2" borderId="1" xfId="36" applyFont="1" applyFill="1" applyBorder="1">
      <alignment/>
      <protection/>
    </xf>
    <xf numFmtId="0" fontId="0" fillId="2" borderId="2" xfId="36" applyFont="1" applyFill="1" applyBorder="1">
      <alignment/>
      <protection/>
    </xf>
    <xf numFmtId="0" fontId="0" fillId="2" borderId="3" xfId="36" applyFont="1" applyFill="1" applyBorder="1">
      <alignment/>
      <protection/>
    </xf>
    <xf numFmtId="0" fontId="0" fillId="0" borderId="0" xfId="36" applyFont="1">
      <alignment/>
      <protection/>
    </xf>
    <xf numFmtId="0" fontId="1" fillId="0" borderId="0" xfId="36">
      <alignment/>
      <protection/>
    </xf>
    <xf numFmtId="0" fontId="0" fillId="2" borderId="4" xfId="36" applyFont="1" applyFill="1" applyBorder="1">
      <alignment/>
      <protection/>
    </xf>
    <xf numFmtId="0" fontId="0" fillId="2" borderId="0" xfId="36" applyFont="1" applyFill="1" applyBorder="1">
      <alignment/>
      <protection/>
    </xf>
    <xf numFmtId="0" fontId="2" fillId="2" borderId="0" xfId="36" applyFont="1" applyFill="1" applyBorder="1">
      <alignment/>
      <protection/>
    </xf>
    <xf numFmtId="0" fontId="0" fillId="2" borderId="5" xfId="36" applyFont="1" applyFill="1" applyBorder="1">
      <alignment/>
      <protection/>
    </xf>
    <xf numFmtId="0" fontId="0" fillId="2" borderId="4" xfId="36" applyFont="1" applyFill="1" applyBorder="1" applyAlignment="1">
      <alignment horizontal="left"/>
      <protection/>
    </xf>
    <xf numFmtId="0" fontId="0" fillId="2" borderId="0" xfId="36" applyFont="1" applyFill="1" applyBorder="1" applyAlignment="1">
      <alignment horizontal="left"/>
      <protection/>
    </xf>
    <xf numFmtId="0" fontId="0" fillId="2" borderId="4" xfId="36" applyFont="1" applyFill="1" applyBorder="1" applyAlignment="1">
      <alignment horizontal="center"/>
      <protection/>
    </xf>
    <xf numFmtId="0" fontId="0" fillId="2" borderId="0" xfId="36" applyFont="1" applyFill="1" applyBorder="1" applyAlignment="1">
      <alignment horizontal="center"/>
      <protection/>
    </xf>
    <xf numFmtId="0" fontId="0" fillId="2" borderId="6" xfId="36" applyFont="1" applyFill="1" applyBorder="1">
      <alignment/>
      <protection/>
    </xf>
    <xf numFmtId="0" fontId="0" fillId="2" borderId="7" xfId="36" applyFont="1" applyFill="1" applyBorder="1">
      <alignment/>
      <protection/>
    </xf>
    <xf numFmtId="0" fontId="0" fillId="2" borderId="8" xfId="36" applyFont="1" applyFill="1" applyBorder="1">
      <alignment/>
      <protection/>
    </xf>
    <xf numFmtId="0" fontId="0" fillId="2" borderId="2" xfId="36" applyFont="1" applyFill="1" applyBorder="1" applyAlignment="1">
      <alignment horizontal="centerContinuous"/>
      <protection/>
    </xf>
    <xf numFmtId="0" fontId="0" fillId="2" borderId="9" xfId="36" applyFont="1" applyFill="1" applyBorder="1">
      <alignment/>
      <protection/>
    </xf>
    <xf numFmtId="0" fontId="0" fillId="2" borderId="10" xfId="36" applyFont="1" applyFill="1" applyBorder="1">
      <alignment/>
      <protection/>
    </xf>
    <xf numFmtId="0" fontId="0" fillId="2" borderId="11" xfId="36" applyFont="1" applyFill="1" applyBorder="1">
      <alignment/>
      <protection/>
    </xf>
    <xf numFmtId="0" fontId="0" fillId="2" borderId="12" xfId="36" applyFont="1" applyFill="1" applyBorder="1">
      <alignment/>
      <protection/>
    </xf>
    <xf numFmtId="0" fontId="0" fillId="2" borderId="13" xfId="36" applyFont="1" applyFill="1" applyBorder="1" applyAlignment="1">
      <alignment horizontal="center" vertical="center"/>
      <protection/>
    </xf>
    <xf numFmtId="0" fontId="0" fillId="2" borderId="14" xfId="36" applyFont="1" applyFill="1" applyBorder="1" applyAlignment="1">
      <alignment horizontal="center" vertical="center"/>
      <protection/>
    </xf>
    <xf numFmtId="0" fontId="0" fillId="2" borderId="15" xfId="36" applyFont="1" applyFill="1" applyBorder="1" applyAlignment="1">
      <alignment horizontal="center" vertical="center"/>
      <protection/>
    </xf>
    <xf numFmtId="0" fontId="0" fillId="2" borderId="0" xfId="36" applyFont="1" applyFill="1" applyBorder="1" applyAlignment="1">
      <alignment horizontal="center" vertical="center"/>
      <protection/>
    </xf>
    <xf numFmtId="0" fontId="0" fillId="2" borderId="16" xfId="36" applyFont="1" applyFill="1" applyBorder="1" applyAlignment="1">
      <alignment horizontal="center" vertical="center"/>
      <protection/>
    </xf>
    <xf numFmtId="0" fontId="0" fillId="2" borderId="17" xfId="36" applyFont="1" applyFill="1" applyBorder="1" applyAlignment="1">
      <alignment horizontal="center" vertical="center"/>
      <protection/>
    </xf>
    <xf numFmtId="0" fontId="0" fillId="2" borderId="18" xfId="36" applyFont="1" applyFill="1" applyBorder="1">
      <alignment/>
      <protection/>
    </xf>
    <xf numFmtId="0" fontId="2" fillId="2" borderId="12" xfId="36" applyFont="1" applyFill="1" applyBorder="1">
      <alignment/>
      <protection/>
    </xf>
    <xf numFmtId="0" fontId="0" fillId="2" borderId="0" xfId="36" applyFont="1" applyFill="1" applyBorder="1" applyAlignment="1">
      <alignment horizontal="centerContinuous" vertical="top"/>
      <protection/>
    </xf>
    <xf numFmtId="0" fontId="0" fillId="2" borderId="0" xfId="36" applyFont="1" applyFill="1" applyBorder="1" applyAlignment="1">
      <alignment vertical="top"/>
      <protection/>
    </xf>
    <xf numFmtId="0" fontId="0" fillId="2" borderId="0" xfId="36" applyFont="1" applyFill="1" applyBorder="1" applyAlignment="1">
      <alignment horizontal="centerContinuous" vertical="top" wrapText="1"/>
      <protection/>
    </xf>
    <xf numFmtId="0" fontId="0" fillId="0" borderId="0" xfId="36" applyFont="1" applyAlignment="1">
      <alignment horizontal="centerContinuous" vertical="top"/>
      <protection/>
    </xf>
    <xf numFmtId="0" fontId="0" fillId="2" borderId="19" xfId="36" applyFont="1" applyFill="1" applyBorder="1">
      <alignment/>
      <protection/>
    </xf>
    <xf numFmtId="0" fontId="0" fillId="2" borderId="20" xfId="36" applyFont="1" applyFill="1" applyBorder="1" applyAlignment="1">
      <alignment horizontal="centerContinuous" vertical="top"/>
      <protection/>
    </xf>
    <xf numFmtId="0" fontId="0" fillId="2" borderId="20" xfId="36" applyFont="1" applyFill="1" applyBorder="1" applyAlignment="1">
      <alignment vertical="top"/>
      <protection/>
    </xf>
    <xf numFmtId="0" fontId="0" fillId="2" borderId="20" xfId="36" applyFont="1" applyFill="1" applyBorder="1" applyAlignment="1">
      <alignment horizontal="centerContinuous" vertical="top" wrapText="1"/>
      <protection/>
    </xf>
    <xf numFmtId="0" fontId="0" fillId="2" borderId="20" xfId="36" applyFont="1" applyFill="1" applyBorder="1">
      <alignment/>
      <protection/>
    </xf>
    <xf numFmtId="0" fontId="0" fillId="2" borderId="21" xfId="36" applyFont="1" applyFill="1" applyBorder="1">
      <alignment/>
      <protection/>
    </xf>
    <xf numFmtId="0" fontId="3" fillId="2" borderId="4" xfId="36" applyFont="1" applyFill="1" applyBorder="1" applyAlignment="1">
      <alignment horizontal="centerContinuous" vertical="center"/>
      <protection/>
    </xf>
    <xf numFmtId="0" fontId="0" fillId="2" borderId="0" xfId="36" applyFont="1" applyFill="1" applyBorder="1" applyAlignment="1">
      <alignment horizontal="centerContinuous" vertical="center"/>
      <protection/>
    </xf>
    <xf numFmtId="0" fontId="0" fillId="0" borderId="0" xfId="36" applyFont="1" applyAlignment="1">
      <alignment horizontal="centerContinuous" vertical="center"/>
      <protection/>
    </xf>
    <xf numFmtId="0" fontId="0" fillId="2" borderId="5" xfId="36" applyFont="1" applyFill="1" applyBorder="1" applyAlignment="1">
      <alignment horizontal="centerContinuous" vertical="center"/>
      <protection/>
    </xf>
    <xf numFmtId="0" fontId="4" fillId="2" borderId="4" xfId="36" applyFont="1" applyFill="1" applyBorder="1" applyAlignment="1">
      <alignment horizontal="centerContinuous" vertical="center"/>
      <protection/>
    </xf>
    <xf numFmtId="0" fontId="4" fillId="2" borderId="0" xfId="36" applyFont="1" applyFill="1" applyBorder="1" applyAlignment="1">
      <alignment horizontal="centerContinuous" vertical="center"/>
      <protection/>
    </xf>
    <xf numFmtId="0" fontId="5" fillId="2" borderId="0" xfId="36" applyFont="1" applyFill="1" applyBorder="1" applyAlignment="1">
      <alignment horizontal="centerContinuous" vertical="center"/>
      <protection/>
    </xf>
    <xf numFmtId="0" fontId="4" fillId="2" borderId="4" xfId="36" applyFont="1" applyFill="1" applyBorder="1" applyAlignment="1">
      <alignment horizontal="centerContinuous"/>
      <protection/>
    </xf>
    <xf numFmtId="0" fontId="0" fillId="2" borderId="0" xfId="36" applyFont="1" applyFill="1" applyBorder="1" applyAlignment="1">
      <alignment horizontal="centerContinuous"/>
      <protection/>
    </xf>
    <xf numFmtId="0" fontId="0" fillId="2" borderId="5" xfId="36" applyFont="1" applyFill="1" applyBorder="1" applyAlignment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2" fillId="2" borderId="0" xfId="36" applyFont="1" applyFill="1" applyBorder="1" applyAlignment="1">
      <alignment horizontal="centerContinuous" vertical="top"/>
      <protection/>
    </xf>
    <xf numFmtId="0" fontId="0" fillId="2" borderId="0" xfId="36" applyFont="1" applyFill="1" applyBorder="1" applyAlignment="1">
      <alignment horizontal="center" vertical="top"/>
      <protection/>
    </xf>
    <xf numFmtId="0" fontId="0" fillId="2" borderId="0" xfId="36" applyFont="1" applyFill="1" applyBorder="1" applyAlignment="1">
      <alignment/>
      <protection/>
    </xf>
    <xf numFmtId="0" fontId="0" fillId="2" borderId="0" xfId="36" applyFont="1" applyFill="1">
      <alignment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22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 vertical="top" wrapText="1"/>
    </xf>
    <xf numFmtId="0" fontId="8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 vertical="top" wrapText="1"/>
    </xf>
    <xf numFmtId="3" fontId="8" fillId="0" borderId="25" xfId="0" applyNumberFormat="1" applyFont="1" applyBorder="1" applyAlignment="1">
      <alignment horizontal="right"/>
    </xf>
    <xf numFmtId="0" fontId="9" fillId="3" borderId="25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center"/>
    </xf>
    <xf numFmtId="3" fontId="8" fillId="3" borderId="25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 quotePrefix="1">
      <alignment horizontal="right"/>
    </xf>
    <xf numFmtId="0" fontId="9" fillId="0" borderId="25" xfId="0" applyFont="1" applyBorder="1" applyAlignment="1" quotePrefix="1">
      <alignment horizontal="left" vertical="top" wrapText="1"/>
    </xf>
    <xf numFmtId="49" fontId="9" fillId="0" borderId="25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19" applyFont="1" applyFill="1">
      <alignment/>
      <protection/>
    </xf>
    <xf numFmtId="1" fontId="14" fillId="0" borderId="13" xfId="19" applyNumberFormat="1" applyFont="1" applyFill="1" applyBorder="1" applyAlignment="1">
      <alignment horizontal="center" vertical="center"/>
      <protection/>
    </xf>
    <xf numFmtId="1" fontId="14" fillId="0" borderId="15" xfId="19" applyNumberFormat="1" applyFont="1" applyFill="1" applyBorder="1" applyAlignment="1">
      <alignment horizontal="centerContinuous" vertical="center"/>
      <protection/>
    </xf>
    <xf numFmtId="0" fontId="14" fillId="0" borderId="0" xfId="19" applyFont="1" applyFill="1" applyAlignment="1">
      <alignment horizontal="centerContinuous"/>
      <protection/>
    </xf>
    <xf numFmtId="0" fontId="14" fillId="0" borderId="0" xfId="19" applyFont="1" applyFill="1" applyBorder="1" applyAlignment="1">
      <alignment horizontal="centerContinuous"/>
      <protection/>
    </xf>
    <xf numFmtId="0" fontId="15" fillId="0" borderId="0" xfId="19" applyFont="1" applyFill="1" applyAlignment="1">
      <alignment horizontal="center" vertical="center"/>
      <protection/>
    </xf>
    <xf numFmtId="0" fontId="16" fillId="0" borderId="30" xfId="19" applyFont="1" applyFill="1" applyBorder="1" applyAlignment="1">
      <alignment horizontal="center"/>
      <protection/>
    </xf>
    <xf numFmtId="0" fontId="14" fillId="0" borderId="31" xfId="19" applyFont="1" applyFill="1" applyBorder="1" applyAlignment="1">
      <alignment horizontal="centerContinuous"/>
      <protection/>
    </xf>
    <xf numFmtId="0" fontId="14" fillId="0" borderId="13" xfId="19" applyFont="1" applyFill="1" applyBorder="1" applyAlignment="1">
      <alignment horizontal="center" vertical="center"/>
      <protection/>
    </xf>
    <xf numFmtId="0" fontId="14" fillId="0" borderId="14" xfId="19" applyFont="1" applyFill="1" applyBorder="1" applyAlignment="1">
      <alignment horizontal="center" vertical="center"/>
      <protection/>
    </xf>
    <xf numFmtId="0" fontId="14" fillId="0" borderId="15" xfId="19" applyFont="1" applyFill="1" applyBorder="1" applyAlignment="1">
      <alignment horizontal="center" vertical="center"/>
      <protection/>
    </xf>
    <xf numFmtId="0" fontId="14" fillId="0" borderId="0" xfId="19" applyFont="1" applyFill="1" applyAlignment="1">
      <alignment horizontal="center" vertical="center"/>
      <protection/>
    </xf>
    <xf numFmtId="0" fontId="17" fillId="0" borderId="13" xfId="19" applyFont="1" applyFill="1" applyBorder="1" applyAlignment="1">
      <alignment horizontal="center" vertical="center"/>
      <protection/>
    </xf>
    <xf numFmtId="0" fontId="17" fillId="0" borderId="14" xfId="19" applyFont="1" applyFill="1" applyBorder="1" applyAlignment="1">
      <alignment horizontal="center" vertical="center"/>
      <protection/>
    </xf>
    <xf numFmtId="0" fontId="17" fillId="0" borderId="15" xfId="19" applyFont="1" applyFill="1" applyBorder="1" applyAlignment="1">
      <alignment horizontal="center" vertical="center"/>
      <protection/>
    </xf>
    <xf numFmtId="0" fontId="14" fillId="0" borderId="24" xfId="19" applyFont="1" applyFill="1" applyBorder="1" applyAlignment="1">
      <alignment horizontal="center" vertical="center"/>
      <protection/>
    </xf>
    <xf numFmtId="0" fontId="14" fillId="0" borderId="0" xfId="19" applyFont="1" applyFill="1" applyAlignment="1">
      <alignment horizontal="centerContinuous" vertical="top"/>
      <protection/>
    </xf>
    <xf numFmtId="0" fontId="14" fillId="0" borderId="0" xfId="19" applyFont="1" applyFill="1" applyAlignment="1">
      <alignment vertical="top"/>
      <protection/>
    </xf>
    <xf numFmtId="0" fontId="14" fillId="0" borderId="0" xfId="19" applyFont="1" applyFill="1" applyAlignment="1">
      <alignment horizontal="centerContinuous" vertical="top" wrapText="1"/>
      <protection/>
    </xf>
    <xf numFmtId="0" fontId="14" fillId="0" borderId="0" xfId="19" applyFont="1" applyFill="1" applyAlignment="1">
      <alignment horizontal="left"/>
      <protection/>
    </xf>
    <xf numFmtId="0" fontId="14" fillId="0" borderId="9" xfId="19" applyFont="1" applyFill="1" applyBorder="1" applyAlignment="1">
      <alignment horizontal="center" vertical="center"/>
      <protection/>
    </xf>
    <xf numFmtId="0" fontId="14" fillId="0" borderId="10" xfId="19" applyFont="1" applyFill="1" applyBorder="1" applyAlignment="1">
      <alignment horizontal="center" vertical="center"/>
      <protection/>
    </xf>
    <xf numFmtId="0" fontId="14" fillId="0" borderId="11" xfId="19" applyFont="1" applyFill="1" applyBorder="1" applyAlignment="1">
      <alignment horizontal="center" vertical="center"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/>
      <protection/>
    </xf>
    <xf numFmtId="0" fontId="14" fillId="0" borderId="27" xfId="19" applyFont="1" applyFill="1" applyBorder="1" applyAlignment="1">
      <alignment horizontal="center" vertical="center"/>
      <protection/>
    </xf>
    <xf numFmtId="0" fontId="14" fillId="0" borderId="28" xfId="19" applyFont="1" applyFill="1" applyBorder="1" applyAlignment="1">
      <alignment horizontal="center" vertical="center"/>
      <protection/>
    </xf>
    <xf numFmtId="0" fontId="14" fillId="0" borderId="19" xfId="19" applyFont="1" applyFill="1" applyBorder="1" applyAlignment="1">
      <alignment horizontal="center" vertical="center"/>
      <protection/>
    </xf>
    <xf numFmtId="0" fontId="14" fillId="0" borderId="20" xfId="19" applyFont="1" applyFill="1" applyBorder="1" applyAlignment="1">
      <alignment horizontal="center" vertical="center"/>
      <protection/>
    </xf>
    <xf numFmtId="0" fontId="14" fillId="0" borderId="21" xfId="19" applyFont="1" applyFill="1" applyBorder="1" applyAlignment="1">
      <alignment horizontal="center" vertical="center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Continuous" vertical="center"/>
      <protection/>
    </xf>
    <xf numFmtId="0" fontId="14" fillId="0" borderId="10" xfId="19" applyFont="1" applyFill="1" applyBorder="1" applyAlignment="1">
      <alignment horizontal="centerContinuous" vertical="center"/>
      <protection/>
    </xf>
    <xf numFmtId="0" fontId="14" fillId="0" borderId="11" xfId="19" applyFont="1" applyFill="1" applyBorder="1" applyAlignment="1">
      <alignment horizontal="centerContinuous" vertical="center"/>
      <protection/>
    </xf>
    <xf numFmtId="0" fontId="14" fillId="0" borderId="26" xfId="19" applyFont="1" applyFill="1" applyBorder="1" applyAlignment="1">
      <alignment horizontal="centerContinuous" vertical="center"/>
      <protection/>
    </xf>
    <xf numFmtId="0" fontId="14" fillId="0" borderId="27" xfId="19" applyFont="1" applyFill="1" applyBorder="1" applyAlignment="1">
      <alignment horizontal="centerContinuous" vertical="center"/>
      <protection/>
    </xf>
    <xf numFmtId="0" fontId="14" fillId="0" borderId="28" xfId="19" applyFont="1" applyFill="1" applyBorder="1" applyAlignment="1">
      <alignment horizontal="centerContinuous" vertical="center"/>
      <protection/>
    </xf>
    <xf numFmtId="0" fontId="14" fillId="0" borderId="26" xfId="19" applyFont="1" applyFill="1" applyBorder="1" applyAlignment="1">
      <alignment horizontal="left" vertical="center"/>
      <protection/>
    </xf>
    <xf numFmtId="0" fontId="14" fillId="0" borderId="27" xfId="19" applyFont="1" applyFill="1" applyBorder="1" applyAlignment="1">
      <alignment horizontal="left" vertical="center"/>
      <protection/>
    </xf>
    <xf numFmtId="0" fontId="14" fillId="0" borderId="28" xfId="19" applyFont="1" applyFill="1" applyBorder="1" applyAlignment="1">
      <alignment horizontal="left" vertical="center"/>
      <protection/>
    </xf>
    <xf numFmtId="0" fontId="14" fillId="0" borderId="27" xfId="19" applyFont="1" applyFill="1" applyBorder="1" applyAlignment="1" quotePrefix="1">
      <alignment horizontal="centerContinuous" vertical="center"/>
      <protection/>
    </xf>
    <xf numFmtId="3" fontId="14" fillId="0" borderId="26" xfId="19" applyNumberFormat="1" applyFont="1" applyFill="1" applyBorder="1" applyAlignment="1">
      <alignment horizontal="right" vertical="center"/>
      <protection/>
    </xf>
    <xf numFmtId="3" fontId="14" fillId="0" borderId="27" xfId="19" applyNumberFormat="1" applyFont="1" applyFill="1" applyBorder="1" applyAlignment="1">
      <alignment horizontal="right" vertical="center"/>
      <protection/>
    </xf>
    <xf numFmtId="3" fontId="14" fillId="0" borderId="28" xfId="19" applyNumberFormat="1" applyFont="1" applyFill="1" applyBorder="1" applyAlignment="1">
      <alignment horizontal="right" vertical="center"/>
      <protection/>
    </xf>
    <xf numFmtId="3" fontId="14" fillId="0" borderId="26" xfId="19" applyNumberFormat="1" applyFont="1" applyFill="1" applyBorder="1" applyAlignment="1">
      <alignment vertical="center"/>
      <protection/>
    </xf>
    <xf numFmtId="3" fontId="14" fillId="0" borderId="27" xfId="19" applyNumberFormat="1" applyFont="1" applyFill="1" applyBorder="1" applyAlignment="1">
      <alignment vertical="center"/>
      <protection/>
    </xf>
    <xf numFmtId="3" fontId="14" fillId="0" borderId="28" xfId="19" applyNumberFormat="1" applyFont="1" applyFill="1" applyBorder="1" applyAlignment="1">
      <alignment vertical="center"/>
      <protection/>
    </xf>
    <xf numFmtId="0" fontId="18" fillId="0" borderId="27" xfId="19" applyFont="1" applyFill="1" applyBorder="1">
      <alignment/>
      <protection/>
    </xf>
    <xf numFmtId="0" fontId="18" fillId="0" borderId="28" xfId="19" applyFont="1" applyFill="1" applyBorder="1">
      <alignment/>
      <protection/>
    </xf>
    <xf numFmtId="0" fontId="17" fillId="0" borderId="26" xfId="19" applyFont="1" applyFill="1" applyBorder="1" applyAlignment="1">
      <alignment horizontal="left" vertical="center" wrapText="1"/>
      <protection/>
    </xf>
    <xf numFmtId="0" fontId="17" fillId="0" borderId="27" xfId="19" applyFont="1" applyFill="1" applyBorder="1" applyAlignment="1">
      <alignment horizontal="left" vertical="center" wrapText="1"/>
      <protection/>
    </xf>
    <xf numFmtId="0" fontId="17" fillId="0" borderId="28" xfId="19" applyFont="1" applyFill="1" applyBorder="1" applyAlignment="1">
      <alignment horizontal="left" vertical="center" wrapText="1"/>
      <protection/>
    </xf>
    <xf numFmtId="0" fontId="17" fillId="0" borderId="26" xfId="19" applyFont="1" applyFill="1" applyBorder="1" applyAlignment="1" quotePrefix="1">
      <alignment horizontal="center" vertical="center"/>
      <protection/>
    </xf>
    <xf numFmtId="0" fontId="17" fillId="0" borderId="28" xfId="19" applyFont="1" applyFill="1" applyBorder="1" applyAlignment="1" quotePrefix="1">
      <alignment horizontal="center" vertical="center"/>
      <protection/>
    </xf>
    <xf numFmtId="3" fontId="17" fillId="0" borderId="26" xfId="19" applyNumberFormat="1" applyFont="1" applyFill="1" applyBorder="1" applyAlignment="1">
      <alignment horizontal="right" vertical="center"/>
      <protection/>
    </xf>
    <xf numFmtId="3" fontId="17" fillId="0" borderId="27" xfId="19" applyNumberFormat="1" applyFont="1" applyFill="1" applyBorder="1" applyAlignment="1">
      <alignment horizontal="right" vertical="center"/>
      <protection/>
    </xf>
    <xf numFmtId="3" fontId="17" fillId="0" borderId="28" xfId="19" applyNumberFormat="1" applyFont="1" applyFill="1" applyBorder="1" applyAlignment="1">
      <alignment horizontal="right" vertical="center"/>
      <protection/>
    </xf>
    <xf numFmtId="3" fontId="17" fillId="0" borderId="26" xfId="19" applyNumberFormat="1" applyFont="1" applyFill="1" applyBorder="1" applyAlignment="1">
      <alignment vertical="center"/>
      <protection/>
    </xf>
    <xf numFmtId="3" fontId="17" fillId="0" borderId="27" xfId="19" applyNumberFormat="1" applyFont="1" applyFill="1" applyBorder="1" applyAlignment="1">
      <alignment vertical="center"/>
      <protection/>
    </xf>
    <xf numFmtId="3" fontId="17" fillId="0" borderId="28" xfId="19" applyNumberFormat="1" applyFont="1" applyFill="1" applyBorder="1" applyAlignment="1">
      <alignment vertical="center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8" fillId="0" borderId="27" xfId="19" applyFont="1" applyFill="1" applyBorder="1" applyAlignment="1">
      <alignment horizontal="left" vertical="center" wrapText="1"/>
      <protection/>
    </xf>
    <xf numFmtId="0" fontId="18" fillId="0" borderId="28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 quotePrefix="1">
      <alignment horizontal="center" vertical="center"/>
      <protection/>
    </xf>
    <xf numFmtId="0" fontId="14" fillId="0" borderId="28" xfId="19" applyFont="1" applyFill="1" applyBorder="1" applyAlignment="1" quotePrefix="1">
      <alignment horizontal="center" vertical="center"/>
      <protection/>
    </xf>
    <xf numFmtId="0" fontId="17" fillId="0" borderId="26" xfId="19" applyFont="1" applyFill="1" applyBorder="1" applyAlignment="1">
      <alignment horizontal="left" vertical="center"/>
      <protection/>
    </xf>
    <xf numFmtId="0" fontId="17" fillId="0" borderId="27" xfId="19" applyFont="1" applyFill="1" applyBorder="1" applyAlignment="1">
      <alignment horizontal="left" vertical="center"/>
      <protection/>
    </xf>
    <xf numFmtId="0" fontId="17" fillId="0" borderId="28" xfId="19" applyFont="1" applyFill="1" applyBorder="1" applyAlignment="1">
      <alignment horizontal="left" vertical="center"/>
      <protection/>
    </xf>
    <xf numFmtId="0" fontId="17" fillId="0" borderId="26" xfId="19" applyFont="1" applyFill="1" applyBorder="1" applyAlignment="1" quotePrefix="1">
      <alignment horizontal="centerContinuous" vertical="center"/>
      <protection/>
    </xf>
    <xf numFmtId="3" fontId="17" fillId="4" borderId="26" xfId="19" applyNumberFormat="1" applyFont="1" applyFill="1" applyBorder="1" applyAlignment="1">
      <alignment horizontal="right" vertical="center"/>
      <protection/>
    </xf>
    <xf numFmtId="3" fontId="17" fillId="4" borderId="27" xfId="19" applyNumberFormat="1" applyFont="1" applyFill="1" applyBorder="1" applyAlignment="1">
      <alignment horizontal="right" vertical="center"/>
      <protection/>
    </xf>
    <xf numFmtId="3" fontId="17" fillId="4" borderId="28" xfId="19" applyNumberFormat="1" applyFont="1" applyFill="1" applyBorder="1" applyAlignment="1">
      <alignment horizontal="right" vertical="center"/>
      <protection/>
    </xf>
    <xf numFmtId="3" fontId="17" fillId="4" borderId="26" xfId="19" applyNumberFormat="1" applyFont="1" applyFill="1" applyBorder="1" applyAlignment="1">
      <alignment vertical="center"/>
      <protection/>
    </xf>
    <xf numFmtId="3" fontId="17" fillId="4" borderId="27" xfId="19" applyNumberFormat="1" applyFont="1" applyFill="1" applyBorder="1" applyAlignment="1">
      <alignment vertical="center"/>
      <protection/>
    </xf>
    <xf numFmtId="3" fontId="17" fillId="4" borderId="28" xfId="19" applyNumberFormat="1" applyFont="1" applyFill="1" applyBorder="1" applyAlignment="1">
      <alignment vertical="center"/>
      <protection/>
    </xf>
    <xf numFmtId="0" fontId="14" fillId="0" borderId="26" xfId="19" applyFont="1" applyFill="1" applyBorder="1" applyAlignment="1" quotePrefix="1">
      <alignment horizontal="centerContinuous" vertical="center"/>
      <protection/>
    </xf>
    <xf numFmtId="0" fontId="17" fillId="0" borderId="27" xfId="19" applyFont="1" applyFill="1" applyBorder="1" applyAlignment="1" quotePrefix="1">
      <alignment horizontal="centerContinuous" vertical="center"/>
      <protection/>
    </xf>
    <xf numFmtId="3" fontId="17" fillId="5" borderId="26" xfId="19" applyNumberFormat="1" applyFont="1" applyFill="1" applyBorder="1" applyAlignment="1">
      <alignment vertical="center"/>
      <protection/>
    </xf>
    <xf numFmtId="3" fontId="17" fillId="5" borderId="27" xfId="19" applyNumberFormat="1" applyFont="1" applyFill="1" applyBorder="1" applyAlignment="1">
      <alignment vertical="center"/>
      <protection/>
    </xf>
    <xf numFmtId="3" fontId="17" fillId="5" borderId="28" xfId="19" applyNumberFormat="1" applyFont="1" applyFill="1" applyBorder="1" applyAlignment="1">
      <alignment vertical="center"/>
      <protection/>
    </xf>
    <xf numFmtId="3" fontId="14" fillId="0" borderId="26" xfId="19" applyNumberFormat="1" applyFont="1" applyFill="1" applyBorder="1" applyAlignment="1">
      <alignment/>
      <protection/>
    </xf>
    <xf numFmtId="3" fontId="14" fillId="0" borderId="27" xfId="19" applyNumberFormat="1" applyFont="1" applyFill="1" applyBorder="1" applyAlignment="1">
      <alignment/>
      <protection/>
    </xf>
    <xf numFmtId="3" fontId="14" fillId="0" borderId="28" xfId="19" applyNumberFormat="1" applyFont="1" applyFill="1" applyBorder="1" applyAlignment="1">
      <alignment/>
      <protection/>
    </xf>
    <xf numFmtId="0" fontId="14" fillId="0" borderId="26" xfId="19" applyFont="1" applyFill="1" applyBorder="1" applyAlignment="1" quotePrefix="1">
      <alignment vertical="center"/>
      <protection/>
    </xf>
    <xf numFmtId="0" fontId="14" fillId="0" borderId="27" xfId="19" applyFont="1" applyFill="1" applyBorder="1" applyAlignment="1" quotePrefix="1">
      <alignment vertical="center"/>
      <protection/>
    </xf>
    <xf numFmtId="0" fontId="14" fillId="0" borderId="28" xfId="19" applyFont="1" applyFill="1" applyBorder="1" applyAlignment="1" quotePrefix="1">
      <alignment vertical="center"/>
      <protection/>
    </xf>
    <xf numFmtId="3" fontId="14" fillId="5" borderId="26" xfId="19" applyNumberFormat="1" applyFont="1" applyFill="1" applyBorder="1" applyAlignment="1">
      <alignment vertical="center"/>
      <protection/>
    </xf>
    <xf numFmtId="3" fontId="14" fillId="5" borderId="27" xfId="19" applyNumberFormat="1" applyFont="1" applyFill="1" applyBorder="1" applyAlignment="1">
      <alignment vertical="center"/>
      <protection/>
    </xf>
    <xf numFmtId="3" fontId="14" fillId="5" borderId="28" xfId="19" applyNumberFormat="1" applyFont="1" applyFill="1" applyBorder="1" applyAlignment="1">
      <alignment vertical="center"/>
      <protection/>
    </xf>
    <xf numFmtId="3" fontId="17" fillId="5" borderId="26" xfId="19" applyNumberFormat="1" applyFont="1" applyFill="1" applyBorder="1" applyAlignment="1">
      <alignment horizontal="right" vertical="center"/>
      <protection/>
    </xf>
    <xf numFmtId="3" fontId="17" fillId="5" borderId="27" xfId="19" applyNumberFormat="1" applyFont="1" applyFill="1" applyBorder="1" applyAlignment="1">
      <alignment horizontal="right" vertical="center"/>
      <protection/>
    </xf>
    <xf numFmtId="3" fontId="17" fillId="5" borderId="28" xfId="19" applyNumberFormat="1" applyFont="1" applyFill="1" applyBorder="1" applyAlignment="1">
      <alignment horizontal="right" vertical="center"/>
      <protection/>
    </xf>
    <xf numFmtId="0" fontId="14" fillId="0" borderId="0" xfId="19" applyFont="1" applyFill="1" applyBorder="1">
      <alignment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28" xfId="19" applyFont="1" applyFill="1" applyBorder="1" applyAlignment="1">
      <alignment horizontal="left" vertical="center" wrapText="1"/>
      <protection/>
    </xf>
    <xf numFmtId="0" fontId="17" fillId="0" borderId="25" xfId="19" applyFont="1" applyFill="1" applyBorder="1" applyAlignment="1">
      <alignment horizontal="left" vertical="center" wrapText="1"/>
      <protection/>
    </xf>
    <xf numFmtId="184" fontId="14" fillId="0" borderId="0" xfId="19" applyNumberFormat="1" applyFont="1" applyFill="1">
      <alignment/>
      <protection/>
    </xf>
    <xf numFmtId="184" fontId="14" fillId="0" borderId="0" xfId="19" applyNumberFormat="1" applyFont="1" applyFill="1" applyAlignment="1">
      <alignment vertical="center"/>
      <protection/>
    </xf>
    <xf numFmtId="0" fontId="14" fillId="0" borderId="0" xfId="20" applyFont="1" applyFill="1">
      <alignment/>
      <protection/>
    </xf>
    <xf numFmtId="0" fontId="14" fillId="0" borderId="13" xfId="20" applyFont="1" applyFill="1" applyBorder="1" applyAlignment="1">
      <alignment horizontal="center" vertical="center"/>
      <protection/>
    </xf>
    <xf numFmtId="0" fontId="14" fillId="0" borderId="15" xfId="20" applyFont="1" applyFill="1" applyBorder="1" applyAlignment="1">
      <alignment horizontal="centerContinuous" vertical="center"/>
      <protection/>
    </xf>
    <xf numFmtId="0" fontId="14" fillId="0" borderId="0" xfId="20" applyFont="1" applyFill="1" applyAlignment="1">
      <alignment horizontal="centerContinuous"/>
      <protection/>
    </xf>
    <xf numFmtId="0" fontId="14" fillId="0" borderId="0" xfId="20" applyFont="1" applyFill="1" applyBorder="1" applyAlignment="1">
      <alignment horizontal="centerContinuous"/>
      <protection/>
    </xf>
    <xf numFmtId="0" fontId="15" fillId="0" borderId="0" xfId="20" applyFont="1" applyFill="1" applyAlignment="1">
      <alignment horizontal="center" vertical="center"/>
      <protection/>
    </xf>
    <xf numFmtId="0" fontId="19" fillId="0" borderId="30" xfId="20" applyFont="1" applyFill="1" applyBorder="1" applyAlignment="1">
      <alignment horizontal="center"/>
      <protection/>
    </xf>
    <xf numFmtId="0" fontId="14" fillId="0" borderId="31" xfId="20" applyFont="1" applyFill="1" applyBorder="1" applyAlignment="1">
      <alignment horizontal="centerContinuous"/>
      <protection/>
    </xf>
    <xf numFmtId="0" fontId="14" fillId="0" borderId="13" xfId="20" applyFont="1" applyFill="1" applyBorder="1">
      <alignment/>
      <protection/>
    </xf>
    <xf numFmtId="0" fontId="14" fillId="0" borderId="14" xfId="20" applyFont="1" applyFill="1" applyBorder="1">
      <alignment/>
      <protection/>
    </xf>
    <xf numFmtId="0" fontId="14" fillId="0" borderId="15" xfId="20" applyFont="1" applyFill="1" applyBorder="1">
      <alignment/>
      <protection/>
    </xf>
    <xf numFmtId="0" fontId="14" fillId="0" borderId="16" xfId="20" applyFont="1" applyFill="1" applyBorder="1">
      <alignment/>
      <protection/>
    </xf>
    <xf numFmtId="0" fontId="14" fillId="0" borderId="17" xfId="20" applyFont="1" applyFill="1" applyBorder="1">
      <alignment/>
      <protection/>
    </xf>
    <xf numFmtId="0" fontId="14" fillId="0" borderId="13" xfId="20" applyFont="1" applyFill="1" applyBorder="1" applyAlignment="1">
      <alignment horizontal="centerContinuous" vertical="center"/>
      <protection/>
    </xf>
    <xf numFmtId="0" fontId="17" fillId="0" borderId="13" xfId="20" applyFont="1" applyFill="1" applyBorder="1" applyAlignment="1">
      <alignment horizontal="center" vertical="center"/>
      <protection/>
    </xf>
    <xf numFmtId="0" fontId="17" fillId="0" borderId="16" xfId="20" applyFont="1" applyFill="1" applyBorder="1" applyAlignment="1">
      <alignment horizontal="center" vertical="center"/>
      <protection/>
    </xf>
    <xf numFmtId="0" fontId="17" fillId="0" borderId="17" xfId="20" applyFont="1" applyFill="1" applyBorder="1" applyAlignment="1">
      <alignment horizontal="center" vertical="center"/>
      <protection/>
    </xf>
    <xf numFmtId="0" fontId="14" fillId="0" borderId="24" xfId="20" applyFont="1" applyFill="1" applyBorder="1">
      <alignment/>
      <protection/>
    </xf>
    <xf numFmtId="0" fontId="14" fillId="0" borderId="0" xfId="20" applyFont="1" applyFill="1" applyAlignment="1">
      <alignment horizontal="centerContinuous" vertical="top"/>
      <protection/>
    </xf>
    <xf numFmtId="0" fontId="14" fillId="0" borderId="0" xfId="20" applyFont="1" applyFill="1" applyAlignment="1">
      <alignment vertical="top"/>
      <protection/>
    </xf>
    <xf numFmtId="0" fontId="14" fillId="0" borderId="0" xfId="20" applyFont="1" applyFill="1" applyAlignment="1">
      <alignment horizontal="centerContinuous" vertical="top" wrapText="1"/>
      <protection/>
    </xf>
    <xf numFmtId="0" fontId="14" fillId="0" borderId="0" xfId="20" applyFont="1" applyFill="1" applyAlignment="1">
      <alignment horizontal="left"/>
      <protection/>
    </xf>
    <xf numFmtId="0" fontId="14" fillId="0" borderId="9" xfId="20" applyFont="1" applyFill="1" applyBorder="1" applyAlignment="1">
      <alignment horizontal="center" vertical="center"/>
      <protection/>
    </xf>
    <xf numFmtId="0" fontId="14" fillId="0" borderId="10" xfId="20" applyFont="1" applyFill="1" applyBorder="1" applyAlignment="1">
      <alignment horizontal="center" vertical="center"/>
      <protection/>
    </xf>
    <xf numFmtId="0" fontId="14" fillId="0" borderId="11" xfId="20" applyFont="1" applyFill="1" applyBorder="1" applyAlignment="1">
      <alignment horizontal="center" vertical="center"/>
      <protection/>
    </xf>
    <xf numFmtId="0" fontId="14" fillId="0" borderId="9" xfId="20" applyFont="1" applyFill="1" applyBorder="1" applyAlignment="1">
      <alignment horizontal="center" vertical="center" wrapText="1"/>
      <protection/>
    </xf>
    <xf numFmtId="0" fontId="14" fillId="0" borderId="11" xfId="20" applyFont="1" applyFill="1" applyBorder="1" applyAlignment="1">
      <alignment horizontal="center" vertical="center" wrapText="1"/>
      <protection/>
    </xf>
    <xf numFmtId="0" fontId="14" fillId="0" borderId="9" xfId="20" applyFont="1" applyFill="1" applyBorder="1" applyAlignment="1">
      <alignment horizontal="centerContinuous" vertical="center"/>
      <protection/>
    </xf>
    <xf numFmtId="0" fontId="14" fillId="0" borderId="10" xfId="20" applyFont="1" applyFill="1" applyBorder="1" applyAlignment="1">
      <alignment horizontal="centerContinuous" vertical="center"/>
      <protection/>
    </xf>
    <xf numFmtId="0" fontId="14" fillId="0" borderId="11" xfId="20" applyFont="1" applyFill="1" applyBorder="1" applyAlignment="1">
      <alignment horizontal="centerContinuous" vertical="center"/>
      <protection/>
    </xf>
    <xf numFmtId="0" fontId="14" fillId="0" borderId="19" xfId="20" applyFont="1" applyFill="1" applyBorder="1" applyAlignment="1">
      <alignment horizontal="center" vertical="center"/>
      <protection/>
    </xf>
    <xf numFmtId="0" fontId="14" fillId="0" borderId="20" xfId="20" applyFont="1" applyFill="1" applyBorder="1" applyAlignment="1">
      <alignment horizontal="center" vertical="center"/>
      <protection/>
    </xf>
    <xf numFmtId="0" fontId="14" fillId="0" borderId="21" xfId="20" applyFont="1" applyFill="1" applyBorder="1" applyAlignment="1">
      <alignment horizontal="center" vertical="center"/>
      <protection/>
    </xf>
    <xf numFmtId="0" fontId="14" fillId="0" borderId="19" xfId="20" applyFont="1" applyFill="1" applyBorder="1" applyAlignment="1">
      <alignment horizontal="center" vertical="center" wrapText="1"/>
      <protection/>
    </xf>
    <xf numFmtId="0" fontId="14" fillId="0" borderId="21" xfId="20" applyFont="1" applyFill="1" applyBorder="1" applyAlignment="1">
      <alignment horizontal="center" vertical="center" wrapText="1"/>
      <protection/>
    </xf>
    <xf numFmtId="0" fontId="14" fillId="0" borderId="25" xfId="20" applyFont="1" applyFill="1" applyBorder="1" applyAlignment="1">
      <alignment horizontal="centerContinuous" vertical="center"/>
      <protection/>
    </xf>
    <xf numFmtId="0" fontId="14" fillId="0" borderId="28" xfId="20" applyFont="1" applyFill="1" applyBorder="1" applyAlignment="1">
      <alignment horizontal="centerContinuous" vertical="center"/>
      <protection/>
    </xf>
    <xf numFmtId="0" fontId="14" fillId="0" borderId="27" xfId="20" applyFont="1" applyFill="1" applyBorder="1" applyAlignment="1">
      <alignment horizontal="centerContinuous" vertical="center"/>
      <protection/>
    </xf>
    <xf numFmtId="0" fontId="14" fillId="0" borderId="27" xfId="20" applyFont="1" applyFill="1" applyBorder="1">
      <alignment/>
      <protection/>
    </xf>
    <xf numFmtId="0" fontId="14" fillId="0" borderId="26" xfId="20" applyFont="1" applyFill="1" applyBorder="1" applyAlignment="1">
      <alignment horizontal="centerContinuous" vertical="center"/>
      <protection/>
    </xf>
    <xf numFmtId="0" fontId="14" fillId="0" borderId="26" xfId="20" applyFont="1" applyFill="1" applyBorder="1" applyAlignment="1">
      <alignment horizontal="left" vertical="center" wrapText="1"/>
      <protection/>
    </xf>
    <xf numFmtId="0" fontId="14" fillId="0" borderId="27" xfId="20" applyFont="1" applyFill="1" applyBorder="1" applyAlignment="1">
      <alignment horizontal="left" vertical="center" wrapText="1"/>
      <protection/>
    </xf>
    <xf numFmtId="0" fontId="14" fillId="0" borderId="28" xfId="20" applyFont="1" applyFill="1" applyBorder="1" applyAlignment="1">
      <alignment horizontal="left" vertical="center" wrapText="1"/>
      <protection/>
    </xf>
    <xf numFmtId="0" fontId="14" fillId="0" borderId="20" xfId="20" applyFont="1" applyFill="1" applyBorder="1" applyAlignment="1" quotePrefix="1">
      <alignment horizontal="centerContinuous" vertical="center"/>
      <protection/>
    </xf>
    <xf numFmtId="0" fontId="14" fillId="0" borderId="20" xfId="20" applyFont="1" applyFill="1" applyBorder="1" applyAlignment="1">
      <alignment horizontal="centerContinuous" vertical="center"/>
      <protection/>
    </xf>
    <xf numFmtId="3" fontId="14" fillId="0" borderId="26" xfId="20" applyNumberFormat="1" applyFont="1" applyFill="1" applyBorder="1" applyAlignment="1">
      <alignment horizontal="right"/>
      <protection/>
    </xf>
    <xf numFmtId="3" fontId="14" fillId="0" borderId="27" xfId="20" applyNumberFormat="1" applyFont="1" applyFill="1" applyBorder="1" applyAlignment="1">
      <alignment horizontal="right"/>
      <protection/>
    </xf>
    <xf numFmtId="3" fontId="14" fillId="0" borderId="28" xfId="20" applyNumberFormat="1" applyFont="1" applyFill="1" applyBorder="1" applyAlignment="1">
      <alignment horizontal="right"/>
      <protection/>
    </xf>
    <xf numFmtId="0" fontId="14" fillId="0" borderId="0" xfId="20" applyFont="1" applyFill="1" applyBorder="1">
      <alignment/>
      <protection/>
    </xf>
    <xf numFmtId="0" fontId="17" fillId="0" borderId="26" xfId="20" applyFont="1" applyFill="1" applyBorder="1" applyAlignment="1">
      <alignment horizontal="left" vertical="center" wrapText="1"/>
      <protection/>
    </xf>
    <xf numFmtId="0" fontId="17" fillId="0" borderId="27" xfId="20" applyFont="1" applyFill="1" applyBorder="1" applyAlignment="1">
      <alignment horizontal="left" vertical="center" wrapText="1"/>
      <protection/>
    </xf>
    <xf numFmtId="0" fontId="17" fillId="0" borderId="28" xfId="20" applyFont="1" applyFill="1" applyBorder="1" applyAlignment="1">
      <alignment horizontal="left" vertical="center" wrapText="1"/>
      <protection/>
    </xf>
    <xf numFmtId="3" fontId="17" fillId="3" borderId="26" xfId="20" applyNumberFormat="1" applyFont="1" applyFill="1" applyBorder="1" applyAlignment="1">
      <alignment horizontal="right"/>
      <protection/>
    </xf>
    <xf numFmtId="3" fontId="17" fillId="3" borderId="27" xfId="20" applyNumberFormat="1" applyFont="1" applyFill="1" applyBorder="1" applyAlignment="1">
      <alignment horizontal="right"/>
      <protection/>
    </xf>
    <xf numFmtId="3" fontId="17" fillId="3" borderId="28" xfId="20" applyNumberFormat="1" applyFont="1" applyFill="1" applyBorder="1" applyAlignment="1">
      <alignment horizontal="right"/>
      <protection/>
    </xf>
    <xf numFmtId="3" fontId="17" fillId="5" borderId="26" xfId="20" applyNumberFormat="1" applyFont="1" applyFill="1" applyBorder="1" applyAlignment="1">
      <alignment horizontal="right"/>
      <protection/>
    </xf>
    <xf numFmtId="3" fontId="17" fillId="5" borderId="27" xfId="20" applyNumberFormat="1" applyFont="1" applyFill="1" applyBorder="1" applyAlignment="1">
      <alignment horizontal="right"/>
      <protection/>
    </xf>
    <xf numFmtId="3" fontId="17" fillId="5" borderId="28" xfId="20" applyNumberFormat="1" applyFont="1" applyFill="1" applyBorder="1" applyAlignment="1">
      <alignment horizontal="right"/>
      <protection/>
    </xf>
    <xf numFmtId="0" fontId="14" fillId="0" borderId="26" xfId="20" applyFont="1" applyFill="1" applyBorder="1" applyAlignment="1">
      <alignment horizontal="left" vertical="center"/>
      <protection/>
    </xf>
    <xf numFmtId="0" fontId="14" fillId="0" borderId="27" xfId="20" applyFont="1" applyFill="1" applyBorder="1" applyAlignment="1">
      <alignment horizontal="left" vertical="center"/>
      <protection/>
    </xf>
    <xf numFmtId="0" fontId="14" fillId="0" borderId="28" xfId="20" applyFont="1" applyFill="1" applyBorder="1" applyAlignment="1">
      <alignment horizontal="left" vertical="center"/>
      <protection/>
    </xf>
    <xf numFmtId="0" fontId="14" fillId="0" borderId="9" xfId="20" applyFont="1" applyFill="1" applyBorder="1" applyAlignment="1">
      <alignment horizontal="left" vertical="center" wrapText="1"/>
      <protection/>
    </xf>
    <xf numFmtId="0" fontId="14" fillId="0" borderId="10" xfId="20" applyFont="1" applyFill="1" applyBorder="1" applyAlignment="1">
      <alignment horizontal="left" vertical="center" wrapText="1"/>
      <protection/>
    </xf>
    <xf numFmtId="0" fontId="14" fillId="0" borderId="11" xfId="20" applyFont="1" applyFill="1" applyBorder="1" applyAlignment="1">
      <alignment horizontal="left" vertical="center" wrapText="1"/>
      <protection/>
    </xf>
    <xf numFmtId="0" fontId="14" fillId="0" borderId="9" xfId="20" applyFont="1" applyFill="1" applyBorder="1" applyAlignment="1" quotePrefix="1">
      <alignment horizontal="center" vertical="center"/>
      <protection/>
    </xf>
    <xf numFmtId="0" fontId="14" fillId="0" borderId="11" xfId="20" applyFont="1" applyFill="1" applyBorder="1" applyAlignment="1" quotePrefix="1">
      <alignment horizontal="center" vertical="center"/>
      <protection/>
    </xf>
    <xf numFmtId="0" fontId="14" fillId="0" borderId="19" xfId="20" applyFont="1" applyFill="1" applyBorder="1" applyAlignment="1">
      <alignment horizontal="left" vertical="center" wrapText="1"/>
      <protection/>
    </xf>
    <xf numFmtId="0" fontId="14" fillId="0" borderId="20" xfId="20" applyFont="1" applyFill="1" applyBorder="1" applyAlignment="1">
      <alignment horizontal="left" vertical="center" wrapText="1"/>
      <protection/>
    </xf>
    <xf numFmtId="0" fontId="14" fillId="0" borderId="21" xfId="20" applyFont="1" applyFill="1" applyBorder="1" applyAlignment="1">
      <alignment horizontal="left" vertical="center" wrapText="1"/>
      <protection/>
    </xf>
    <xf numFmtId="0" fontId="14" fillId="0" borderId="19" xfId="20" applyFont="1" applyFill="1" applyBorder="1" applyAlignment="1" quotePrefix="1">
      <alignment horizontal="center" vertical="center"/>
      <protection/>
    </xf>
    <xf numFmtId="0" fontId="14" fillId="0" borderId="21" xfId="20" applyFont="1" applyFill="1" applyBorder="1" applyAlignment="1" quotePrefix="1">
      <alignment horizontal="center" vertical="center"/>
      <protection/>
    </xf>
    <xf numFmtId="0" fontId="14" fillId="0" borderId="11" xfId="20" applyFont="1" applyFill="1" applyBorder="1" applyAlignment="1" quotePrefix="1">
      <alignment horizontal="centerContinuous" vertical="center"/>
      <protection/>
    </xf>
    <xf numFmtId="0" fontId="14" fillId="0" borderId="26" xfId="20" applyFont="1" applyFill="1" applyBorder="1" applyAlignment="1" quotePrefix="1">
      <alignment horizontal="centerContinuous" vertical="center" wrapText="1"/>
      <protection/>
    </xf>
    <xf numFmtId="0" fontId="14" fillId="0" borderId="28" xfId="20" applyFont="1" applyFill="1" applyBorder="1" applyAlignment="1">
      <alignment horizontal="centerContinuous" vertical="center" wrapText="1"/>
      <protection/>
    </xf>
    <xf numFmtId="0" fontId="14" fillId="0" borderId="26" xfId="20" applyFont="1" applyFill="1" applyBorder="1" applyAlignment="1" quotePrefix="1">
      <alignment horizontal="center" vertical="center"/>
      <protection/>
    </xf>
    <xf numFmtId="0" fontId="14" fillId="0" borderId="27" xfId="20" applyFont="1" applyFill="1" applyBorder="1" applyAlignment="1">
      <alignment horizontal="center" vertical="center"/>
      <protection/>
    </xf>
    <xf numFmtId="0" fontId="14" fillId="0" borderId="28" xfId="20" applyFont="1" applyFill="1" applyBorder="1" applyAlignment="1">
      <alignment horizontal="center" vertical="center"/>
      <protection/>
    </xf>
    <xf numFmtId="0" fontId="14" fillId="0" borderId="28" xfId="20" applyFont="1" applyFill="1" applyBorder="1" applyAlignment="1" quotePrefix="1">
      <alignment horizontal="centerContinuous" vertical="center"/>
      <protection/>
    </xf>
    <xf numFmtId="184" fontId="14" fillId="0" borderId="0" xfId="20" applyNumberFormat="1" applyFont="1" applyFill="1">
      <alignment/>
      <protection/>
    </xf>
    <xf numFmtId="0" fontId="14" fillId="0" borderId="10" xfId="20" applyFont="1" applyFill="1" applyBorder="1" applyAlignment="1" quotePrefix="1">
      <alignment horizontal="centerContinuous" vertical="center"/>
      <protection/>
    </xf>
    <xf numFmtId="184" fontId="17" fillId="0" borderId="0" xfId="20" applyNumberFormat="1" applyFont="1" applyFill="1" applyBorder="1" applyAlignment="1">
      <alignment vertical="center"/>
      <protection/>
    </xf>
    <xf numFmtId="0" fontId="14" fillId="0" borderId="0" xfId="20" applyFont="1" applyFill="1" applyBorder="1" applyAlignment="1" quotePrefix="1">
      <alignment horizontal="centerContinuous" vertic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" fontId="0" fillId="0" borderId="0" xfId="21" applyNumberFormat="1" applyFont="1" applyBorder="1" applyAlignment="1">
      <alignment horizontal="centerContinuous" vertical="center"/>
      <protection/>
    </xf>
    <xf numFmtId="0" fontId="12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/>
      <protection/>
    </xf>
    <xf numFmtId="0" fontId="6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Continuous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13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0" fillId="0" borderId="24" xfId="21" applyFont="1" applyBorder="1">
      <alignment/>
      <protection/>
    </xf>
    <xf numFmtId="0" fontId="0" fillId="0" borderId="0" xfId="21" applyFont="1" applyAlignment="1">
      <alignment horizontal="centerContinuous" vertical="top"/>
      <protection/>
    </xf>
    <xf numFmtId="0" fontId="0" fillId="0" borderId="0" xfId="21" applyFont="1" applyAlignment="1">
      <alignment vertical="top"/>
      <protection/>
    </xf>
    <xf numFmtId="0" fontId="0" fillId="0" borderId="0" xfId="21" applyFont="1" applyAlignment="1">
      <alignment horizontal="centerContinuous" vertical="top" wrapText="1"/>
      <protection/>
    </xf>
    <xf numFmtId="0" fontId="0" fillId="0" borderId="0" xfId="21" applyFont="1" applyAlignment="1">
      <alignment vertical="top" wrapText="1"/>
      <protection/>
    </xf>
    <xf numFmtId="0" fontId="0" fillId="0" borderId="0" xfId="21" applyFont="1" applyAlignment="1">
      <alignment horizontal="left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Continuous" vertical="center" wrapText="1"/>
      <protection/>
    </xf>
    <xf numFmtId="0" fontId="0" fillId="0" borderId="9" xfId="21" applyFont="1" applyBorder="1" applyAlignment="1">
      <alignment horizontal="centerContinuous" vertical="center"/>
      <protection/>
    </xf>
    <xf numFmtId="0" fontId="0" fillId="0" borderId="10" xfId="21" applyFont="1" applyBorder="1" applyAlignment="1">
      <alignment horizontal="centerContinuous"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Continuous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18" xfId="21" applyFont="1" applyBorder="1" applyAlignment="1">
      <alignment horizontal="centerContinuous"/>
      <protection/>
    </xf>
    <xf numFmtId="0" fontId="0" fillId="0" borderId="12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25" xfId="21" applyFont="1" applyBorder="1" applyAlignment="1">
      <alignment horizontal="centerContinuous" vertical="center"/>
      <protection/>
    </xf>
    <xf numFmtId="0" fontId="0" fillId="0" borderId="28" xfId="21" applyFont="1" applyBorder="1" applyAlignment="1">
      <alignment horizontal="centerContinuous" vertical="center"/>
      <protection/>
    </xf>
    <xf numFmtId="0" fontId="0" fillId="0" borderId="27" xfId="21" applyFont="1" applyBorder="1" applyAlignment="1">
      <alignment horizontal="centerContinuous" vertical="center"/>
      <protection/>
    </xf>
    <xf numFmtId="0" fontId="0" fillId="0" borderId="26" xfId="21" applyFont="1" applyBorder="1" applyAlignment="1">
      <alignment horizontal="centerContinuous" vertical="center"/>
      <protection/>
    </xf>
    <xf numFmtId="0" fontId="0" fillId="0" borderId="26" xfId="21" applyFont="1" applyBorder="1" applyAlignment="1">
      <alignment vertical="center" wrapText="1"/>
      <protection/>
    </xf>
    <xf numFmtId="0" fontId="0" fillId="0" borderId="27" xfId="21" applyFont="1" applyBorder="1" applyAlignment="1">
      <alignment wrapText="1"/>
      <protection/>
    </xf>
    <xf numFmtId="0" fontId="0" fillId="0" borderId="28" xfId="21" applyFont="1" applyBorder="1" applyAlignment="1">
      <alignment wrapText="1"/>
      <protection/>
    </xf>
    <xf numFmtId="0" fontId="0" fillId="0" borderId="27" xfId="21" applyFont="1" applyBorder="1" applyAlignment="1" quotePrefix="1">
      <alignment horizontal="centerContinuous" vertical="center"/>
      <protection/>
    </xf>
    <xf numFmtId="3" fontId="0" fillId="0" borderId="26" xfId="21" applyNumberFormat="1" applyFont="1" applyBorder="1" applyAlignment="1">
      <alignment horizontal="right" vertical="center"/>
      <protection/>
    </xf>
    <xf numFmtId="3" fontId="0" fillId="0" borderId="27" xfId="21" applyNumberFormat="1" applyFont="1" applyBorder="1" applyAlignment="1">
      <alignment horizontal="right" vertical="center"/>
      <protection/>
    </xf>
    <xf numFmtId="3" fontId="0" fillId="0" borderId="28" xfId="21" applyNumberFormat="1" applyFont="1" applyBorder="1" applyAlignment="1">
      <alignment horizontal="right" vertical="center"/>
      <protection/>
    </xf>
    <xf numFmtId="0" fontId="5" fillId="0" borderId="26" xfId="21" applyFont="1" applyBorder="1" applyAlignment="1">
      <alignment vertical="center" wrapText="1"/>
      <protection/>
    </xf>
    <xf numFmtId="0" fontId="5" fillId="0" borderId="27" xfId="21" applyFont="1" applyBorder="1" applyAlignment="1">
      <alignment wrapText="1"/>
      <protection/>
    </xf>
    <xf numFmtId="0" fontId="5" fillId="0" borderId="28" xfId="21" applyFont="1" applyBorder="1" applyAlignment="1">
      <alignment wrapText="1"/>
      <protection/>
    </xf>
    <xf numFmtId="0" fontId="5" fillId="0" borderId="27" xfId="21" applyFont="1" applyBorder="1" applyAlignment="1" quotePrefix="1">
      <alignment horizontal="centerContinuous" vertical="center"/>
      <protection/>
    </xf>
    <xf numFmtId="3" fontId="5" fillId="5" borderId="26" xfId="21" applyNumberFormat="1" applyFont="1" applyFill="1" applyBorder="1" applyAlignment="1">
      <alignment horizontal="right" vertical="center"/>
      <protection/>
    </xf>
    <xf numFmtId="3" fontId="5" fillId="5" borderId="27" xfId="21" applyNumberFormat="1" applyFont="1" applyFill="1" applyBorder="1" applyAlignment="1">
      <alignment horizontal="right" vertical="center"/>
      <protection/>
    </xf>
    <xf numFmtId="3" fontId="5" fillId="5" borderId="28" xfId="21" applyNumberFormat="1" applyFont="1" applyFill="1" applyBorder="1" applyAlignment="1">
      <alignment horizontal="right" vertical="center"/>
      <protection/>
    </xf>
    <xf numFmtId="0" fontId="0" fillId="0" borderId="26" xfId="21" applyFont="1" applyBorder="1" applyAlignment="1">
      <alignment vertical="center"/>
      <protection/>
    </xf>
    <xf numFmtId="0" fontId="0" fillId="0" borderId="27" xfId="21" applyFont="1" applyBorder="1" applyAlignment="1">
      <alignment/>
      <protection/>
    </xf>
    <xf numFmtId="0" fontId="0" fillId="0" borderId="28" xfId="21" applyFont="1" applyBorder="1" applyAlignment="1">
      <alignment/>
      <protection/>
    </xf>
    <xf numFmtId="0" fontId="14" fillId="0" borderId="27" xfId="21" applyFont="1" applyBorder="1" applyAlignment="1" quotePrefix="1">
      <alignment horizontal="centerContinuous" vertical="center"/>
      <protection/>
    </xf>
    <xf numFmtId="0" fontId="0" fillId="0" borderId="26" xfId="21" applyFont="1" applyBorder="1" applyAlignment="1">
      <alignment vertical="center"/>
      <protection/>
    </xf>
    <xf numFmtId="0" fontId="0" fillId="0" borderId="27" xfId="21" applyFont="1" applyBorder="1" applyAlignment="1">
      <alignment/>
      <protection/>
    </xf>
    <xf numFmtId="0" fontId="0" fillId="0" borderId="28" xfId="21" applyFont="1" applyBorder="1" applyAlignment="1">
      <alignment/>
      <protection/>
    </xf>
    <xf numFmtId="0" fontId="0" fillId="0" borderId="27" xfId="21" applyFont="1" applyBorder="1" applyAlignment="1" quotePrefix="1">
      <alignment horizontal="centerContinuous" vertical="center"/>
      <protection/>
    </xf>
    <xf numFmtId="0" fontId="0" fillId="0" borderId="28" xfId="21" applyFont="1" applyBorder="1" applyAlignment="1">
      <alignment horizontal="centerContinuous" vertical="center"/>
      <protection/>
    </xf>
    <xf numFmtId="0" fontId="0" fillId="0" borderId="26" xfId="21" applyFont="1" applyBorder="1" applyAlignment="1">
      <alignment horizontal="left" vertical="center" wrapText="1"/>
      <protection/>
    </xf>
    <xf numFmtId="0" fontId="0" fillId="0" borderId="27" xfId="21" applyFont="1" applyBorder="1" applyAlignment="1">
      <alignment horizontal="left" vertical="center" wrapText="1"/>
      <protection/>
    </xf>
    <xf numFmtId="0" fontId="0" fillId="0" borderId="28" xfId="21" applyFont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6" xfId="21" applyFont="1" applyBorder="1" applyAlignment="1">
      <alignment vertical="center" wrapText="1"/>
      <protection/>
    </xf>
    <xf numFmtId="0" fontId="0" fillId="0" borderId="27" xfId="21" applyFont="1" applyBorder="1" applyAlignment="1">
      <alignment wrapText="1"/>
      <protection/>
    </xf>
    <xf numFmtId="0" fontId="0" fillId="0" borderId="28" xfId="21" applyFont="1" applyBorder="1" applyAlignment="1">
      <alignment wrapText="1"/>
      <protection/>
    </xf>
    <xf numFmtId="0" fontId="5" fillId="0" borderId="26" xfId="21" applyFont="1" applyBorder="1" applyAlignment="1">
      <alignment vertical="center" wrapText="1"/>
      <protection/>
    </xf>
    <xf numFmtId="0" fontId="5" fillId="0" borderId="27" xfId="21" applyFont="1" applyBorder="1" applyAlignment="1">
      <alignment vertical="center" wrapText="1"/>
      <protection/>
    </xf>
    <xf numFmtId="0" fontId="5" fillId="0" borderId="28" xfId="21" applyFont="1" applyBorder="1" applyAlignment="1">
      <alignment vertical="center" wrapText="1"/>
      <protection/>
    </xf>
    <xf numFmtId="0" fontId="5" fillId="0" borderId="26" xfId="21" applyFont="1" applyBorder="1" applyAlignment="1">
      <alignment horizontal="left" vertical="center" wrapText="1"/>
      <protection/>
    </xf>
    <xf numFmtId="0" fontId="5" fillId="0" borderId="27" xfId="21" applyFont="1" applyBorder="1" applyAlignment="1">
      <alignment horizontal="left" vertical="center" wrapText="1"/>
      <protection/>
    </xf>
    <xf numFmtId="0" fontId="5" fillId="0" borderId="28" xfId="21" applyFont="1" applyBorder="1" applyAlignment="1">
      <alignment horizontal="left" vertical="center" wrapText="1"/>
      <protection/>
    </xf>
    <xf numFmtId="0" fontId="5" fillId="0" borderId="28" xfId="21" applyFont="1" applyBorder="1" applyAlignment="1">
      <alignment horizontal="centerContinuous" vertical="center"/>
      <protection/>
    </xf>
    <xf numFmtId="184" fontId="0" fillId="0" borderId="0" xfId="21" applyNumberFormat="1" applyFont="1">
      <alignment/>
      <protection/>
    </xf>
    <xf numFmtId="0" fontId="0" fillId="0" borderId="0" xfId="22" applyFont="1">
      <alignment/>
      <protection/>
    </xf>
    <xf numFmtId="0" fontId="0" fillId="0" borderId="13" xfId="22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Continuous" vertical="center"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0" fontId="12" fillId="0" borderId="0" xfId="22" applyFont="1" applyAlignment="1">
      <alignment horizontal="center" vertical="center"/>
      <protection/>
    </xf>
    <xf numFmtId="0" fontId="6" fillId="0" borderId="30" xfId="22" applyFont="1" applyBorder="1" applyAlignment="1">
      <alignment horizontal="center"/>
      <protection/>
    </xf>
    <xf numFmtId="0" fontId="0" fillId="0" borderId="31" xfId="22" applyFont="1" applyBorder="1" applyAlignment="1">
      <alignment horizontal="centerContinuous"/>
      <protection/>
    </xf>
    <xf numFmtId="0" fontId="0" fillId="0" borderId="14" xfId="22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32" xfId="22" applyFont="1" applyBorder="1" applyAlignment="1">
      <alignment horizontal="center"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0" fillId="0" borderId="24" xfId="22" applyFont="1" applyBorder="1">
      <alignment/>
      <protection/>
    </xf>
    <xf numFmtId="0" fontId="0" fillId="0" borderId="0" xfId="22" applyFont="1" applyAlignment="1">
      <alignment horizontal="centerContinuous" vertical="top"/>
      <protection/>
    </xf>
    <xf numFmtId="0" fontId="0" fillId="0" borderId="0" xfId="22" applyFont="1" applyAlignment="1">
      <alignment vertical="top"/>
      <protection/>
    </xf>
    <xf numFmtId="0" fontId="0" fillId="0" borderId="0" xfId="22" applyFont="1" applyAlignment="1">
      <alignment horizontal="centerContinuous" vertical="top" wrapText="1"/>
      <protection/>
    </xf>
    <xf numFmtId="0" fontId="0" fillId="0" borderId="0" xfId="22" applyFont="1" applyAlignment="1">
      <alignment horizontal="left"/>
      <protection/>
    </xf>
    <xf numFmtId="0" fontId="0" fillId="0" borderId="9" xfId="22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Continuous" vertical="center" wrapText="1"/>
      <protection/>
    </xf>
    <xf numFmtId="0" fontId="0" fillId="0" borderId="9" xfId="22" applyFont="1" applyBorder="1" applyAlignment="1">
      <alignment horizontal="centerContinuous" vertical="center"/>
      <protection/>
    </xf>
    <xf numFmtId="0" fontId="0" fillId="0" borderId="10" xfId="22" applyFont="1" applyBorder="1" applyAlignment="1">
      <alignment horizontal="centerContinuous" vertical="center"/>
      <protection/>
    </xf>
    <xf numFmtId="0" fontId="0" fillId="0" borderId="11" xfId="22" applyFont="1" applyBorder="1" applyAlignment="1">
      <alignment horizontal="centerContinuous" vertical="center"/>
      <protection/>
    </xf>
    <xf numFmtId="0" fontId="0" fillId="0" borderId="12" xfId="22" applyFont="1" applyBorder="1" applyAlignment="1">
      <alignment horizontal="centerContinuous"/>
      <protection/>
    </xf>
    <xf numFmtId="0" fontId="0" fillId="0" borderId="18" xfId="22" applyFont="1" applyBorder="1" applyAlignment="1">
      <alignment horizontal="centerContinuous"/>
      <protection/>
    </xf>
    <xf numFmtId="0" fontId="0" fillId="0" borderId="0" xfId="22" applyFont="1" applyAlignment="1">
      <alignment horizontal="centerContinuous" vertical="center"/>
      <protection/>
    </xf>
    <xf numFmtId="0" fontId="0" fillId="0" borderId="12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18" xfId="22" applyFont="1" applyBorder="1">
      <alignment/>
      <protection/>
    </xf>
    <xf numFmtId="0" fontId="0" fillId="0" borderId="25" xfId="22" applyFont="1" applyBorder="1" applyAlignment="1">
      <alignment horizontal="centerContinuous" vertical="center"/>
      <protection/>
    </xf>
    <xf numFmtId="0" fontId="0" fillId="0" borderId="28" xfId="22" applyFont="1" applyBorder="1" applyAlignment="1">
      <alignment horizontal="centerContinuous" vertical="center"/>
      <protection/>
    </xf>
    <xf numFmtId="0" fontId="0" fillId="0" borderId="27" xfId="22" applyFont="1" applyBorder="1" applyAlignment="1">
      <alignment horizontal="centerContinuous" vertical="center"/>
      <protection/>
    </xf>
    <xf numFmtId="0" fontId="0" fillId="0" borderId="26" xfId="22" applyFont="1" applyBorder="1" applyAlignment="1">
      <alignment horizontal="centerContinuous" vertical="center"/>
      <protection/>
    </xf>
    <xf numFmtId="0" fontId="0" fillId="0" borderId="26" xfId="22" applyFont="1" applyBorder="1" applyAlignment="1">
      <alignment horizontal="left" vertical="center" wrapText="1"/>
      <protection/>
    </xf>
    <xf numFmtId="0" fontId="0" fillId="0" borderId="27" xfId="22" applyFont="1" applyBorder="1" applyAlignment="1">
      <alignment horizontal="left" vertical="center" wrapText="1"/>
      <protection/>
    </xf>
    <xf numFmtId="0" fontId="0" fillId="0" borderId="28" xfId="22" applyFont="1" applyBorder="1" applyAlignment="1">
      <alignment horizontal="left" vertical="center" wrapText="1"/>
      <protection/>
    </xf>
    <xf numFmtId="0" fontId="0" fillId="0" borderId="27" xfId="22" applyFont="1" applyBorder="1" applyAlignment="1" quotePrefix="1">
      <alignment horizontal="centerContinuous" vertical="center"/>
      <protection/>
    </xf>
    <xf numFmtId="3" fontId="0" fillId="0" borderId="26" xfId="22" applyNumberFormat="1" applyFont="1" applyBorder="1" applyAlignment="1">
      <alignment horizontal="right" vertical="center"/>
      <protection/>
    </xf>
    <xf numFmtId="3" fontId="0" fillId="0" borderId="27" xfId="22" applyNumberFormat="1" applyFont="1" applyBorder="1" applyAlignment="1">
      <alignment horizontal="right" vertical="center"/>
      <protection/>
    </xf>
    <xf numFmtId="3" fontId="0" fillId="0" borderId="28" xfId="22" applyNumberFormat="1" applyFont="1" applyBorder="1" applyAlignment="1">
      <alignment horizontal="right" vertical="center"/>
      <protection/>
    </xf>
    <xf numFmtId="0" fontId="5" fillId="0" borderId="26" xfId="22" applyFont="1" applyBorder="1" applyAlignment="1">
      <alignment horizontal="left" vertical="center" wrapText="1"/>
      <protection/>
    </xf>
    <xf numFmtId="0" fontId="5" fillId="0" borderId="27" xfId="22" applyFont="1" applyBorder="1" applyAlignment="1">
      <alignment horizontal="left" vertical="center" wrapText="1"/>
      <protection/>
    </xf>
    <xf numFmtId="0" fontId="5" fillId="0" borderId="28" xfId="22" applyFont="1" applyBorder="1" applyAlignment="1">
      <alignment horizontal="left" vertical="center" wrapText="1"/>
      <protection/>
    </xf>
    <xf numFmtId="3" fontId="5" fillId="5" borderId="26" xfId="22" applyNumberFormat="1" applyFont="1" applyFill="1" applyBorder="1" applyAlignment="1">
      <alignment horizontal="right" vertical="center"/>
      <protection/>
    </xf>
    <xf numFmtId="3" fontId="5" fillId="5" borderId="27" xfId="22" applyNumberFormat="1" applyFont="1" applyFill="1" applyBorder="1" applyAlignment="1">
      <alignment horizontal="right" vertical="center"/>
      <protection/>
    </xf>
    <xf numFmtId="3" fontId="5" fillId="5" borderId="28" xfId="22" applyNumberFormat="1" applyFont="1" applyFill="1" applyBorder="1" applyAlignment="1">
      <alignment horizontal="right" vertical="center"/>
      <protection/>
    </xf>
    <xf numFmtId="3" fontId="0" fillId="5" borderId="26" xfId="22" applyNumberFormat="1" applyFont="1" applyFill="1" applyBorder="1" applyAlignment="1">
      <alignment horizontal="right" vertical="center"/>
      <protection/>
    </xf>
    <xf numFmtId="3" fontId="0" fillId="5" borderId="27" xfId="22" applyNumberFormat="1" applyFont="1" applyFill="1" applyBorder="1" applyAlignment="1">
      <alignment horizontal="right" vertical="center"/>
      <protection/>
    </xf>
    <xf numFmtId="3" fontId="0" fillId="5" borderId="28" xfId="22" applyNumberFormat="1" applyFont="1" applyFill="1" applyBorder="1" applyAlignment="1">
      <alignment horizontal="right" vertical="center"/>
      <protection/>
    </xf>
    <xf numFmtId="0" fontId="10" fillId="0" borderId="27" xfId="22" applyBorder="1">
      <alignment/>
      <protection/>
    </xf>
    <xf numFmtId="0" fontId="10" fillId="0" borderId="28" xfId="22" applyBorder="1">
      <alignment/>
      <protection/>
    </xf>
    <xf numFmtId="184" fontId="0" fillId="0" borderId="0" xfId="22" applyNumberFormat="1" applyFont="1">
      <alignment/>
      <protection/>
    </xf>
    <xf numFmtId="0" fontId="0" fillId="0" borderId="0" xfId="22" applyFont="1" applyBorder="1" applyAlignment="1" quotePrefix="1">
      <alignment horizontal="centerContinuous" vertical="center"/>
      <protection/>
    </xf>
    <xf numFmtId="0" fontId="0" fillId="0" borderId="0" xfId="23" applyFont="1" applyFill="1">
      <alignment/>
      <protection/>
    </xf>
    <xf numFmtId="0" fontId="5" fillId="0" borderId="0" xfId="23" applyFont="1" applyFill="1">
      <alignment/>
      <protection/>
    </xf>
    <xf numFmtId="0" fontId="5" fillId="0" borderId="0" xfId="23" applyFont="1" applyFill="1" applyAlignment="1">
      <alignment horizontal="center"/>
      <protection/>
    </xf>
    <xf numFmtId="0" fontId="0" fillId="0" borderId="0" xfId="23" applyFont="1" applyFill="1" applyAlignment="1">
      <alignment horizontal="center"/>
      <protection/>
    </xf>
    <xf numFmtId="1" fontId="0" fillId="0" borderId="13" xfId="23" applyNumberFormat="1" applyFont="1" applyFill="1" applyBorder="1" applyAlignment="1">
      <alignment horizontal="center" vertical="center"/>
      <protection/>
    </xf>
    <xf numFmtId="1" fontId="0" fillId="0" borderId="15" xfId="23" applyNumberFormat="1" applyFont="1" applyFill="1" applyBorder="1" applyAlignment="1">
      <alignment horizontal="centerContinuous" vertical="center"/>
      <protection/>
    </xf>
    <xf numFmtId="0" fontId="0" fillId="0" borderId="0" xfId="23" applyFont="1" applyFill="1" applyAlignment="1">
      <alignment horizontal="centerContinuous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0" fillId="0" borderId="0" xfId="23" applyFont="1" applyFill="1" applyAlignment="1">
      <alignment horizontal="centerContinuous" vertical="top"/>
      <protection/>
    </xf>
    <xf numFmtId="0" fontId="0" fillId="0" borderId="0" xfId="23" applyFont="1" applyFill="1" applyBorder="1" applyAlignment="1">
      <alignment horizontal="centerContinuous" vertical="top"/>
      <protection/>
    </xf>
    <xf numFmtId="0" fontId="12" fillId="0" borderId="0" xfId="23" applyFont="1" applyFill="1" applyAlignment="1">
      <alignment horizontal="center" vertical="center"/>
      <protection/>
    </xf>
    <xf numFmtId="0" fontId="6" fillId="0" borderId="30" xfId="23" applyFont="1" applyFill="1" applyBorder="1" applyAlignment="1">
      <alignment horizontal="center"/>
      <protection/>
    </xf>
    <xf numFmtId="0" fontId="0" fillId="0" borderId="31" xfId="23" applyFont="1" applyFill="1" applyBorder="1" applyAlignment="1">
      <alignment horizontal="centerContinuous"/>
      <protection/>
    </xf>
    <xf numFmtId="0" fontId="0" fillId="0" borderId="13" xfId="23" applyFont="1" applyFill="1" applyBorder="1" applyAlignment="1">
      <alignment horizontal="center" vertical="center"/>
      <protection/>
    </xf>
    <xf numFmtId="0" fontId="0" fillId="0" borderId="14" xfId="23" applyFont="1" applyFill="1" applyBorder="1" applyAlignment="1">
      <alignment horizontal="center" vertical="center"/>
      <protection/>
    </xf>
    <xf numFmtId="0" fontId="0" fillId="0" borderId="15" xfId="23" applyFont="1" applyFill="1" applyBorder="1" applyAlignment="1">
      <alignment horizontal="center" vertical="center"/>
      <protection/>
    </xf>
    <xf numFmtId="0" fontId="0" fillId="0" borderId="0" xfId="23" applyFont="1" applyFill="1" applyAlignment="1">
      <alignment horizontal="center" vertical="center"/>
      <protection/>
    </xf>
    <xf numFmtId="0" fontId="0" fillId="0" borderId="13" xfId="23" applyFont="1" applyFill="1" applyBorder="1" applyAlignment="1" quotePrefix="1">
      <alignment horizontal="centerContinuous" vertical="center"/>
      <protection/>
    </xf>
    <xf numFmtId="0" fontId="0" fillId="0" borderId="15" xfId="23" applyFont="1" applyFill="1" applyBorder="1" applyAlignment="1">
      <alignment horizontal="centerContinuous" vertical="center"/>
      <protection/>
    </xf>
    <xf numFmtId="0" fontId="5" fillId="0" borderId="13" xfId="23" applyFont="1" applyFill="1" applyBorder="1" applyAlignment="1">
      <alignment horizontal="center" vertical="center"/>
      <protection/>
    </xf>
    <xf numFmtId="0" fontId="5" fillId="0" borderId="14" xfId="23" applyFont="1" applyFill="1" applyBorder="1" applyAlignment="1">
      <alignment horizontal="center" vertical="center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0" fillId="0" borderId="24" xfId="23" applyFont="1" applyFill="1" applyBorder="1">
      <alignment/>
      <protection/>
    </xf>
    <xf numFmtId="0" fontId="0" fillId="0" borderId="0" xfId="23" applyFont="1" applyFill="1" applyAlignment="1">
      <alignment vertical="top"/>
      <protection/>
    </xf>
    <xf numFmtId="0" fontId="0" fillId="0" borderId="0" xfId="23" applyFont="1" applyFill="1" applyAlignment="1">
      <alignment horizontal="centerContinuous" vertical="top" wrapText="1"/>
      <protection/>
    </xf>
    <xf numFmtId="0" fontId="0" fillId="0" borderId="0" xfId="23" applyFont="1" applyFill="1" applyAlignment="1">
      <alignment horizontal="left"/>
      <protection/>
    </xf>
    <xf numFmtId="0" fontId="0" fillId="0" borderId="9" xfId="23" applyFont="1" applyFill="1" applyBorder="1" applyAlignment="1">
      <alignment horizontal="center" vertical="center"/>
      <protection/>
    </xf>
    <xf numFmtId="0" fontId="0" fillId="0" borderId="10" xfId="23" applyFont="1" applyFill="1" applyBorder="1" applyAlignment="1">
      <alignment horizontal="center" vertical="center"/>
      <protection/>
    </xf>
    <xf numFmtId="0" fontId="0" fillId="0" borderId="11" xfId="23" applyFont="1" applyFill="1" applyBorder="1" applyAlignment="1">
      <alignment horizontal="center" vertical="center"/>
      <protection/>
    </xf>
    <xf numFmtId="0" fontId="0" fillId="0" borderId="10" xfId="23" applyFont="1" applyFill="1" applyBorder="1" applyAlignment="1">
      <alignment horizontal="centerContinuous" vertical="center" wrapText="1"/>
      <protection/>
    </xf>
    <xf numFmtId="0" fontId="0" fillId="0" borderId="9" xfId="23" applyFont="1" applyFill="1" applyBorder="1" applyAlignment="1">
      <alignment horizontal="centerContinuous" vertical="center"/>
      <protection/>
    </xf>
    <xf numFmtId="0" fontId="0" fillId="0" borderId="10" xfId="23" applyFont="1" applyFill="1" applyBorder="1" applyAlignment="1">
      <alignment horizontal="centerContinuous" vertical="center"/>
      <protection/>
    </xf>
    <xf numFmtId="0" fontId="0" fillId="0" borderId="11" xfId="23" applyFont="1" applyFill="1" applyBorder="1" applyAlignment="1">
      <alignment horizontal="centerContinuous" vertical="center"/>
      <protection/>
    </xf>
    <xf numFmtId="0" fontId="0" fillId="0" borderId="12" xfId="23" applyFont="1" applyFill="1" applyBorder="1" applyAlignment="1">
      <alignment horizontal="centerContinuous"/>
      <protection/>
    </xf>
    <xf numFmtId="0" fontId="0" fillId="0" borderId="0" xfId="23" applyFont="1" applyFill="1" applyBorder="1" applyAlignment="1">
      <alignment horizontal="centerContinuous"/>
      <protection/>
    </xf>
    <xf numFmtId="0" fontId="0" fillId="0" borderId="12" xfId="23" applyFont="1" applyFill="1" applyBorder="1" applyAlignment="1">
      <alignment horizontal="centerContinuous" vertical="center"/>
      <protection/>
    </xf>
    <xf numFmtId="0" fontId="0" fillId="0" borderId="12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0" fillId="0" borderId="18" xfId="23" applyFont="1" applyFill="1" applyBorder="1">
      <alignment/>
      <protection/>
    </xf>
    <xf numFmtId="0" fontId="0" fillId="0" borderId="26" xfId="23" applyFont="1" applyFill="1" applyBorder="1" applyAlignment="1">
      <alignment horizontal="centerContinuous" vertical="center"/>
      <protection/>
    </xf>
    <xf numFmtId="0" fontId="0" fillId="0" borderId="27" xfId="23" applyFont="1" applyFill="1" applyBorder="1" applyAlignment="1">
      <alignment horizontal="centerContinuous" vertical="center"/>
      <protection/>
    </xf>
    <xf numFmtId="0" fontId="0" fillId="0" borderId="28" xfId="23" applyFont="1" applyFill="1" applyBorder="1" applyAlignment="1">
      <alignment horizontal="centerContinuous" vertical="center"/>
      <protection/>
    </xf>
    <xf numFmtId="0" fontId="0" fillId="0" borderId="26" xfId="23" applyFont="1" applyFill="1" applyBorder="1" applyAlignment="1">
      <alignment horizontal="left" vertical="center" wrapText="1"/>
      <protection/>
    </xf>
    <xf numFmtId="0" fontId="0" fillId="0" borderId="27" xfId="23" applyFont="1" applyFill="1" applyBorder="1" applyAlignment="1">
      <alignment horizontal="left" vertical="center" wrapText="1"/>
      <protection/>
    </xf>
    <xf numFmtId="0" fontId="0" fillId="0" borderId="28" xfId="23" applyFont="1" applyFill="1" applyBorder="1" applyAlignment="1">
      <alignment horizontal="left" vertical="center" wrapText="1"/>
      <protection/>
    </xf>
    <xf numFmtId="0" fontId="0" fillId="0" borderId="26" xfId="23" applyFont="1" applyFill="1" applyBorder="1" applyAlignment="1" quotePrefix="1">
      <alignment horizontal="center" vertical="center"/>
      <protection/>
    </xf>
    <xf numFmtId="0" fontId="0" fillId="0" borderId="28" xfId="23" applyFont="1" applyFill="1" applyBorder="1" applyAlignment="1">
      <alignment horizontal="center" vertical="center"/>
      <protection/>
    </xf>
    <xf numFmtId="0" fontId="0" fillId="0" borderId="27" xfId="23" applyFont="1" applyFill="1" applyBorder="1" applyAlignment="1" quotePrefix="1">
      <alignment horizontal="center" vertical="center"/>
      <protection/>
    </xf>
    <xf numFmtId="0" fontId="0" fillId="0" borderId="28" xfId="23" applyFont="1" applyFill="1" applyBorder="1" applyAlignment="1" quotePrefix="1">
      <alignment horizontal="center" vertical="center"/>
      <protection/>
    </xf>
    <xf numFmtId="3" fontId="0" fillId="0" borderId="26" xfId="23" applyNumberFormat="1" applyFont="1" applyFill="1" applyBorder="1" applyAlignment="1">
      <alignment horizontal="right" vertical="center"/>
      <protection/>
    </xf>
    <xf numFmtId="3" fontId="0" fillId="0" borderId="27" xfId="23" applyNumberFormat="1" applyFont="1" applyFill="1" applyBorder="1" applyAlignment="1">
      <alignment horizontal="right" vertical="center"/>
      <protection/>
    </xf>
    <xf numFmtId="3" fontId="0" fillId="0" borderId="28" xfId="23" applyNumberFormat="1" applyFont="1" applyFill="1" applyBorder="1" applyAlignment="1">
      <alignment horizontal="right" vertical="center"/>
      <protection/>
    </xf>
    <xf numFmtId="0" fontId="0" fillId="0" borderId="26" xfId="23" applyFont="1" applyFill="1" applyBorder="1" applyAlignment="1">
      <alignment horizontal="left" vertical="center"/>
      <protection/>
    </xf>
    <xf numFmtId="0" fontId="0" fillId="0" borderId="27" xfId="23" applyFont="1" applyFill="1" applyBorder="1" applyAlignment="1">
      <alignment horizontal="left" vertical="center"/>
      <protection/>
    </xf>
    <xf numFmtId="0" fontId="0" fillId="0" borderId="28" xfId="23" applyFont="1" applyFill="1" applyBorder="1" applyAlignment="1">
      <alignment horizontal="left" vertical="center"/>
      <protection/>
    </xf>
    <xf numFmtId="0" fontId="5" fillId="0" borderId="26" xfId="23" applyFont="1" applyFill="1" applyBorder="1" applyAlignment="1">
      <alignment horizontal="left" vertical="center" wrapText="1"/>
      <protection/>
    </xf>
    <xf numFmtId="0" fontId="5" fillId="0" borderId="27" xfId="23" applyFont="1" applyFill="1" applyBorder="1" applyAlignment="1">
      <alignment horizontal="left" vertical="center" wrapText="1"/>
      <protection/>
    </xf>
    <xf numFmtId="0" fontId="5" fillId="0" borderId="28" xfId="23" applyFont="1" applyFill="1" applyBorder="1" applyAlignment="1">
      <alignment horizontal="left" vertical="center" wrapText="1"/>
      <protection/>
    </xf>
    <xf numFmtId="0" fontId="5" fillId="0" borderId="26" xfId="23" applyFont="1" applyFill="1" applyBorder="1" applyAlignment="1" quotePrefix="1">
      <alignment horizontal="center" vertical="center"/>
      <protection/>
    </xf>
    <xf numFmtId="0" fontId="5" fillId="0" borderId="28" xfId="23" applyFont="1" applyFill="1" applyBorder="1" applyAlignment="1">
      <alignment horizontal="center" vertical="center"/>
      <protection/>
    </xf>
    <xf numFmtId="3" fontId="0" fillId="6" borderId="26" xfId="23" applyNumberFormat="1" applyFont="1" applyFill="1" applyBorder="1" applyAlignment="1">
      <alignment horizontal="right" vertical="center"/>
      <protection/>
    </xf>
    <xf numFmtId="3" fontId="0" fillId="6" borderId="27" xfId="23" applyNumberFormat="1" applyFont="1" applyFill="1" applyBorder="1" applyAlignment="1">
      <alignment horizontal="right" vertical="center"/>
      <protection/>
    </xf>
    <xf numFmtId="3" fontId="0" fillId="6" borderId="28" xfId="23" applyNumberFormat="1" applyFont="1" applyFill="1" applyBorder="1" applyAlignment="1">
      <alignment horizontal="right" vertical="center"/>
      <protection/>
    </xf>
    <xf numFmtId="0" fontId="0" fillId="0" borderId="26" xfId="23" applyFont="1" applyFill="1" applyBorder="1" applyAlignment="1">
      <alignment vertical="center" wrapText="1"/>
      <protection/>
    </xf>
    <xf numFmtId="0" fontId="0" fillId="0" borderId="27" xfId="23" applyFont="1" applyFill="1" applyBorder="1" applyAlignment="1">
      <alignment vertical="center" wrapText="1"/>
      <protection/>
    </xf>
    <xf numFmtId="0" fontId="0" fillId="0" borderId="28" xfId="23" applyFont="1" applyFill="1" applyBorder="1" applyAlignment="1">
      <alignment vertical="center" wrapText="1"/>
      <protection/>
    </xf>
    <xf numFmtId="0" fontId="0" fillId="0" borderId="33" xfId="23" applyFont="1" applyFill="1" applyBorder="1" applyAlignment="1">
      <alignment vertical="center"/>
      <protection/>
    </xf>
    <xf numFmtId="0" fontId="0" fillId="0" borderId="27" xfId="23" applyFont="1" applyFill="1" applyBorder="1" applyAlignment="1">
      <alignment/>
      <protection/>
    </xf>
    <xf numFmtId="0" fontId="0" fillId="0" borderId="33" xfId="23" applyFont="1" applyFill="1" applyBorder="1" applyAlignment="1">
      <alignment horizontal="left" vertical="center"/>
      <protection/>
    </xf>
    <xf numFmtId="0" fontId="5" fillId="0" borderId="33" xfId="23" applyFont="1" applyFill="1" applyBorder="1" applyAlignment="1">
      <alignment vertical="center"/>
      <protection/>
    </xf>
    <xf numFmtId="0" fontId="5" fillId="0" borderId="27" xfId="23" applyFont="1" applyFill="1" applyBorder="1" applyAlignment="1">
      <alignment vertical="center"/>
      <protection/>
    </xf>
    <xf numFmtId="3" fontId="5" fillId="6" borderId="26" xfId="23" applyNumberFormat="1" applyFont="1" applyFill="1" applyBorder="1" applyAlignment="1">
      <alignment horizontal="right" vertical="center"/>
      <protection/>
    </xf>
    <xf numFmtId="3" fontId="5" fillId="6" borderId="27" xfId="23" applyNumberFormat="1" applyFont="1" applyFill="1" applyBorder="1" applyAlignment="1">
      <alignment horizontal="right" vertical="center"/>
      <protection/>
    </xf>
    <xf numFmtId="3" fontId="5" fillId="6" borderId="28" xfId="23" applyNumberFormat="1" applyFont="1" applyFill="1" applyBorder="1" applyAlignment="1">
      <alignment horizontal="right" vertical="center"/>
      <protection/>
    </xf>
    <xf numFmtId="0" fontId="5" fillId="0" borderId="28" xfId="23" applyFont="1" applyFill="1" applyBorder="1" applyAlignment="1" quotePrefix="1">
      <alignment horizontal="center" vertical="center"/>
      <protection/>
    </xf>
    <xf numFmtId="0" fontId="0" fillId="0" borderId="27" xfId="23" applyFont="1" applyFill="1" applyBorder="1" applyAlignment="1">
      <alignment vertical="center"/>
      <protection/>
    </xf>
    <xf numFmtId="0" fontId="0" fillId="0" borderId="33" xfId="23" applyFont="1" applyFill="1" applyBorder="1" applyAlignment="1">
      <alignment vertical="center" wrapText="1"/>
      <protection/>
    </xf>
    <xf numFmtId="0" fontId="0" fillId="0" borderId="27" xfId="23" applyFont="1" applyFill="1" applyBorder="1" applyAlignment="1">
      <alignment wrapText="1"/>
      <protection/>
    </xf>
    <xf numFmtId="0" fontId="0" fillId="0" borderId="28" xfId="23" applyFont="1" applyFill="1" applyBorder="1" applyAlignment="1">
      <alignment wrapText="1"/>
      <protection/>
    </xf>
    <xf numFmtId="0" fontId="5" fillId="0" borderId="33" xfId="23" applyFont="1" applyFill="1" applyBorder="1" applyAlignment="1">
      <alignment vertical="center" wrapText="1"/>
      <protection/>
    </xf>
    <xf numFmtId="0" fontId="5" fillId="0" borderId="27" xfId="23" applyFont="1" applyFill="1" applyBorder="1" applyAlignment="1">
      <alignment vertical="center" wrapText="1"/>
      <protection/>
    </xf>
    <xf numFmtId="0" fontId="0" fillId="6" borderId="26" xfId="23" applyFont="1" applyFill="1" applyBorder="1" applyAlignment="1">
      <alignment horizontal="center"/>
      <protection/>
    </xf>
    <xf numFmtId="0" fontId="0" fillId="6" borderId="27" xfId="23" applyFont="1" applyFill="1" applyBorder="1" applyAlignment="1">
      <alignment horizontal="center"/>
      <protection/>
    </xf>
    <xf numFmtId="0" fontId="0" fillId="6" borderId="28" xfId="23" applyFont="1" applyFill="1" applyBorder="1" applyAlignment="1">
      <alignment horizontal="center"/>
      <protection/>
    </xf>
    <xf numFmtId="184" fontId="0" fillId="0" borderId="0" xfId="23" applyNumberFormat="1" applyFont="1" applyFill="1">
      <alignment/>
      <protection/>
    </xf>
    <xf numFmtId="0" fontId="14" fillId="0" borderId="0" xfId="24" applyFont="1">
      <alignment/>
      <protection/>
    </xf>
    <xf numFmtId="0" fontId="14" fillId="0" borderId="0" xfId="24" applyFont="1" applyBorder="1">
      <alignment/>
      <protection/>
    </xf>
    <xf numFmtId="0" fontId="14" fillId="0" borderId="0" xfId="24" applyFont="1" applyAlignment="1">
      <alignment horizontal="centerContinuous"/>
      <protection/>
    </xf>
    <xf numFmtId="0" fontId="14" fillId="0" borderId="0" xfId="24" applyFont="1" applyBorder="1" applyAlignment="1">
      <alignment horizontal="centerContinuous"/>
      <protection/>
    </xf>
    <xf numFmtId="0" fontId="15" fillId="0" borderId="0" xfId="24" applyFont="1" applyAlignment="1">
      <alignment horizontal="center" vertical="center"/>
      <protection/>
    </xf>
    <xf numFmtId="0" fontId="19" fillId="0" borderId="30" xfId="24" applyFont="1" applyBorder="1" applyAlignment="1">
      <alignment horizontal="center"/>
      <protection/>
    </xf>
    <xf numFmtId="0" fontId="0" fillId="0" borderId="0" xfId="24" applyFont="1">
      <alignment/>
      <protection/>
    </xf>
    <xf numFmtId="0" fontId="0" fillId="0" borderId="31" xfId="24" applyFont="1" applyBorder="1" applyAlignment="1">
      <alignment horizontal="centerContinuous"/>
      <protection/>
    </xf>
    <xf numFmtId="0" fontId="14" fillId="0" borderId="0" xfId="24" applyFont="1" applyBorder="1" applyAlignment="1">
      <alignment horizontal="centerContinuous" vertical="top"/>
      <protection/>
    </xf>
    <xf numFmtId="0" fontId="0" fillId="0" borderId="13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0" xfId="24" applyFont="1" applyAlignment="1">
      <alignment horizontal="center"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0" fillId="0" borderId="5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centerContinuous" vertical="center"/>
      <protection/>
    </xf>
    <xf numFmtId="0" fontId="0" fillId="0" borderId="4" xfId="24" applyFont="1" applyBorder="1" applyAlignment="1">
      <alignment horizontal="centerContinuous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13" xfId="24" applyFont="1" applyBorder="1" applyAlignment="1">
      <alignment horizontal="center" vertical="center"/>
      <protection/>
    </xf>
    <xf numFmtId="0" fontId="5" fillId="0" borderId="14" xfId="24" applyFont="1" applyBorder="1" applyAlignment="1">
      <alignment horizontal="center" vertical="center"/>
      <protection/>
    </xf>
    <xf numFmtId="0" fontId="5" fillId="0" borderId="16" xfId="24" applyFont="1" applyBorder="1" applyAlignment="1">
      <alignment horizontal="center" vertical="center"/>
      <protection/>
    </xf>
    <xf numFmtId="0" fontId="5" fillId="0" borderId="34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0" fillId="0" borderId="24" xfId="24" applyFont="1" applyBorder="1">
      <alignment/>
      <protection/>
    </xf>
    <xf numFmtId="0" fontId="0" fillId="0" borderId="0" xfId="24" applyFont="1" applyAlignment="1">
      <alignment horizontal="centerContinuous" vertical="top"/>
      <protection/>
    </xf>
    <xf numFmtId="0" fontId="0" fillId="0" borderId="0" xfId="24" applyFont="1" applyAlignment="1">
      <alignment vertical="top"/>
      <protection/>
    </xf>
    <xf numFmtId="0" fontId="0" fillId="0" borderId="0" xfId="24" applyFont="1" applyAlignment="1">
      <alignment horizontal="centerContinuous" vertical="top" wrapText="1"/>
      <protection/>
    </xf>
    <xf numFmtId="0" fontId="0" fillId="0" borderId="0" xfId="24" applyFont="1" applyBorder="1" applyAlignment="1">
      <alignment vertical="top"/>
      <protection/>
    </xf>
    <xf numFmtId="0" fontId="14" fillId="0" borderId="0" xfId="24" applyFont="1" applyAlignment="1">
      <alignment horizontal="centerContinuous" vertical="top"/>
      <protection/>
    </xf>
    <xf numFmtId="0" fontId="14" fillId="0" borderId="0" xfId="24" applyFont="1" applyAlignment="1">
      <alignment vertical="top"/>
      <protection/>
    </xf>
    <xf numFmtId="0" fontId="14" fillId="0" borderId="0" xfId="24" applyFont="1" applyAlignment="1">
      <alignment horizontal="centerContinuous" vertical="top" wrapText="1"/>
      <protection/>
    </xf>
    <xf numFmtId="0" fontId="0" fillId="0" borderId="0" xfId="24" applyFont="1" applyAlignment="1">
      <alignment horizontal="right"/>
      <protection/>
    </xf>
    <xf numFmtId="0" fontId="0" fillId="0" borderId="35" xfId="24" applyFont="1" applyBorder="1" applyAlignment="1">
      <alignment horizontal="center" vertical="center"/>
      <protection/>
    </xf>
    <xf numFmtId="0" fontId="0" fillId="0" borderId="10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0" xfId="24" applyFont="1" applyBorder="1" applyAlignment="1">
      <alignment horizontal="centerContinuous" vertical="center" wrapText="1"/>
      <protection/>
    </xf>
    <xf numFmtId="0" fontId="0" fillId="0" borderId="9" xfId="24" applyFont="1" applyBorder="1" applyAlignment="1">
      <alignment horizontal="centerContinuous" vertical="center"/>
      <protection/>
    </xf>
    <xf numFmtId="0" fontId="0" fillId="0" borderId="10" xfId="24" applyFont="1" applyBorder="1" applyAlignment="1">
      <alignment horizontal="centerContinuous" vertical="center"/>
      <protection/>
    </xf>
    <xf numFmtId="0" fontId="0" fillId="0" borderId="11" xfId="24" applyFont="1" applyBorder="1" applyAlignment="1">
      <alignment horizontal="centerContinuous" vertical="center"/>
      <protection/>
    </xf>
    <xf numFmtId="0" fontId="0" fillId="0" borderId="9" xfId="24" applyFont="1" applyBorder="1" applyAlignment="1">
      <alignment horizontal="center" vertical="center"/>
      <protection/>
    </xf>
    <xf numFmtId="0" fontId="0" fillId="0" borderId="9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0" fillId="0" borderId="11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Continuous"/>
      <protection/>
    </xf>
    <xf numFmtId="0" fontId="0" fillId="0" borderId="0" xfId="24" applyFont="1" applyBorder="1" applyAlignment="1">
      <alignment horizontal="centerContinuous"/>
      <protection/>
    </xf>
    <xf numFmtId="0" fontId="0" fillId="0" borderId="0" xfId="24" applyFont="1" applyAlignment="1">
      <alignment horizontal="centerContinuous"/>
      <protection/>
    </xf>
    <xf numFmtId="0" fontId="0" fillId="0" borderId="18" xfId="24" applyFont="1" applyBorder="1" applyAlignment="1">
      <alignment horizontal="centerContinuous"/>
      <protection/>
    </xf>
    <xf numFmtId="0" fontId="0" fillId="0" borderId="0" xfId="24" applyFont="1" applyAlignment="1">
      <alignment horizontal="centerContinuous" vertical="center"/>
      <protection/>
    </xf>
    <xf numFmtId="0" fontId="0" fillId="0" borderId="19" xfId="24" applyFont="1" applyBorder="1" applyAlignment="1">
      <alignment horizontal="center" vertical="center"/>
      <protection/>
    </xf>
    <xf numFmtId="0" fontId="0" fillId="0" borderId="20" xfId="24" applyFont="1" applyBorder="1" applyAlignment="1">
      <alignment horizontal="center" vertical="center"/>
      <protection/>
    </xf>
    <xf numFmtId="0" fontId="0" fillId="0" borderId="21" xfId="24" applyFont="1" applyBorder="1" applyAlignment="1">
      <alignment horizontal="center" vertical="center"/>
      <protection/>
    </xf>
    <xf numFmtId="0" fontId="0" fillId="0" borderId="19" xfId="24" applyFont="1" applyBorder="1" applyAlignment="1">
      <alignment horizontal="center" vertical="center" wrapText="1"/>
      <protection/>
    </xf>
    <xf numFmtId="0" fontId="0" fillId="0" borderId="20" xfId="24" applyFont="1" applyBorder="1" applyAlignment="1">
      <alignment horizontal="center" vertical="center" wrapText="1"/>
      <protection/>
    </xf>
    <xf numFmtId="0" fontId="0" fillId="0" borderId="21" xfId="24" applyFont="1" applyBorder="1" applyAlignment="1">
      <alignment horizontal="center" vertical="center" wrapText="1"/>
      <protection/>
    </xf>
    <xf numFmtId="0" fontId="14" fillId="0" borderId="33" xfId="24" applyFont="1" applyBorder="1" applyAlignment="1">
      <alignment horizontal="centerContinuous" vertical="center"/>
      <protection/>
    </xf>
    <xf numFmtId="0" fontId="14" fillId="0" borderId="27" xfId="24" applyFont="1" applyBorder="1" applyAlignment="1">
      <alignment horizontal="centerContinuous" vertical="center"/>
      <protection/>
    </xf>
    <xf numFmtId="0" fontId="14" fillId="0" borderId="28" xfId="24" applyFont="1" applyBorder="1" applyAlignment="1">
      <alignment horizontal="centerContinuous" vertical="center"/>
      <protection/>
    </xf>
    <xf numFmtId="0" fontId="14" fillId="0" borderId="26" xfId="24" applyFont="1" applyBorder="1" applyAlignment="1">
      <alignment horizontal="centerContinuous" vertical="center"/>
      <protection/>
    </xf>
    <xf numFmtId="0" fontId="0" fillId="0" borderId="26" xfId="24" applyFont="1" applyBorder="1" applyAlignment="1">
      <alignment horizontal="left" vertical="center"/>
      <protection/>
    </xf>
    <xf numFmtId="0" fontId="0" fillId="0" borderId="27" xfId="24" applyFont="1" applyBorder="1" applyAlignment="1">
      <alignment horizontal="left" vertical="center"/>
      <protection/>
    </xf>
    <xf numFmtId="0" fontId="0" fillId="0" borderId="28" xfId="24" applyFont="1" applyBorder="1" applyAlignment="1">
      <alignment horizontal="left" vertical="center"/>
      <protection/>
    </xf>
    <xf numFmtId="0" fontId="14" fillId="0" borderId="20" xfId="24" applyFont="1" applyBorder="1" applyAlignment="1" quotePrefix="1">
      <alignment horizontal="centerContinuous" vertical="center"/>
      <protection/>
    </xf>
    <xf numFmtId="0" fontId="14" fillId="0" borderId="21" xfId="24" applyFont="1" applyBorder="1" applyAlignment="1">
      <alignment horizontal="centerContinuous" vertical="center"/>
      <protection/>
    </xf>
    <xf numFmtId="3" fontId="14" fillId="0" borderId="26" xfId="24" applyNumberFormat="1" applyFont="1" applyBorder="1" applyAlignment="1">
      <alignment horizontal="right" vertical="center"/>
      <protection/>
    </xf>
    <xf numFmtId="3" fontId="14" fillId="0" borderId="27" xfId="24" applyNumberFormat="1" applyFont="1" applyBorder="1" applyAlignment="1">
      <alignment horizontal="right" vertical="center"/>
      <protection/>
    </xf>
    <xf numFmtId="3" fontId="14" fillId="0" borderId="28" xfId="24" applyNumberFormat="1" applyFont="1" applyBorder="1" applyAlignment="1">
      <alignment horizontal="right" vertical="center"/>
      <protection/>
    </xf>
    <xf numFmtId="0" fontId="5" fillId="0" borderId="26" xfId="24" applyFont="1" applyBorder="1" applyAlignment="1">
      <alignment horizontal="left" vertical="center" wrapText="1"/>
      <protection/>
    </xf>
    <xf numFmtId="0" fontId="0" fillId="0" borderId="27" xfId="24" applyFont="1" applyBorder="1" applyAlignment="1">
      <alignment horizontal="left" vertical="center" wrapText="1"/>
      <protection/>
    </xf>
    <xf numFmtId="0" fontId="0" fillId="0" borderId="28" xfId="24" applyFont="1" applyBorder="1" applyAlignment="1">
      <alignment horizontal="left" vertical="center" wrapText="1"/>
      <protection/>
    </xf>
    <xf numFmtId="0" fontId="17" fillId="0" borderId="20" xfId="24" applyFont="1" applyBorder="1" applyAlignment="1" quotePrefix="1">
      <alignment horizontal="centerContinuous" vertical="center"/>
      <protection/>
    </xf>
    <xf numFmtId="3" fontId="17" fillId="5" borderId="26" xfId="24" applyNumberFormat="1" applyFont="1" applyFill="1" applyBorder="1" applyAlignment="1">
      <alignment horizontal="right" vertical="center"/>
      <protection/>
    </xf>
    <xf numFmtId="3" fontId="17" fillId="5" borderId="27" xfId="24" applyNumberFormat="1" applyFont="1" applyFill="1" applyBorder="1" applyAlignment="1">
      <alignment horizontal="right" vertical="center"/>
      <protection/>
    </xf>
    <xf numFmtId="3" fontId="17" fillId="5" borderId="28" xfId="24" applyNumberFormat="1" applyFont="1" applyFill="1" applyBorder="1" applyAlignment="1">
      <alignment horizontal="right" vertical="center"/>
      <protection/>
    </xf>
    <xf numFmtId="0" fontId="0" fillId="0" borderId="26" xfId="24" applyFont="1" applyBorder="1" applyAlignment="1">
      <alignment horizontal="left" vertical="center" wrapText="1"/>
      <protection/>
    </xf>
    <xf numFmtId="0" fontId="17" fillId="0" borderId="26" xfId="24" applyFont="1" applyBorder="1" applyAlignment="1">
      <alignment horizontal="center" vertical="center"/>
      <protection/>
    </xf>
    <xf numFmtId="0" fontId="17" fillId="0" borderId="28" xfId="24" applyFont="1" applyBorder="1" applyAlignment="1">
      <alignment horizontal="center" vertical="center"/>
      <protection/>
    </xf>
    <xf numFmtId="0" fontId="14" fillId="0" borderId="26" xfId="24" applyFont="1" applyBorder="1" applyAlignment="1" quotePrefix="1">
      <alignment horizontal="center" vertical="center"/>
      <protection/>
    </xf>
    <xf numFmtId="0" fontId="0" fillId="0" borderId="28" xfId="24" applyFont="1" applyBorder="1" applyAlignment="1">
      <alignment/>
      <protection/>
    </xf>
    <xf numFmtId="0" fontId="17" fillId="0" borderId="26" xfId="24" applyFont="1" applyBorder="1" applyAlignment="1" quotePrefix="1">
      <alignment horizontal="center" vertical="center"/>
      <protection/>
    </xf>
    <xf numFmtId="0" fontId="5" fillId="0" borderId="28" xfId="24" applyFont="1" applyBorder="1" applyAlignment="1">
      <alignment/>
      <protection/>
    </xf>
    <xf numFmtId="0" fontId="14" fillId="0" borderId="26" xfId="24" applyFont="1" applyBorder="1" applyAlignment="1">
      <alignment horizontal="left" vertical="center"/>
      <protection/>
    </xf>
    <xf numFmtId="0" fontId="14" fillId="0" borderId="27" xfId="24" applyFont="1" applyBorder="1" applyAlignment="1">
      <alignment horizontal="left" vertical="center"/>
      <protection/>
    </xf>
    <xf numFmtId="0" fontId="14" fillId="0" borderId="28" xfId="24" applyFont="1" applyBorder="1" applyAlignment="1">
      <alignment horizontal="left" vertical="center"/>
      <protection/>
    </xf>
    <xf numFmtId="0" fontId="14" fillId="0" borderId="26" xfId="24" applyFont="1" applyBorder="1" applyAlignment="1">
      <alignment horizontal="left" vertical="center" wrapText="1"/>
      <protection/>
    </xf>
    <xf numFmtId="0" fontId="14" fillId="0" borderId="27" xfId="24" applyFont="1" applyBorder="1" applyAlignment="1">
      <alignment horizontal="left" vertical="center" wrapText="1"/>
      <protection/>
    </xf>
    <xf numFmtId="0" fontId="14" fillId="0" borderId="28" xfId="24" applyFont="1" applyBorder="1" applyAlignment="1">
      <alignment horizontal="left" vertical="center" wrapText="1"/>
      <protection/>
    </xf>
    <xf numFmtId="184" fontId="14" fillId="0" borderId="0" xfId="24" applyNumberFormat="1" applyFont="1">
      <alignment/>
      <protection/>
    </xf>
    <xf numFmtId="0" fontId="14" fillId="0" borderId="0" xfId="25" applyFont="1" applyFill="1">
      <alignment/>
      <protection/>
    </xf>
    <xf numFmtId="0" fontId="14" fillId="0" borderId="0" xfId="25" applyFont="1" applyFill="1" applyBorder="1">
      <alignment/>
      <protection/>
    </xf>
    <xf numFmtId="0" fontId="14" fillId="0" borderId="0" xfId="25" applyFont="1" applyFill="1" applyAlignment="1">
      <alignment horizontal="centerContinuous"/>
      <protection/>
    </xf>
    <xf numFmtId="0" fontId="14" fillId="0" borderId="0" xfId="25" applyFont="1" applyFill="1" applyBorder="1" applyAlignment="1">
      <alignment horizontal="centerContinuous"/>
      <protection/>
    </xf>
    <xf numFmtId="0" fontId="15" fillId="0" borderId="0" xfId="25" applyFont="1" applyFill="1" applyAlignment="1">
      <alignment horizontal="center" vertical="center"/>
      <protection/>
    </xf>
    <xf numFmtId="0" fontId="16" fillId="0" borderId="30" xfId="25" applyFont="1" applyFill="1" applyBorder="1" applyAlignment="1">
      <alignment horizontal="center"/>
      <protection/>
    </xf>
    <xf numFmtId="0" fontId="14" fillId="0" borderId="31" xfId="25" applyFont="1" applyFill="1" applyBorder="1" applyAlignment="1">
      <alignment horizontal="centerContinuous"/>
      <protection/>
    </xf>
    <xf numFmtId="0" fontId="14" fillId="0" borderId="13" xfId="25" applyFont="1" applyFill="1" applyBorder="1" applyAlignment="1">
      <alignment horizontal="center" vertical="center"/>
      <protection/>
    </xf>
    <xf numFmtId="0" fontId="14" fillId="0" borderId="14" xfId="25" applyFont="1" applyFill="1" applyBorder="1" applyAlignment="1">
      <alignment horizontal="center" vertical="center"/>
      <protection/>
    </xf>
    <xf numFmtId="0" fontId="14" fillId="0" borderId="15" xfId="25" applyFont="1" applyFill="1" applyBorder="1" applyAlignment="1">
      <alignment horizontal="center" vertic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17" fillId="0" borderId="13" xfId="25" applyFont="1" applyFill="1" applyBorder="1" applyAlignment="1">
      <alignment horizontal="center" vertical="center"/>
      <protection/>
    </xf>
    <xf numFmtId="0" fontId="17" fillId="0" borderId="14" xfId="25" applyFont="1" applyFill="1" applyBorder="1" applyAlignment="1">
      <alignment horizontal="center" vertical="center"/>
      <protection/>
    </xf>
    <xf numFmtId="0" fontId="17" fillId="0" borderId="15" xfId="25" applyFont="1" applyFill="1" applyBorder="1" applyAlignment="1">
      <alignment horizontal="center" vertical="center"/>
      <protection/>
    </xf>
    <xf numFmtId="0" fontId="14" fillId="0" borderId="24" xfId="25" applyFont="1" applyFill="1" applyBorder="1" applyAlignment="1">
      <alignment horizontal="center" vertical="center"/>
      <protection/>
    </xf>
    <xf numFmtId="0" fontId="14" fillId="0" borderId="0" xfId="25" applyFont="1" applyFill="1" applyAlignment="1">
      <alignment horizontal="centerContinuous" vertical="top"/>
      <protection/>
    </xf>
    <xf numFmtId="0" fontId="14" fillId="0" borderId="0" xfId="25" applyFont="1" applyFill="1" applyAlignment="1">
      <alignment vertical="top"/>
      <protection/>
    </xf>
    <xf numFmtId="0" fontId="14" fillId="0" borderId="0" xfId="25" applyFont="1" applyFill="1" applyAlignment="1">
      <alignment horizontal="centerContinuous" vertical="top" wrapText="1"/>
      <protection/>
    </xf>
    <xf numFmtId="0" fontId="14" fillId="0" borderId="0" xfId="25" applyFont="1" applyFill="1" applyAlignment="1">
      <alignment horizontal="left"/>
      <protection/>
    </xf>
    <xf numFmtId="0" fontId="14" fillId="0" borderId="35" xfId="25" applyFont="1" applyFill="1" applyBorder="1" applyAlignment="1">
      <alignment horizontal="center" vertical="center"/>
      <protection/>
    </xf>
    <xf numFmtId="0" fontId="14" fillId="0" borderId="10" xfId="25" applyFont="1" applyFill="1" applyBorder="1" applyAlignment="1">
      <alignment horizontal="center" vertical="center"/>
      <protection/>
    </xf>
    <xf numFmtId="0" fontId="14" fillId="0" borderId="11" xfId="25" applyFont="1" applyFill="1" applyBorder="1" applyAlignment="1">
      <alignment horizontal="center" vertical="center"/>
      <protection/>
    </xf>
    <xf numFmtId="0" fontId="14" fillId="0" borderId="9" xfId="25" applyFont="1" applyFill="1" applyBorder="1" applyAlignment="1">
      <alignment horizontal="center" vertical="center" wrapText="1"/>
      <protection/>
    </xf>
    <xf numFmtId="0" fontId="14" fillId="0" borderId="11" xfId="25" applyFont="1" applyFill="1" applyBorder="1" applyAlignment="1">
      <alignment horizontal="center" vertical="center" wrapText="1"/>
      <protection/>
    </xf>
    <xf numFmtId="0" fontId="14" fillId="0" borderId="9" xfId="25" applyFont="1" applyFill="1" applyBorder="1" applyAlignment="1">
      <alignment horizontal="centerContinuous" vertical="center"/>
      <protection/>
    </xf>
    <xf numFmtId="0" fontId="14" fillId="0" borderId="10" xfId="25" applyFont="1" applyFill="1" applyBorder="1" applyAlignment="1">
      <alignment horizontal="centerContinuous" vertical="center"/>
      <protection/>
    </xf>
    <xf numFmtId="0" fontId="14" fillId="0" borderId="11" xfId="25" applyFont="1" applyFill="1" applyBorder="1" applyAlignment="1">
      <alignment horizontal="centerContinuous" vertical="center"/>
      <protection/>
    </xf>
    <xf numFmtId="0" fontId="14" fillId="0" borderId="9" xfId="25" applyFont="1" applyFill="1" applyBorder="1" applyAlignment="1">
      <alignment horizontal="center" vertical="center"/>
      <protection/>
    </xf>
    <xf numFmtId="0" fontId="14" fillId="0" borderId="36" xfId="25" applyFont="1" applyFill="1" applyBorder="1" applyAlignment="1">
      <alignment horizontal="center" vertical="center"/>
      <protection/>
    </xf>
    <xf numFmtId="0" fontId="14" fillId="0" borderId="20" xfId="25" applyFont="1" applyFill="1" applyBorder="1" applyAlignment="1">
      <alignment horizontal="center" vertical="center"/>
      <protection/>
    </xf>
    <xf numFmtId="0" fontId="14" fillId="0" borderId="21" xfId="25" applyFont="1" applyFill="1" applyBorder="1" applyAlignment="1">
      <alignment horizontal="center" vertical="center"/>
      <protection/>
    </xf>
    <xf numFmtId="0" fontId="14" fillId="0" borderId="19" xfId="25" applyFont="1" applyFill="1" applyBorder="1" applyAlignment="1">
      <alignment horizontal="center" vertical="center" wrapText="1"/>
      <protection/>
    </xf>
    <xf numFmtId="0" fontId="14" fillId="0" borderId="21" xfId="25" applyFont="1" applyFill="1" applyBorder="1" applyAlignment="1">
      <alignment horizontal="center" vertical="center" wrapText="1"/>
      <protection/>
    </xf>
    <xf numFmtId="0" fontId="14" fillId="0" borderId="19" xfId="25" applyFont="1" applyFill="1" applyBorder="1" applyAlignment="1">
      <alignment horizontal="center" vertical="center"/>
      <protection/>
    </xf>
    <xf numFmtId="0" fontId="14" fillId="0" borderId="33" xfId="25" applyFont="1" applyFill="1" applyBorder="1" applyAlignment="1">
      <alignment horizontal="centerContinuous" vertical="center"/>
      <protection/>
    </xf>
    <xf numFmtId="0" fontId="14" fillId="0" borderId="27" xfId="25" applyFont="1" applyFill="1" applyBorder="1" applyAlignment="1">
      <alignment horizontal="centerContinuous" vertical="center"/>
      <protection/>
    </xf>
    <xf numFmtId="0" fontId="14" fillId="0" borderId="28" xfId="25" applyFont="1" applyFill="1" applyBorder="1" applyAlignment="1">
      <alignment horizontal="centerContinuous" vertical="center"/>
      <protection/>
    </xf>
    <xf numFmtId="0" fontId="14" fillId="0" borderId="26" xfId="25" applyFont="1" applyFill="1" applyBorder="1" applyAlignment="1">
      <alignment horizontal="centerContinuous" vertical="center"/>
      <protection/>
    </xf>
    <xf numFmtId="0" fontId="14" fillId="0" borderId="26" xfId="25" applyFont="1" applyFill="1" applyBorder="1" applyAlignment="1">
      <alignment horizontal="left" vertical="center" wrapText="1"/>
      <protection/>
    </xf>
    <xf numFmtId="0" fontId="14" fillId="0" borderId="27" xfId="25" applyFont="1" applyFill="1" applyBorder="1" applyAlignment="1">
      <alignment horizontal="left" vertical="center" wrapText="1"/>
      <protection/>
    </xf>
    <xf numFmtId="0" fontId="14" fillId="0" borderId="28" xfId="25" applyFont="1" applyFill="1" applyBorder="1" applyAlignment="1">
      <alignment horizontal="left" vertical="center" wrapText="1"/>
      <protection/>
    </xf>
    <xf numFmtId="0" fontId="14" fillId="0" borderId="20" xfId="25" applyFont="1" applyFill="1" applyBorder="1" applyAlignment="1" quotePrefix="1">
      <alignment horizontal="centerContinuous" vertical="center"/>
      <protection/>
    </xf>
    <xf numFmtId="0" fontId="14" fillId="0" borderId="20" xfId="25" applyFont="1" applyFill="1" applyBorder="1" applyAlignment="1">
      <alignment horizontal="centerContinuous" vertical="center"/>
      <protection/>
    </xf>
    <xf numFmtId="3" fontId="14" fillId="0" borderId="26" xfId="25" applyNumberFormat="1" applyFont="1" applyFill="1" applyBorder="1" applyAlignment="1">
      <alignment horizontal="right" vertical="center"/>
      <protection/>
    </xf>
    <xf numFmtId="3" fontId="14" fillId="0" borderId="27" xfId="25" applyNumberFormat="1" applyFont="1" applyFill="1" applyBorder="1" applyAlignment="1">
      <alignment horizontal="right" vertical="center"/>
      <protection/>
    </xf>
    <xf numFmtId="3" fontId="14" fillId="0" borderId="28" xfId="25" applyNumberFormat="1" applyFont="1" applyFill="1" applyBorder="1" applyAlignment="1">
      <alignment horizontal="right" vertical="center"/>
      <protection/>
    </xf>
    <xf numFmtId="0" fontId="14" fillId="0" borderId="21" xfId="25" applyFont="1" applyFill="1" applyBorder="1" applyAlignment="1">
      <alignment horizontal="centerContinuous" vertical="center"/>
      <protection/>
    </xf>
    <xf numFmtId="0" fontId="17" fillId="0" borderId="26" xfId="25" applyFont="1" applyFill="1" applyBorder="1" applyAlignment="1">
      <alignment horizontal="left" vertical="center" wrapText="1"/>
      <protection/>
    </xf>
    <xf numFmtId="0" fontId="17" fillId="0" borderId="27" xfId="25" applyFont="1" applyFill="1" applyBorder="1" applyAlignment="1">
      <alignment horizontal="left" vertical="center" wrapText="1"/>
      <protection/>
    </xf>
    <xf numFmtId="0" fontId="17" fillId="0" borderId="28" xfId="25" applyFont="1" applyFill="1" applyBorder="1" applyAlignment="1">
      <alignment horizontal="left" vertical="center" wrapText="1"/>
      <protection/>
    </xf>
    <xf numFmtId="0" fontId="17" fillId="0" borderId="20" xfId="25" applyFont="1" applyFill="1" applyBorder="1" applyAlignment="1" quotePrefix="1">
      <alignment horizontal="centerContinuous" vertical="center"/>
      <protection/>
    </xf>
    <xf numFmtId="3" fontId="17" fillId="0" borderId="26" xfId="25" applyNumberFormat="1" applyFont="1" applyFill="1" applyBorder="1" applyAlignment="1">
      <alignment horizontal="right" vertical="center"/>
      <protection/>
    </xf>
    <xf numFmtId="3" fontId="17" fillId="0" borderId="27" xfId="25" applyNumberFormat="1" applyFont="1" applyFill="1" applyBorder="1" applyAlignment="1">
      <alignment horizontal="right" vertical="center"/>
      <protection/>
    </xf>
    <xf numFmtId="3" fontId="17" fillId="0" borderId="28" xfId="25" applyNumberFormat="1" applyFont="1" applyFill="1" applyBorder="1" applyAlignment="1">
      <alignment horizontal="right" vertical="center"/>
      <protection/>
    </xf>
    <xf numFmtId="0" fontId="17" fillId="0" borderId="21" xfId="25" applyFont="1" applyFill="1" applyBorder="1" applyAlignment="1">
      <alignment horizontal="centerContinuous" vertical="center"/>
      <protection/>
    </xf>
    <xf numFmtId="0" fontId="14" fillId="0" borderId="26" xfId="25" applyFont="1" applyFill="1" applyBorder="1" applyAlignment="1">
      <alignment horizontal="center" vertical="center"/>
      <protection/>
    </xf>
    <xf numFmtId="0" fontId="14" fillId="0" borderId="28" xfId="25" applyFont="1" applyFill="1" applyBorder="1" applyAlignment="1">
      <alignment horizontal="center" vertical="center"/>
      <protection/>
    </xf>
    <xf numFmtId="0" fontId="17" fillId="0" borderId="26" xfId="25" applyFont="1" applyFill="1" applyBorder="1" applyAlignment="1">
      <alignment horizontal="center" vertical="center"/>
      <protection/>
    </xf>
    <xf numFmtId="0" fontId="17" fillId="0" borderId="28" xfId="25" applyFont="1" applyFill="1" applyBorder="1" applyAlignment="1">
      <alignment horizontal="center" vertical="center"/>
      <protection/>
    </xf>
    <xf numFmtId="184" fontId="14" fillId="0" borderId="0" xfId="25" applyNumberFormat="1" applyFont="1" applyFill="1">
      <alignment/>
      <protection/>
    </xf>
    <xf numFmtId="0" fontId="0" fillId="0" borderId="0" xfId="26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 applyAlignment="1">
      <alignment horizontal="centerContinuous" vertical="center"/>
      <protection/>
    </xf>
    <xf numFmtId="0" fontId="0" fillId="0" borderId="0" xfId="26" applyFont="1" applyBorder="1" applyAlignment="1">
      <alignment horizontal="centerContinuous"/>
      <protection/>
    </xf>
    <xf numFmtId="0" fontId="12" fillId="0" borderId="0" xfId="26" applyFont="1" applyAlignment="1">
      <alignment horizontal="center" vertical="center"/>
      <protection/>
    </xf>
    <xf numFmtId="0" fontId="5" fillId="0" borderId="0" xfId="26" applyFont="1" applyAlignment="1">
      <alignment horizontal="centerContinuous" vertical="center"/>
      <protection/>
    </xf>
    <xf numFmtId="0" fontId="0" fillId="0" borderId="0" xfId="26" applyFont="1" applyAlignment="1">
      <alignment horizontal="centerContinuous" vertical="center"/>
      <protection/>
    </xf>
    <xf numFmtId="0" fontId="6" fillId="0" borderId="30" xfId="26" applyFont="1" applyBorder="1" applyAlignment="1">
      <alignment horizontal="center"/>
      <protection/>
    </xf>
    <xf numFmtId="0" fontId="0" fillId="0" borderId="31" xfId="26" applyFont="1" applyBorder="1" applyAlignment="1">
      <alignment horizontal="centerContinuous"/>
      <protection/>
    </xf>
    <xf numFmtId="0" fontId="0" fillId="0" borderId="13" xfId="26" applyFont="1" applyBorder="1">
      <alignment/>
      <protection/>
    </xf>
    <xf numFmtId="0" fontId="0" fillId="0" borderId="14" xfId="26" applyFont="1" applyBorder="1">
      <alignment/>
      <protection/>
    </xf>
    <xf numFmtId="0" fontId="0" fillId="0" borderId="15" xfId="26" applyFont="1" applyBorder="1">
      <alignment/>
      <protection/>
    </xf>
    <xf numFmtId="0" fontId="0" fillId="0" borderId="13" xfId="26" applyFont="1" applyBorder="1" applyAlignment="1">
      <alignment horizontal="centerContinuous" vertical="center"/>
      <protection/>
    </xf>
    <xf numFmtId="0" fontId="0" fillId="0" borderId="15" xfId="26" applyFont="1" applyBorder="1" applyAlignment="1">
      <alignment horizontal="centerContinuous" vertical="center"/>
      <protection/>
    </xf>
    <xf numFmtId="0" fontId="5" fillId="0" borderId="13" xfId="26" applyFont="1" applyBorder="1" applyAlignment="1">
      <alignment horizontal="center" vertical="center"/>
      <protection/>
    </xf>
    <xf numFmtId="0" fontId="5" fillId="0" borderId="14" xfId="26" applyFont="1" applyBorder="1" applyAlignment="1">
      <alignment horizontal="center" vertical="center"/>
      <protection/>
    </xf>
    <xf numFmtId="0" fontId="5" fillId="0" borderId="15" xfId="26" applyFont="1" applyBorder="1" applyAlignment="1">
      <alignment horizontal="center" vertical="center"/>
      <protection/>
    </xf>
    <xf numFmtId="0" fontId="0" fillId="0" borderId="24" xfId="26" applyFont="1" applyBorder="1">
      <alignment/>
      <protection/>
    </xf>
    <xf numFmtId="0" fontId="0" fillId="0" borderId="0" xfId="26" applyFont="1" applyAlignment="1">
      <alignment horizontal="centerContinuous" vertical="top"/>
      <protection/>
    </xf>
    <xf numFmtId="0" fontId="0" fillId="0" borderId="0" xfId="26" applyFont="1" applyAlignment="1">
      <alignment vertical="top"/>
      <protection/>
    </xf>
    <xf numFmtId="0" fontId="0" fillId="0" borderId="0" xfId="26" applyFont="1" applyAlignment="1">
      <alignment horizontal="centerContinuous" vertical="top" wrapText="1"/>
      <protection/>
    </xf>
    <xf numFmtId="0" fontId="0" fillId="0" borderId="0" xfId="26" applyFont="1" applyAlignment="1">
      <alignment horizontal="left"/>
      <protection/>
    </xf>
    <xf numFmtId="0" fontId="0" fillId="0" borderId="35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Continuous" vertical="center" wrapText="1"/>
      <protection/>
    </xf>
    <xf numFmtId="0" fontId="0" fillId="0" borderId="9" xfId="26" applyFont="1" applyBorder="1" applyAlignment="1">
      <alignment horizontal="centerContinuous" vertical="center"/>
      <protection/>
    </xf>
    <xf numFmtId="0" fontId="0" fillId="0" borderId="10" xfId="26" applyFont="1" applyBorder="1" applyAlignment="1">
      <alignment horizontal="centerContinuous" vertical="center"/>
      <protection/>
    </xf>
    <xf numFmtId="0" fontId="0" fillId="0" borderId="11" xfId="26" applyFont="1" applyBorder="1" applyAlignment="1">
      <alignment horizontal="centerContinuous"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4" xfId="26" applyFont="1" applyBorder="1" applyAlignment="1">
      <alignment horizontal="centerContinuous"/>
      <protection/>
    </xf>
    <xf numFmtId="0" fontId="0" fillId="0" borderId="0" xfId="26" applyFont="1" applyAlignment="1">
      <alignment horizontal="centerContinuous"/>
      <protection/>
    </xf>
    <xf numFmtId="0" fontId="0" fillId="0" borderId="18" xfId="26" applyFont="1" applyBorder="1" applyAlignment="1">
      <alignment horizontal="centerContinuous"/>
      <protection/>
    </xf>
    <xf numFmtId="0" fontId="0" fillId="0" borderId="12" xfId="26" applyFont="1" applyBorder="1">
      <alignment/>
      <protection/>
    </xf>
    <xf numFmtId="0" fontId="0" fillId="0" borderId="18" xfId="26" applyFont="1" applyBorder="1">
      <alignment/>
      <protection/>
    </xf>
    <xf numFmtId="0" fontId="0" fillId="0" borderId="33" xfId="26" applyFont="1" applyBorder="1" applyAlignment="1">
      <alignment horizontal="centerContinuous" vertical="center"/>
      <protection/>
    </xf>
    <xf numFmtId="0" fontId="0" fillId="0" borderId="27" xfId="26" applyFont="1" applyBorder="1" applyAlignment="1">
      <alignment horizontal="centerContinuous" vertical="center"/>
      <protection/>
    </xf>
    <xf numFmtId="0" fontId="0" fillId="0" borderId="28" xfId="26" applyFont="1" applyBorder="1" applyAlignment="1">
      <alignment horizontal="centerContinuous" vertical="center"/>
      <protection/>
    </xf>
    <xf numFmtId="0" fontId="0" fillId="0" borderId="26" xfId="26" applyFont="1" applyBorder="1" applyAlignment="1">
      <alignment horizontal="centerContinuous" vertical="center"/>
      <protection/>
    </xf>
    <xf numFmtId="0" fontId="0" fillId="0" borderId="26" xfId="26" applyFont="1" applyBorder="1" applyAlignment="1">
      <alignment horizontal="left" vertical="center" wrapText="1"/>
      <protection/>
    </xf>
    <xf numFmtId="0" fontId="0" fillId="0" borderId="27" xfId="26" applyFont="1" applyBorder="1" applyAlignment="1">
      <alignment horizontal="left" vertical="center" wrapText="1"/>
      <protection/>
    </xf>
    <xf numFmtId="0" fontId="0" fillId="0" borderId="28" xfId="26" applyFont="1" applyBorder="1" applyAlignment="1">
      <alignment horizontal="left" vertical="center" wrapText="1"/>
      <protection/>
    </xf>
    <xf numFmtId="0" fontId="0" fillId="0" borderId="20" xfId="26" applyFont="1" applyBorder="1" applyAlignment="1" quotePrefix="1">
      <alignment horizontal="centerContinuous" vertical="center"/>
      <protection/>
    </xf>
    <xf numFmtId="0" fontId="0" fillId="0" borderId="21" xfId="26" applyFont="1" applyBorder="1" applyAlignment="1">
      <alignment horizontal="centerContinuous" vertical="center"/>
      <protection/>
    </xf>
    <xf numFmtId="3" fontId="0" fillId="0" borderId="26" xfId="26" applyNumberFormat="1" applyFont="1" applyBorder="1" applyAlignment="1">
      <alignment horizontal="right" vertical="center"/>
      <protection/>
    </xf>
    <xf numFmtId="3" fontId="0" fillId="0" borderId="27" xfId="26" applyNumberFormat="1" applyFont="1" applyBorder="1" applyAlignment="1">
      <alignment horizontal="right" vertical="center"/>
      <protection/>
    </xf>
    <xf numFmtId="3" fontId="0" fillId="0" borderId="28" xfId="26" applyNumberFormat="1" applyFont="1" applyBorder="1" applyAlignment="1">
      <alignment horizontal="right" vertical="center"/>
      <protection/>
    </xf>
    <xf numFmtId="0" fontId="0" fillId="0" borderId="26" xfId="26" applyFont="1" applyBorder="1" applyAlignment="1" quotePrefix="1">
      <alignment horizontal="center" vertical="center"/>
      <protection/>
    </xf>
    <xf numFmtId="0" fontId="0" fillId="0" borderId="28" xfId="26" applyFont="1" applyBorder="1" applyAlignment="1">
      <alignment horizontal="center" vertical="center"/>
      <protection/>
    </xf>
    <xf numFmtId="0" fontId="5" fillId="0" borderId="26" xfId="26" applyFont="1" applyBorder="1" applyAlignment="1">
      <alignment horizontal="left" vertical="center" wrapText="1"/>
      <protection/>
    </xf>
    <xf numFmtId="0" fontId="5" fillId="0" borderId="27" xfId="26" applyFont="1" applyBorder="1" applyAlignment="1">
      <alignment horizontal="left" vertical="center" wrapText="1"/>
      <protection/>
    </xf>
    <xf numFmtId="0" fontId="5" fillId="0" borderId="28" xfId="26" applyFont="1" applyBorder="1" applyAlignment="1">
      <alignment horizontal="left" vertical="center" wrapText="1"/>
      <protection/>
    </xf>
    <xf numFmtId="0" fontId="5" fillId="0" borderId="20" xfId="26" applyFont="1" applyBorder="1" applyAlignment="1" quotePrefix="1">
      <alignment horizontal="centerContinuous" vertical="center"/>
      <protection/>
    </xf>
    <xf numFmtId="3" fontId="5" fillId="5" borderId="26" xfId="26" applyNumberFormat="1" applyFont="1" applyFill="1" applyBorder="1" applyAlignment="1">
      <alignment horizontal="right" vertical="center"/>
      <protection/>
    </xf>
    <xf numFmtId="3" fontId="5" fillId="5" borderId="27" xfId="26" applyNumberFormat="1" applyFont="1" applyFill="1" applyBorder="1" applyAlignment="1">
      <alignment horizontal="right" vertical="center"/>
      <protection/>
    </xf>
    <xf numFmtId="3" fontId="5" fillId="5" borderId="28" xfId="26" applyNumberFormat="1" applyFont="1" applyFill="1" applyBorder="1" applyAlignment="1">
      <alignment horizontal="right" vertical="center"/>
      <protection/>
    </xf>
    <xf numFmtId="3" fontId="5" fillId="0" borderId="26" xfId="26" applyNumberFormat="1" applyFont="1" applyBorder="1" applyAlignment="1">
      <alignment horizontal="right" vertical="center"/>
      <protection/>
    </xf>
    <xf numFmtId="3" fontId="5" fillId="0" borderId="27" xfId="26" applyNumberFormat="1" applyFont="1" applyBorder="1" applyAlignment="1">
      <alignment horizontal="right" vertical="center"/>
      <protection/>
    </xf>
    <xf numFmtId="3" fontId="5" fillId="0" borderId="28" xfId="26" applyNumberFormat="1" applyFont="1" applyBorder="1" applyAlignment="1">
      <alignment horizontal="right" vertical="center"/>
      <protection/>
    </xf>
    <xf numFmtId="0" fontId="0" fillId="0" borderId="26" xfId="26" applyFont="1" applyBorder="1" applyAlignment="1">
      <alignment horizontal="center" vertical="center"/>
      <protection/>
    </xf>
    <xf numFmtId="0" fontId="5" fillId="0" borderId="26" xfId="26" applyFont="1" applyBorder="1" applyAlignment="1">
      <alignment horizontal="center" vertical="center"/>
      <protection/>
    </xf>
    <xf numFmtId="0" fontId="5" fillId="0" borderId="28" xfId="26" applyFont="1" applyBorder="1" applyAlignment="1">
      <alignment horizontal="center" vertical="center"/>
      <protection/>
    </xf>
    <xf numFmtId="184" fontId="0" fillId="0" borderId="0" xfId="26" applyNumberFormat="1" applyFont="1">
      <alignment/>
      <protection/>
    </xf>
    <xf numFmtId="0" fontId="0" fillId="0" borderId="0" xfId="27" applyFont="1" applyFill="1">
      <alignment/>
      <protection/>
    </xf>
    <xf numFmtId="0" fontId="0" fillId="0" borderId="13" xfId="27" applyFont="1" applyFill="1" applyBorder="1" applyAlignment="1">
      <alignment horizontal="center" vertical="center"/>
      <protection/>
    </xf>
    <xf numFmtId="0" fontId="0" fillId="0" borderId="15" xfId="27" applyFont="1" applyFill="1" applyBorder="1" applyAlignment="1">
      <alignment horizontal="centerContinuous" vertical="center"/>
      <protection/>
    </xf>
    <xf numFmtId="0" fontId="0" fillId="0" borderId="0" xfId="27" applyFont="1" applyFill="1" applyAlignment="1">
      <alignment horizontal="centerContinuous"/>
      <protection/>
    </xf>
    <xf numFmtId="0" fontId="0" fillId="0" borderId="0" xfId="27" applyFont="1" applyFill="1" applyBorder="1" applyAlignment="1">
      <alignment horizontal="centerContinuous"/>
      <protection/>
    </xf>
    <xf numFmtId="0" fontId="12" fillId="0" borderId="0" xfId="27" applyFont="1" applyFill="1" applyAlignment="1">
      <alignment horizontal="center" vertical="center"/>
      <protection/>
    </xf>
    <xf numFmtId="0" fontId="5" fillId="0" borderId="0" xfId="27" applyFont="1" applyFill="1" applyAlignment="1">
      <alignment horizontal="centerContinuous" vertical="center"/>
      <protection/>
    </xf>
    <xf numFmtId="0" fontId="0" fillId="0" borderId="0" xfId="27" applyFont="1" applyFill="1" applyAlignment="1">
      <alignment horizontal="centerContinuous" vertical="center"/>
      <protection/>
    </xf>
    <xf numFmtId="0" fontId="6" fillId="0" borderId="30" xfId="27" applyFont="1" applyFill="1" applyBorder="1" applyAlignment="1">
      <alignment horizontal="center"/>
      <protection/>
    </xf>
    <xf numFmtId="0" fontId="0" fillId="0" borderId="31" xfId="27" applyFont="1" applyFill="1" applyBorder="1" applyAlignment="1">
      <alignment horizontal="centerContinuous"/>
      <protection/>
    </xf>
    <xf numFmtId="0" fontId="0" fillId="0" borderId="14" xfId="27" applyFont="1" applyFill="1" applyBorder="1" applyAlignment="1">
      <alignment horizontal="center" vertical="center"/>
      <protection/>
    </xf>
    <xf numFmtId="0" fontId="0" fillId="0" borderId="15" xfId="27" applyFont="1" applyFill="1" applyBorder="1" applyAlignment="1">
      <alignment horizontal="center" vertical="center"/>
      <protection/>
    </xf>
    <xf numFmtId="0" fontId="0" fillId="0" borderId="0" xfId="27" applyFont="1" applyFill="1" applyAlignment="1">
      <alignment horizontal="center" vertical="center"/>
      <protection/>
    </xf>
    <xf numFmtId="0" fontId="0" fillId="0" borderId="0" xfId="27" applyFont="1" applyFill="1" applyBorder="1" applyAlignment="1">
      <alignment horizontal="center" vertical="center"/>
      <protection/>
    </xf>
    <xf numFmtId="0" fontId="0" fillId="0" borderId="13" xfId="27" applyFont="1" applyFill="1" applyBorder="1" applyAlignment="1">
      <alignment horizontal="centerContinuous" vertical="center"/>
      <protection/>
    </xf>
    <xf numFmtId="0" fontId="5" fillId="0" borderId="13" xfId="27" applyFont="1" applyFill="1" applyBorder="1" applyAlignment="1">
      <alignment horizontal="center" vertical="center"/>
      <protection/>
    </xf>
    <xf numFmtId="0" fontId="5" fillId="0" borderId="14" xfId="27" applyFont="1" applyFill="1" applyBorder="1" applyAlignment="1">
      <alignment horizontal="center" vertical="center"/>
      <protection/>
    </xf>
    <xf numFmtId="0" fontId="5" fillId="0" borderId="15" xfId="27" applyFont="1" applyFill="1" applyBorder="1" applyAlignment="1">
      <alignment horizontal="center" vertical="center"/>
      <protection/>
    </xf>
    <xf numFmtId="0" fontId="0" fillId="0" borderId="24" xfId="27" applyFont="1" applyFill="1" applyBorder="1">
      <alignment/>
      <protection/>
    </xf>
    <xf numFmtId="0" fontId="0" fillId="0" borderId="0" xfId="27" applyFont="1" applyFill="1" applyAlignment="1">
      <alignment horizontal="centerContinuous" vertical="top"/>
      <protection/>
    </xf>
    <xf numFmtId="0" fontId="0" fillId="0" borderId="0" xfId="27" applyFont="1" applyFill="1" applyAlignment="1">
      <alignment vertical="top"/>
      <protection/>
    </xf>
    <xf numFmtId="0" fontId="0" fillId="0" borderId="0" xfId="27" applyFont="1" applyFill="1" applyAlignment="1">
      <alignment horizontal="centerContinuous" vertical="top" wrapText="1"/>
      <protection/>
    </xf>
    <xf numFmtId="0" fontId="0" fillId="0" borderId="0" xfId="27" applyFont="1" applyFill="1" applyAlignment="1">
      <alignment horizontal="left"/>
      <protection/>
    </xf>
    <xf numFmtId="0" fontId="0" fillId="0" borderId="9" xfId="27" applyFont="1" applyFill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0" fillId="0" borderId="9" xfId="27" applyFont="1" applyFill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center" vertical="center" wrapText="1"/>
      <protection/>
    </xf>
    <xf numFmtId="0" fontId="0" fillId="0" borderId="9" xfId="27" applyFont="1" applyFill="1" applyBorder="1" applyAlignment="1">
      <alignment horizontal="centerContinuous" vertical="center"/>
      <protection/>
    </xf>
    <xf numFmtId="0" fontId="0" fillId="0" borderId="10" xfId="27" applyFont="1" applyFill="1" applyBorder="1" applyAlignment="1">
      <alignment horizontal="centerContinuous" vertical="center"/>
      <protection/>
    </xf>
    <xf numFmtId="0" fontId="0" fillId="0" borderId="11" xfId="27" applyFont="1" applyFill="1" applyBorder="1" applyAlignment="1">
      <alignment horizontal="centerContinuous" vertical="center"/>
      <protection/>
    </xf>
    <xf numFmtId="0" fontId="0" fillId="0" borderId="19" xfId="27" applyFont="1" applyFill="1" applyBorder="1" applyAlignment="1">
      <alignment horizontal="center" vertical="center"/>
      <protection/>
    </xf>
    <xf numFmtId="0" fontId="0" fillId="0" borderId="20" xfId="27" applyFont="1" applyFill="1" applyBorder="1" applyAlignment="1">
      <alignment horizontal="center" vertical="center"/>
      <protection/>
    </xf>
    <xf numFmtId="0" fontId="0" fillId="0" borderId="21" xfId="27" applyFont="1" applyFill="1" applyBorder="1" applyAlignment="1">
      <alignment horizontal="center" vertical="center"/>
      <protection/>
    </xf>
    <xf numFmtId="0" fontId="0" fillId="0" borderId="19" xfId="27" applyFont="1" applyFill="1" applyBorder="1" applyAlignment="1">
      <alignment horizontal="center" vertical="center" wrapText="1"/>
      <protection/>
    </xf>
    <xf numFmtId="0" fontId="0" fillId="0" borderId="21" xfId="27" applyFont="1" applyFill="1" applyBorder="1" applyAlignment="1">
      <alignment horizontal="center" vertical="center" wrapText="1"/>
      <protection/>
    </xf>
    <xf numFmtId="0" fontId="0" fillId="0" borderId="19" xfId="27" applyFont="1" applyFill="1" applyBorder="1" applyAlignment="1">
      <alignment horizontal="centerContinuous" vertical="center"/>
      <protection/>
    </xf>
    <xf numFmtId="0" fontId="0" fillId="0" borderId="20" xfId="27" applyFont="1" applyFill="1" applyBorder="1" applyAlignment="1">
      <alignment horizontal="centerContinuous" vertical="center"/>
      <protection/>
    </xf>
    <xf numFmtId="0" fontId="0" fillId="0" borderId="27" xfId="27" applyFont="1" applyFill="1" applyBorder="1" applyAlignment="1">
      <alignment horizontal="centerContinuous" vertical="center"/>
      <protection/>
    </xf>
    <xf numFmtId="0" fontId="0" fillId="0" borderId="28" xfId="27" applyFont="1" applyFill="1" applyBorder="1" applyAlignment="1">
      <alignment horizontal="centerContinuous" vertical="center"/>
      <protection/>
    </xf>
    <xf numFmtId="0" fontId="0" fillId="0" borderId="26" xfId="27" applyFont="1" applyFill="1" applyBorder="1" applyAlignment="1">
      <alignment horizontal="centerContinuous" vertical="center"/>
      <protection/>
    </xf>
    <xf numFmtId="0" fontId="0" fillId="0" borderId="26" xfId="27" applyFont="1" applyFill="1" applyBorder="1" applyAlignment="1">
      <alignment horizontal="left" vertical="center" wrapText="1"/>
      <protection/>
    </xf>
    <xf numFmtId="0" fontId="0" fillId="0" borderId="27" xfId="27" applyFont="1" applyFill="1" applyBorder="1" applyAlignment="1">
      <alignment horizontal="left" vertical="center" wrapText="1"/>
      <protection/>
    </xf>
    <xf numFmtId="0" fontId="0" fillId="0" borderId="28" xfId="27" applyFont="1" applyFill="1" applyBorder="1" applyAlignment="1">
      <alignment horizontal="left" vertical="center" wrapText="1"/>
      <protection/>
    </xf>
    <xf numFmtId="0" fontId="0" fillId="0" borderId="26" xfId="27" applyFont="1" applyFill="1" applyBorder="1" applyAlignment="1" quotePrefix="1">
      <alignment horizontal="center" vertical="center"/>
      <protection/>
    </xf>
    <xf numFmtId="0" fontId="0" fillId="0" borderId="28" xfId="27" applyFont="1" applyFill="1" applyBorder="1" applyAlignment="1" quotePrefix="1">
      <alignment horizontal="center" vertical="center"/>
      <protection/>
    </xf>
    <xf numFmtId="0" fontId="0" fillId="0" borderId="27" xfId="27" applyFont="1" applyFill="1" applyBorder="1" applyAlignment="1" quotePrefix="1">
      <alignment horizontal="center" vertical="center"/>
      <protection/>
    </xf>
    <xf numFmtId="3" fontId="0" fillId="0" borderId="26" xfId="27" applyNumberFormat="1" applyFont="1" applyFill="1" applyBorder="1" applyAlignment="1">
      <alignment horizontal="right" vertical="center"/>
      <protection/>
    </xf>
    <xf numFmtId="3" fontId="0" fillId="0" borderId="27" xfId="27" applyNumberFormat="1" applyFont="1" applyFill="1" applyBorder="1" applyAlignment="1">
      <alignment horizontal="right" vertical="center"/>
      <protection/>
    </xf>
    <xf numFmtId="3" fontId="0" fillId="0" borderId="28" xfId="27" applyNumberFormat="1" applyFont="1" applyFill="1" applyBorder="1" applyAlignment="1">
      <alignment horizontal="right" vertical="center"/>
      <protection/>
    </xf>
    <xf numFmtId="0" fontId="0" fillId="0" borderId="0" xfId="27" applyFont="1" applyFill="1" applyBorder="1">
      <alignment/>
      <protection/>
    </xf>
    <xf numFmtId="0" fontId="0" fillId="0" borderId="28" xfId="27" applyFont="1" applyFill="1" applyBorder="1" applyAlignment="1">
      <alignment horizontal="center" vertical="center"/>
      <protection/>
    </xf>
    <xf numFmtId="0" fontId="5" fillId="0" borderId="26" xfId="27" applyFont="1" applyFill="1" applyBorder="1" applyAlignment="1">
      <alignment horizontal="left" vertical="center" wrapText="1"/>
      <protection/>
    </xf>
    <xf numFmtId="0" fontId="5" fillId="0" borderId="27" xfId="27" applyFont="1" applyFill="1" applyBorder="1" applyAlignment="1">
      <alignment horizontal="left" vertical="center" wrapText="1"/>
      <protection/>
    </xf>
    <xf numFmtId="0" fontId="5" fillId="0" borderId="28" xfId="27" applyFont="1" applyFill="1" applyBorder="1" applyAlignment="1">
      <alignment horizontal="left" vertical="center" wrapText="1"/>
      <protection/>
    </xf>
    <xf numFmtId="0" fontId="5" fillId="0" borderId="26" xfId="27" applyFont="1" applyFill="1" applyBorder="1" applyAlignment="1" quotePrefix="1">
      <alignment horizontal="center" vertical="center"/>
      <protection/>
    </xf>
    <xf numFmtId="0" fontId="5" fillId="0" borderId="28" xfId="27" applyFont="1" applyFill="1" applyBorder="1" applyAlignment="1">
      <alignment horizontal="center" vertical="center"/>
      <protection/>
    </xf>
    <xf numFmtId="3" fontId="0" fillId="6" borderId="26" xfId="27" applyNumberFormat="1" applyFont="1" applyFill="1" applyBorder="1" applyAlignment="1">
      <alignment horizontal="right" vertical="center"/>
      <protection/>
    </xf>
    <xf numFmtId="3" fontId="0" fillId="6" borderId="27" xfId="27" applyNumberFormat="1" applyFont="1" applyFill="1" applyBorder="1" applyAlignment="1">
      <alignment horizontal="right" vertical="center"/>
      <protection/>
    </xf>
    <xf numFmtId="3" fontId="0" fillId="6" borderId="28" xfId="27" applyNumberFormat="1" applyFont="1" applyFill="1" applyBorder="1" applyAlignment="1">
      <alignment horizontal="right" vertical="center"/>
      <protection/>
    </xf>
    <xf numFmtId="0" fontId="0" fillId="6" borderId="26" xfId="27" applyFont="1" applyFill="1" applyBorder="1" applyAlignment="1">
      <alignment horizontal="center"/>
      <protection/>
    </xf>
    <xf numFmtId="0" fontId="0" fillId="6" borderId="27" xfId="27" applyFont="1" applyFill="1" applyBorder="1" applyAlignment="1">
      <alignment horizontal="center"/>
      <protection/>
    </xf>
    <xf numFmtId="0" fontId="0" fillId="6" borderId="28" xfId="27" applyFont="1" applyFill="1" applyBorder="1" applyAlignment="1">
      <alignment horizontal="center"/>
      <protection/>
    </xf>
    <xf numFmtId="3" fontId="5" fillId="6" borderId="26" xfId="27" applyNumberFormat="1" applyFont="1" applyFill="1" applyBorder="1" applyAlignment="1">
      <alignment horizontal="right" vertical="center"/>
      <protection/>
    </xf>
    <xf numFmtId="3" fontId="5" fillId="6" borderId="27" xfId="27" applyNumberFormat="1" applyFont="1" applyFill="1" applyBorder="1" applyAlignment="1">
      <alignment horizontal="right" vertical="center"/>
      <protection/>
    </xf>
    <xf numFmtId="3" fontId="5" fillId="6" borderId="28" xfId="27" applyNumberFormat="1" applyFont="1" applyFill="1" applyBorder="1" applyAlignment="1">
      <alignment horizontal="right" vertical="center"/>
      <protection/>
    </xf>
    <xf numFmtId="184" fontId="0" fillId="0" borderId="0" xfId="27" applyNumberFormat="1" applyFont="1" applyFill="1">
      <alignment/>
      <protection/>
    </xf>
    <xf numFmtId="0" fontId="14" fillId="0" borderId="0" xfId="28" applyFont="1">
      <alignment/>
      <protection/>
    </xf>
    <xf numFmtId="0" fontId="14" fillId="0" borderId="0" xfId="28" applyFont="1" applyBorder="1" applyAlignment="1">
      <alignment horizontal="centerContinuous" vertical="center"/>
      <protection/>
    </xf>
    <xf numFmtId="0" fontId="14" fillId="0" borderId="0" xfId="28" applyFont="1" applyAlignment="1">
      <alignment horizontal="centerContinuous"/>
      <protection/>
    </xf>
    <xf numFmtId="0" fontId="14" fillId="0" borderId="0" xfId="28" applyFont="1" applyBorder="1" applyAlignment="1">
      <alignment horizontal="centerContinuous"/>
      <protection/>
    </xf>
    <xf numFmtId="0" fontId="15" fillId="0" borderId="0" xfId="28" applyFont="1" applyAlignment="1">
      <alignment horizontal="center" vertical="center"/>
      <protection/>
    </xf>
    <xf numFmtId="0" fontId="14" fillId="0" borderId="31" xfId="28" applyFont="1" applyBorder="1" applyAlignment="1">
      <alignment horizontal="centerContinuous"/>
      <protection/>
    </xf>
    <xf numFmtId="0" fontId="14" fillId="0" borderId="13" xfId="28" applyFont="1" applyBorder="1" applyAlignment="1">
      <alignment horizontal="center" vertical="center"/>
      <protection/>
    </xf>
    <xf numFmtId="0" fontId="14" fillId="0" borderId="14" xfId="28" applyFont="1" applyBorder="1" applyAlignment="1">
      <alignment horizontal="center" vertical="center"/>
      <protection/>
    </xf>
    <xf numFmtId="0" fontId="14" fillId="0" borderId="15" xfId="28" applyFont="1" applyBorder="1" applyAlignment="1">
      <alignment horizontal="center" vertical="center"/>
      <protection/>
    </xf>
    <xf numFmtId="0" fontId="14" fillId="0" borderId="0" xfId="28" applyFont="1" applyAlignment="1">
      <alignment horizontal="center" vertical="center"/>
      <protection/>
    </xf>
    <xf numFmtId="0" fontId="14" fillId="0" borderId="0" xfId="28" applyFont="1" applyBorder="1" applyAlignment="1">
      <alignment horizontal="center" vertical="center"/>
      <protection/>
    </xf>
    <xf numFmtId="0" fontId="17" fillId="0" borderId="13" xfId="28" applyFont="1" applyFill="1" applyBorder="1" applyAlignment="1">
      <alignment horizontal="center" vertical="center"/>
      <protection/>
    </xf>
    <xf numFmtId="0" fontId="17" fillId="0" borderId="14" xfId="28" applyFont="1" applyFill="1" applyBorder="1" applyAlignment="1">
      <alignment horizontal="center" vertical="center"/>
      <protection/>
    </xf>
    <xf numFmtId="0" fontId="17" fillId="0" borderId="15" xfId="28" applyFont="1" applyFill="1" applyBorder="1" applyAlignment="1">
      <alignment horizontal="center" vertical="center"/>
      <protection/>
    </xf>
    <xf numFmtId="0" fontId="14" fillId="0" borderId="24" xfId="28" applyFont="1" applyBorder="1" applyAlignment="1">
      <alignment horizontal="center" vertical="center"/>
      <protection/>
    </xf>
    <xf numFmtId="0" fontId="14" fillId="0" borderId="0" xfId="28" applyFont="1" applyAlignment="1">
      <alignment horizontal="centerContinuous" vertical="top"/>
      <protection/>
    </xf>
    <xf numFmtId="0" fontId="14" fillId="0" borderId="0" xfId="28" applyFont="1" applyAlignment="1">
      <alignment vertical="top"/>
      <protection/>
    </xf>
    <xf numFmtId="0" fontId="14" fillId="0" borderId="0" xfId="28" applyFont="1" applyAlignment="1">
      <alignment horizontal="centerContinuous" vertical="top" wrapText="1"/>
      <protection/>
    </xf>
    <xf numFmtId="0" fontId="14" fillId="0" borderId="0" xfId="28" applyFont="1" applyAlignment="1">
      <alignment horizontal="left"/>
      <protection/>
    </xf>
    <xf numFmtId="0" fontId="14" fillId="0" borderId="9" xfId="28" applyFont="1" applyBorder="1" applyAlignment="1">
      <alignment horizontal="center" vertical="center"/>
      <protection/>
    </xf>
    <xf numFmtId="0" fontId="14" fillId="0" borderId="10" xfId="28" applyFont="1" applyBorder="1" applyAlignment="1">
      <alignment horizontal="center" vertical="center"/>
      <protection/>
    </xf>
    <xf numFmtId="0" fontId="14" fillId="0" borderId="11" xfId="28" applyFont="1" applyBorder="1" applyAlignment="1">
      <alignment horizontal="center" vertical="center"/>
      <protection/>
    </xf>
    <xf numFmtId="0" fontId="14" fillId="0" borderId="10" xfId="28" applyFont="1" applyBorder="1" applyAlignment="1">
      <alignment horizontal="centerContinuous" vertical="center" wrapText="1"/>
      <protection/>
    </xf>
    <xf numFmtId="0" fontId="14" fillId="0" borderId="9" xfId="28" applyFont="1" applyBorder="1" applyAlignment="1">
      <alignment horizontal="centerContinuous" vertical="center"/>
      <protection/>
    </xf>
    <xf numFmtId="0" fontId="14" fillId="0" borderId="10" xfId="28" applyFont="1" applyBorder="1" applyAlignment="1">
      <alignment horizontal="centerContinuous" vertical="center"/>
      <protection/>
    </xf>
    <xf numFmtId="0" fontId="14" fillId="0" borderId="11" xfId="28" applyFont="1" applyBorder="1" applyAlignment="1">
      <alignment horizontal="centerContinuous" vertical="center"/>
      <protection/>
    </xf>
    <xf numFmtId="0" fontId="14" fillId="0" borderId="12" xfId="28" applyFont="1" applyBorder="1" applyAlignment="1">
      <alignment horizontal="centerContinuous"/>
      <protection/>
    </xf>
    <xf numFmtId="0" fontId="14" fillId="0" borderId="18" xfId="28" applyFont="1" applyBorder="1" applyAlignment="1">
      <alignment horizontal="centerContinuous"/>
      <protection/>
    </xf>
    <xf numFmtId="0" fontId="14" fillId="0" borderId="0" xfId="28" applyFont="1" applyAlignment="1">
      <alignment horizontal="centerContinuous" vertical="center"/>
      <protection/>
    </xf>
    <xf numFmtId="0" fontId="14" fillId="0" borderId="12" xfId="28" applyFont="1" applyBorder="1">
      <alignment/>
      <protection/>
    </xf>
    <xf numFmtId="0" fontId="14" fillId="0" borderId="0" xfId="28" applyFont="1" applyBorder="1">
      <alignment/>
      <protection/>
    </xf>
    <xf numFmtId="0" fontId="14" fillId="0" borderId="18" xfId="28" applyFont="1" applyBorder="1">
      <alignment/>
      <protection/>
    </xf>
    <xf numFmtId="0" fontId="14" fillId="0" borderId="25" xfId="28" applyFont="1" applyBorder="1" applyAlignment="1">
      <alignment horizontal="centerContinuous" vertical="center"/>
      <protection/>
    </xf>
    <xf numFmtId="0" fontId="14" fillId="0" borderId="28" xfId="28" applyFont="1" applyBorder="1" applyAlignment="1">
      <alignment horizontal="centerContinuous" vertical="center"/>
      <protection/>
    </xf>
    <xf numFmtId="0" fontId="14" fillId="0" borderId="27" xfId="28" applyFont="1" applyBorder="1" applyAlignment="1">
      <alignment horizontal="centerContinuous" vertical="center"/>
      <protection/>
    </xf>
    <xf numFmtId="0" fontId="14" fillId="0" borderId="26" xfId="28" applyFont="1" applyBorder="1" applyAlignment="1">
      <alignment horizontal="centerContinuous" vertical="center"/>
      <protection/>
    </xf>
    <xf numFmtId="0" fontId="14" fillId="0" borderId="26" xfId="28" applyFont="1" applyBorder="1" applyAlignment="1">
      <alignment horizontal="left" vertical="center" wrapText="1"/>
      <protection/>
    </xf>
    <xf numFmtId="0" fontId="14" fillId="0" borderId="27" xfId="28" applyFont="1" applyBorder="1" applyAlignment="1">
      <alignment horizontal="left" vertical="center" wrapText="1"/>
      <protection/>
    </xf>
    <xf numFmtId="0" fontId="14" fillId="0" borderId="28" xfId="28" applyFont="1" applyBorder="1" applyAlignment="1">
      <alignment horizontal="left" vertical="center" wrapText="1"/>
      <protection/>
    </xf>
    <xf numFmtId="0" fontId="14" fillId="0" borderId="19" xfId="28" applyFont="1" applyBorder="1" applyAlignment="1" quotePrefix="1">
      <alignment horizontal="centerContinuous" vertical="center"/>
      <protection/>
    </xf>
    <xf numFmtId="0" fontId="14" fillId="0" borderId="21" xfId="28" applyFont="1" applyBorder="1" applyAlignment="1">
      <alignment horizontal="centerContinuous" vertical="center"/>
      <protection/>
    </xf>
    <xf numFmtId="3" fontId="14" fillId="0" borderId="26" xfId="28" applyNumberFormat="1" applyFont="1" applyBorder="1" applyAlignment="1">
      <alignment horizontal="right" vertical="center"/>
      <protection/>
    </xf>
    <xf numFmtId="3" fontId="14" fillId="0" borderId="27" xfId="28" applyNumberFormat="1" applyFont="1" applyBorder="1" applyAlignment="1">
      <alignment horizontal="right" vertical="center"/>
      <protection/>
    </xf>
    <xf numFmtId="3" fontId="14" fillId="0" borderId="28" xfId="28" applyNumberFormat="1" applyFont="1" applyBorder="1" applyAlignment="1">
      <alignment horizontal="right" vertical="center"/>
      <protection/>
    </xf>
    <xf numFmtId="3" fontId="14" fillId="0" borderId="26" xfId="28" applyNumberFormat="1" applyFont="1" applyBorder="1" applyAlignment="1">
      <alignment horizontal="right" vertical="center"/>
      <protection/>
    </xf>
    <xf numFmtId="3" fontId="14" fillId="0" borderId="27" xfId="28" applyNumberFormat="1" applyFont="1" applyBorder="1" applyAlignment="1">
      <alignment horizontal="right" vertical="center"/>
      <protection/>
    </xf>
    <xf numFmtId="3" fontId="14" fillId="0" borderId="28" xfId="28" applyNumberFormat="1" applyFont="1" applyBorder="1" applyAlignment="1">
      <alignment horizontal="right" vertical="center"/>
      <protection/>
    </xf>
    <xf numFmtId="0" fontId="14" fillId="0" borderId="19" xfId="28" applyFont="1" applyBorder="1" applyAlignment="1">
      <alignment vertical="center"/>
      <protection/>
    </xf>
    <xf numFmtId="184" fontId="14" fillId="0" borderId="20" xfId="28" applyNumberFormat="1" applyFont="1" applyBorder="1" applyAlignment="1">
      <alignment vertical="center"/>
      <protection/>
    </xf>
    <xf numFmtId="0" fontId="14" fillId="0" borderId="20" xfId="28" applyFont="1" applyBorder="1">
      <alignment/>
      <protection/>
    </xf>
    <xf numFmtId="0" fontId="14" fillId="0" borderId="20" xfId="28" applyFont="1" applyBorder="1" applyAlignment="1">
      <alignment vertical="center"/>
      <protection/>
    </xf>
    <xf numFmtId="0" fontId="14" fillId="0" borderId="21" xfId="28" applyFont="1" applyBorder="1" applyAlignment="1">
      <alignment vertical="center"/>
      <protection/>
    </xf>
    <xf numFmtId="0" fontId="14" fillId="0" borderId="26" xfId="28" applyFont="1" applyFill="1" applyBorder="1" applyAlignment="1">
      <alignment horizontal="left" vertical="center" wrapText="1"/>
      <protection/>
    </xf>
    <xf numFmtId="0" fontId="14" fillId="0" borderId="27" xfId="28" applyFont="1" applyFill="1" applyBorder="1" applyAlignment="1">
      <alignment horizontal="left" vertical="center" wrapText="1"/>
      <protection/>
    </xf>
    <xf numFmtId="0" fontId="14" fillId="0" borderId="28" xfId="28" applyFont="1" applyFill="1" applyBorder="1" applyAlignment="1">
      <alignment horizontal="left" vertical="center" wrapText="1"/>
      <protection/>
    </xf>
    <xf numFmtId="0" fontId="14" fillId="0" borderId="26" xfId="28" applyFont="1" applyBorder="1" applyAlignment="1">
      <alignment horizontal="left" vertical="center"/>
      <protection/>
    </xf>
    <xf numFmtId="0" fontId="14" fillId="0" borderId="27" xfId="28" applyFont="1" applyBorder="1" applyAlignment="1">
      <alignment horizontal="left" vertical="center"/>
      <protection/>
    </xf>
    <xf numFmtId="0" fontId="14" fillId="0" borderId="28" xfId="28" applyFont="1" applyBorder="1" applyAlignment="1">
      <alignment horizontal="left" vertical="center"/>
      <protection/>
    </xf>
    <xf numFmtId="0" fontId="14" fillId="0" borderId="28" xfId="28" applyFont="1" applyBorder="1" applyAlignment="1">
      <alignment horizontal="centerContinuous"/>
      <protection/>
    </xf>
    <xf numFmtId="0" fontId="17" fillId="0" borderId="19" xfId="28" applyFont="1" applyBorder="1" applyAlignment="1">
      <alignment horizontal="left" vertical="top" wrapText="1"/>
      <protection/>
    </xf>
    <xf numFmtId="0" fontId="17" fillId="0" borderId="20" xfId="28" applyFont="1" applyBorder="1" applyAlignment="1">
      <alignment horizontal="left" vertical="top"/>
      <protection/>
    </xf>
    <xf numFmtId="0" fontId="17" fillId="0" borderId="21" xfId="28" applyFont="1" applyBorder="1" applyAlignment="1">
      <alignment horizontal="left" vertical="top"/>
      <protection/>
    </xf>
    <xf numFmtId="3" fontId="17" fillId="5" borderId="26" xfId="28" applyNumberFormat="1" applyFont="1" applyFill="1" applyBorder="1" applyAlignment="1">
      <alignment horizontal="right" vertical="center"/>
      <protection/>
    </xf>
    <xf numFmtId="3" fontId="17" fillId="5" borderId="27" xfId="28" applyNumberFormat="1" applyFont="1" applyFill="1" applyBorder="1" applyAlignment="1">
      <alignment horizontal="right" vertical="center"/>
      <protection/>
    </xf>
    <xf numFmtId="3" fontId="17" fillId="5" borderId="28" xfId="28" applyNumberFormat="1" applyFont="1" applyFill="1" applyBorder="1" applyAlignment="1">
      <alignment horizontal="right" vertical="center"/>
      <protection/>
    </xf>
    <xf numFmtId="0" fontId="14" fillId="0" borderId="26" xfId="28" applyFont="1" applyBorder="1" applyAlignment="1" quotePrefix="1">
      <alignment horizontal="center" vertical="center"/>
      <protection/>
    </xf>
    <xf numFmtId="0" fontId="14" fillId="0" borderId="28" xfId="28" applyFont="1" applyBorder="1" applyAlignment="1" quotePrefix="1">
      <alignment horizontal="center" vertical="center"/>
      <protection/>
    </xf>
    <xf numFmtId="0" fontId="14" fillId="0" borderId="20" xfId="28" applyFont="1" applyBorder="1" applyAlignment="1" quotePrefix="1">
      <alignment horizontal="centerContinuous" vertical="center"/>
      <protection/>
    </xf>
    <xf numFmtId="0" fontId="17" fillId="0" borderId="26" xfId="28" applyFont="1" applyBorder="1" applyAlignment="1">
      <alignment horizontal="left" vertical="center" wrapText="1"/>
      <protection/>
    </xf>
    <xf numFmtId="0" fontId="17" fillId="0" borderId="27" xfId="28" applyFont="1" applyBorder="1" applyAlignment="1">
      <alignment horizontal="left" vertical="center" wrapText="1"/>
      <protection/>
    </xf>
    <xf numFmtId="0" fontId="17" fillId="0" borderId="28" xfId="28" applyFont="1" applyBorder="1" applyAlignment="1">
      <alignment horizontal="left" vertical="center" wrapText="1"/>
      <protection/>
    </xf>
    <xf numFmtId="3" fontId="14" fillId="0" borderId="26" xfId="28" applyNumberFormat="1" applyFont="1" applyFill="1" applyBorder="1" applyAlignment="1">
      <alignment horizontal="right" vertical="center"/>
      <protection/>
    </xf>
    <xf numFmtId="3" fontId="14" fillId="0" borderId="27" xfId="28" applyNumberFormat="1" applyFont="1" applyFill="1" applyBorder="1" applyAlignment="1">
      <alignment horizontal="right" vertical="center"/>
      <protection/>
    </xf>
    <xf numFmtId="3" fontId="14" fillId="0" borderId="28" xfId="28" applyNumberFormat="1" applyFont="1" applyFill="1" applyBorder="1" applyAlignment="1">
      <alignment horizontal="right" vertical="center"/>
      <protection/>
    </xf>
    <xf numFmtId="184" fontId="14" fillId="0" borderId="0" xfId="28" applyNumberFormat="1" applyFont="1">
      <alignment/>
      <protection/>
    </xf>
    <xf numFmtId="0" fontId="14" fillId="0" borderId="0" xfId="29" applyFont="1" applyFill="1">
      <alignment/>
      <protection/>
    </xf>
    <xf numFmtId="0" fontId="14" fillId="0" borderId="0" xfId="29" applyFont="1" applyFill="1" applyBorder="1">
      <alignment/>
      <protection/>
    </xf>
    <xf numFmtId="0" fontId="14" fillId="0" borderId="0" xfId="29" applyFont="1" applyFill="1" applyBorder="1" applyAlignment="1">
      <alignment horizontal="centerContinuous" vertical="center"/>
      <protection/>
    </xf>
    <xf numFmtId="0" fontId="14" fillId="0" borderId="24" xfId="29" applyFont="1" applyFill="1" applyBorder="1" applyAlignment="1">
      <alignment horizontal="centerContinuous" vertical="center"/>
      <protection/>
    </xf>
    <xf numFmtId="0" fontId="14" fillId="0" borderId="15" xfId="29" applyFont="1" applyFill="1" applyBorder="1" applyAlignment="1">
      <alignment horizontal="centerContinuous" vertical="center"/>
      <protection/>
    </xf>
    <xf numFmtId="0" fontId="14" fillId="0" borderId="0" xfId="29" applyFont="1" applyFill="1" applyBorder="1" applyAlignment="1">
      <alignment horizontal="centerContinuous"/>
      <protection/>
    </xf>
    <xf numFmtId="0" fontId="14" fillId="0" borderId="0" xfId="29" applyFont="1" applyFill="1" applyAlignment="1">
      <alignment horizontal="centerContinuous"/>
      <protection/>
    </xf>
    <xf numFmtId="0" fontId="15" fillId="0" borderId="0" xfId="29" applyFont="1" applyFill="1" applyAlignment="1">
      <alignment horizontal="center" vertical="center"/>
      <protection/>
    </xf>
    <xf numFmtId="0" fontId="17" fillId="0" borderId="0" xfId="29" applyFont="1" applyFill="1" applyAlignment="1">
      <alignment horizontal="centerContinuous" vertical="center"/>
      <protection/>
    </xf>
    <xf numFmtId="0" fontId="14" fillId="0" borderId="0" xfId="29" applyFont="1" applyFill="1" applyAlignment="1">
      <alignment horizontal="centerContinuous" vertical="center"/>
      <protection/>
    </xf>
    <xf numFmtId="0" fontId="17" fillId="0" borderId="0" xfId="29" applyFont="1" applyFill="1" applyBorder="1" applyAlignment="1">
      <alignment horizontal="center" vertical="center"/>
      <protection/>
    </xf>
    <xf numFmtId="0" fontId="14" fillId="0" borderId="30" xfId="29" applyFont="1" applyFill="1" applyBorder="1" applyAlignment="1">
      <alignment horizontal="center"/>
      <protection/>
    </xf>
    <xf numFmtId="0" fontId="14" fillId="0" borderId="31" xfId="29" applyFont="1" applyFill="1" applyBorder="1" applyAlignment="1">
      <alignment horizontal="centerContinuous"/>
      <protection/>
    </xf>
    <xf numFmtId="0" fontId="14" fillId="0" borderId="13" xfId="29" applyFont="1" applyFill="1" applyBorder="1" applyAlignment="1">
      <alignment horizontal="center" vertical="center"/>
      <protection/>
    </xf>
    <xf numFmtId="0" fontId="14" fillId="0" borderId="14" xfId="29" applyFont="1" applyFill="1" applyBorder="1" applyAlignment="1">
      <alignment horizontal="center" vertical="center"/>
      <protection/>
    </xf>
    <xf numFmtId="0" fontId="14" fillId="0" borderId="15" xfId="29" applyFont="1" applyFill="1" applyBorder="1" applyAlignment="1">
      <alignment horizontal="center" vertical="center"/>
      <protection/>
    </xf>
    <xf numFmtId="0" fontId="14" fillId="0" borderId="0" xfId="29" applyFont="1" applyFill="1" applyAlignment="1">
      <alignment horizontal="center" vertical="center"/>
      <protection/>
    </xf>
    <xf numFmtId="0" fontId="14" fillId="0" borderId="0" xfId="29" applyFont="1" applyFill="1" applyBorder="1" applyAlignment="1">
      <alignment horizontal="center" vertical="center"/>
      <protection/>
    </xf>
    <xf numFmtId="0" fontId="17" fillId="0" borderId="13" xfId="29" applyFont="1" applyFill="1" applyBorder="1" applyAlignment="1">
      <alignment horizontal="center" vertical="center"/>
      <protection/>
    </xf>
    <xf numFmtId="0" fontId="17" fillId="0" borderId="14" xfId="29" applyFont="1" applyFill="1" applyBorder="1" applyAlignment="1">
      <alignment horizontal="center" vertical="center"/>
      <protection/>
    </xf>
    <xf numFmtId="0" fontId="17" fillId="0" borderId="15" xfId="29" applyFont="1" applyFill="1" applyBorder="1" applyAlignment="1">
      <alignment horizontal="center" vertical="center"/>
      <protection/>
    </xf>
    <xf numFmtId="0" fontId="14" fillId="0" borderId="24" xfId="29" applyFont="1" applyFill="1" applyBorder="1" applyAlignment="1">
      <alignment horizontal="center" vertical="center"/>
      <protection/>
    </xf>
    <xf numFmtId="0" fontId="14" fillId="0" borderId="0" xfId="29" applyFont="1" applyFill="1" applyAlignment="1">
      <alignment horizontal="centerContinuous" vertical="top"/>
      <protection/>
    </xf>
    <xf numFmtId="0" fontId="14" fillId="0" borderId="0" xfId="29" applyFont="1" applyFill="1" applyAlignment="1">
      <alignment vertical="top"/>
      <protection/>
    </xf>
    <xf numFmtId="0" fontId="14" fillId="0" borderId="0" xfId="29" applyFont="1" applyFill="1" applyAlignment="1">
      <alignment horizontal="centerContinuous" vertical="top" wrapText="1"/>
      <protection/>
    </xf>
    <xf numFmtId="0" fontId="14" fillId="0" borderId="0" xfId="29" applyFont="1" applyFill="1" applyBorder="1" applyAlignment="1">
      <alignment vertical="top"/>
      <protection/>
    </xf>
    <xf numFmtId="0" fontId="14" fillId="0" borderId="0" xfId="29" applyFont="1" applyFill="1" applyBorder="1" applyAlignment="1">
      <alignment horizontal="centerContinuous" vertical="top"/>
      <protection/>
    </xf>
    <xf numFmtId="0" fontId="14" fillId="0" borderId="2" xfId="29" applyFont="1" applyFill="1" applyBorder="1" applyAlignment="1">
      <alignment horizontal="center" vertical="top"/>
      <protection/>
    </xf>
    <xf numFmtId="0" fontId="14" fillId="0" borderId="0" xfId="29" applyFont="1" applyFill="1" applyAlignment="1">
      <alignment horizontal="left"/>
      <protection/>
    </xf>
    <xf numFmtId="0" fontId="14" fillId="0" borderId="9" xfId="29" applyFont="1" applyFill="1" applyBorder="1" applyAlignment="1">
      <alignment horizontal="center" vertical="center"/>
      <protection/>
    </xf>
    <xf numFmtId="0" fontId="14" fillId="0" borderId="10" xfId="29" applyFont="1" applyFill="1" applyBorder="1" applyAlignment="1">
      <alignment horizontal="center" vertical="center"/>
      <protection/>
    </xf>
    <xf numFmtId="0" fontId="14" fillId="0" borderId="11" xfId="29" applyFont="1" applyFill="1" applyBorder="1" applyAlignment="1">
      <alignment horizontal="center" vertical="center"/>
      <protection/>
    </xf>
    <xf numFmtId="0" fontId="14" fillId="0" borderId="10" xfId="29" applyFont="1" applyFill="1" applyBorder="1" applyAlignment="1">
      <alignment horizontal="centerContinuous" vertical="center" wrapText="1"/>
      <protection/>
    </xf>
    <xf numFmtId="0" fontId="14" fillId="0" borderId="9" xfId="29" applyFont="1" applyFill="1" applyBorder="1" applyAlignment="1">
      <alignment horizontal="centerContinuous" vertical="center"/>
      <protection/>
    </xf>
    <xf numFmtId="0" fontId="14" fillId="0" borderId="10" xfId="29" applyFont="1" applyFill="1" applyBorder="1" applyAlignment="1">
      <alignment horizontal="centerContinuous" vertical="center"/>
      <protection/>
    </xf>
    <xf numFmtId="0" fontId="14" fillId="0" borderId="11" xfId="29" applyFont="1" applyFill="1" applyBorder="1" applyAlignment="1">
      <alignment horizontal="centerContinuous" vertical="center"/>
      <protection/>
    </xf>
    <xf numFmtId="0" fontId="14" fillId="0" borderId="9" xfId="29" applyFont="1" applyFill="1" applyBorder="1" applyAlignment="1">
      <alignment horizontal="center" vertical="center" wrapText="1"/>
      <protection/>
    </xf>
    <xf numFmtId="0" fontId="14" fillId="0" borderId="10" xfId="29" applyFont="1" applyFill="1" applyBorder="1" applyAlignment="1">
      <alignment horizontal="center" vertical="center" wrapText="1"/>
      <protection/>
    </xf>
    <xf numFmtId="0" fontId="14" fillId="0" borderId="11" xfId="29" applyFont="1" applyFill="1" applyBorder="1" applyAlignment="1">
      <alignment horizontal="center" vertical="center" wrapText="1"/>
      <protection/>
    </xf>
    <xf numFmtId="0" fontId="14" fillId="0" borderId="12" xfId="29" applyFont="1" applyFill="1" applyBorder="1" applyAlignment="1">
      <alignment horizontal="centerContinuous"/>
      <protection/>
    </xf>
    <xf numFmtId="0" fontId="14" fillId="0" borderId="18" xfId="29" applyFont="1" applyFill="1" applyBorder="1" applyAlignment="1">
      <alignment horizontal="centerContinuous"/>
      <protection/>
    </xf>
    <xf numFmtId="0" fontId="14" fillId="0" borderId="19" xfId="29" applyFont="1" applyFill="1" applyBorder="1" applyAlignment="1">
      <alignment horizontal="center" vertical="center"/>
      <protection/>
    </xf>
    <xf numFmtId="0" fontId="14" fillId="0" borderId="20" xfId="29" applyFont="1" applyFill="1" applyBorder="1" applyAlignment="1">
      <alignment horizontal="center" vertical="center"/>
      <protection/>
    </xf>
    <xf numFmtId="0" fontId="14" fillId="0" borderId="21" xfId="29" applyFont="1" applyFill="1" applyBorder="1" applyAlignment="1">
      <alignment horizontal="center" vertical="center"/>
      <protection/>
    </xf>
    <xf numFmtId="0" fontId="14" fillId="0" borderId="19" xfId="29" applyFont="1" applyFill="1" applyBorder="1" applyAlignment="1">
      <alignment horizontal="center" vertical="center" wrapText="1"/>
      <protection/>
    </xf>
    <xf numFmtId="0" fontId="14" fillId="0" borderId="20" xfId="29" applyFont="1" applyFill="1" applyBorder="1" applyAlignment="1">
      <alignment horizontal="center" vertical="center" wrapText="1"/>
      <protection/>
    </xf>
    <xf numFmtId="0" fontId="14" fillId="0" borderId="21" xfId="29" applyFont="1" applyFill="1" applyBorder="1" applyAlignment="1">
      <alignment horizontal="center" vertical="center" wrapText="1"/>
      <protection/>
    </xf>
    <xf numFmtId="0" fontId="14" fillId="0" borderId="25" xfId="29" applyFont="1" applyFill="1" applyBorder="1" applyAlignment="1">
      <alignment horizontal="centerContinuous" vertical="center"/>
      <protection/>
    </xf>
    <xf numFmtId="0" fontId="14" fillId="0" borderId="28" xfId="29" applyFont="1" applyFill="1" applyBorder="1" applyAlignment="1">
      <alignment horizontal="centerContinuous" vertical="center"/>
      <protection/>
    </xf>
    <xf numFmtId="0" fontId="14" fillId="0" borderId="27" xfId="29" applyFont="1" applyFill="1" applyBorder="1" applyAlignment="1">
      <alignment horizontal="centerContinuous" vertical="center"/>
      <protection/>
    </xf>
    <xf numFmtId="0" fontId="14" fillId="0" borderId="26" xfId="29" applyFont="1" applyFill="1" applyBorder="1" applyAlignment="1">
      <alignment horizontal="centerContinuous" vertical="center"/>
      <protection/>
    </xf>
    <xf numFmtId="0" fontId="14" fillId="0" borderId="26" xfId="29" applyFont="1" applyFill="1" applyBorder="1" applyAlignment="1">
      <alignment horizontal="center" vertical="center"/>
      <protection/>
    </xf>
    <xf numFmtId="0" fontId="14" fillId="0" borderId="27" xfId="29" applyFont="1" applyFill="1" applyBorder="1" applyAlignment="1">
      <alignment horizontal="center" vertical="center"/>
      <protection/>
    </xf>
    <xf numFmtId="0" fontId="14" fillId="0" borderId="28" xfId="29" applyFont="1" applyFill="1" applyBorder="1" applyAlignment="1">
      <alignment horizontal="center" vertical="center"/>
      <protection/>
    </xf>
    <xf numFmtId="0" fontId="14" fillId="0" borderId="26" xfId="29" applyFont="1" applyFill="1" applyBorder="1" applyAlignment="1">
      <alignment horizontal="left" vertical="center" wrapText="1"/>
      <protection/>
    </xf>
    <xf numFmtId="0" fontId="14" fillId="0" borderId="27" xfId="29" applyFont="1" applyFill="1" applyBorder="1" applyAlignment="1">
      <alignment horizontal="left" vertical="center" wrapText="1"/>
      <protection/>
    </xf>
    <xf numFmtId="0" fontId="14" fillId="0" borderId="28" xfId="29" applyFont="1" applyFill="1" applyBorder="1" applyAlignment="1">
      <alignment horizontal="left" vertical="center" wrapText="1"/>
      <protection/>
    </xf>
    <xf numFmtId="0" fontId="14" fillId="0" borderId="27" xfId="29" applyFont="1" applyFill="1" applyBorder="1" applyAlignment="1" quotePrefix="1">
      <alignment horizontal="centerContinuous" vertical="center"/>
      <protection/>
    </xf>
    <xf numFmtId="3" fontId="14" fillId="0" borderId="25" xfId="29" applyNumberFormat="1" applyFont="1" applyFill="1" applyBorder="1" applyAlignment="1">
      <alignment horizontal="right" vertical="center"/>
      <protection/>
    </xf>
    <xf numFmtId="0" fontId="14" fillId="0" borderId="26" xfId="29" applyFont="1" applyFill="1" applyBorder="1">
      <alignment/>
      <protection/>
    </xf>
    <xf numFmtId="0" fontId="18" fillId="0" borderId="27" xfId="29" applyFont="1" applyFill="1" applyBorder="1" applyAlignment="1">
      <alignment horizontal="left" vertical="center" wrapText="1"/>
      <protection/>
    </xf>
    <xf numFmtId="0" fontId="14" fillId="0" borderId="27" xfId="29" applyFont="1" applyFill="1" applyBorder="1" applyAlignment="1">
      <alignment horizontal="left" vertical="center" wrapText="1"/>
      <protection/>
    </xf>
    <xf numFmtId="0" fontId="14" fillId="0" borderId="28" xfId="29" applyFont="1" applyFill="1" applyBorder="1" applyAlignment="1">
      <alignment horizontal="left" vertical="center" wrapText="1"/>
      <protection/>
    </xf>
    <xf numFmtId="0" fontId="17" fillId="0" borderId="26" xfId="29" applyFont="1" applyFill="1" applyBorder="1" applyAlignment="1">
      <alignment horizontal="left" vertical="center" wrapText="1"/>
      <protection/>
    </xf>
    <xf numFmtId="0" fontId="17" fillId="0" borderId="27" xfId="29" applyFont="1" applyFill="1" applyBorder="1" applyAlignment="1">
      <alignment horizontal="left" vertical="center" wrapText="1"/>
      <protection/>
    </xf>
    <xf numFmtId="0" fontId="17" fillId="0" borderId="28" xfId="29" applyFont="1" applyFill="1" applyBorder="1" applyAlignment="1">
      <alignment horizontal="left" vertical="center" wrapText="1"/>
      <protection/>
    </xf>
    <xf numFmtId="0" fontId="17" fillId="0" borderId="27" xfId="29" applyFont="1" applyFill="1" applyBorder="1" applyAlignment="1" quotePrefix="1">
      <alignment horizontal="centerContinuous" vertical="center"/>
      <protection/>
    </xf>
    <xf numFmtId="3" fontId="17" fillId="0" borderId="25" xfId="29" applyNumberFormat="1" applyFont="1" applyFill="1" applyBorder="1" applyAlignment="1">
      <alignment horizontal="right" vertical="center"/>
      <protection/>
    </xf>
    <xf numFmtId="0" fontId="14" fillId="0" borderId="25" xfId="29" applyFont="1" applyFill="1" applyBorder="1" applyAlignment="1">
      <alignment horizontal="center" vertical="center"/>
      <protection/>
    </xf>
    <xf numFmtId="0" fontId="14" fillId="0" borderId="27" xfId="29" applyFont="1" applyFill="1" applyBorder="1" applyAlignment="1" quotePrefix="1">
      <alignment horizontal="centerContinuous" vertical="center"/>
      <protection/>
    </xf>
    <xf numFmtId="0" fontId="14" fillId="0" borderId="27" xfId="29" applyFont="1" applyFill="1" applyBorder="1" applyAlignment="1">
      <alignment horizontal="centerContinuous" vertical="center"/>
      <protection/>
    </xf>
    <xf numFmtId="0" fontId="17" fillId="0" borderId="27" xfId="29" applyFont="1" applyFill="1" applyBorder="1" applyAlignment="1" quotePrefix="1">
      <alignment horizontal="centerContinuous" vertical="center"/>
      <protection/>
    </xf>
    <xf numFmtId="0" fontId="17" fillId="0" borderId="27" xfId="29" applyFont="1" applyFill="1" applyBorder="1" applyAlignment="1">
      <alignment horizontal="centerContinuous" vertical="center"/>
      <protection/>
    </xf>
    <xf numFmtId="0" fontId="0" fillId="0" borderId="26" xfId="29" applyFont="1" applyFill="1" applyBorder="1" applyAlignment="1">
      <alignment horizontal="left" vertical="center" wrapText="1"/>
      <protection/>
    </xf>
    <xf numFmtId="0" fontId="0" fillId="0" borderId="27" xfId="29" applyFont="1" applyFill="1" applyBorder="1" applyAlignment="1">
      <alignment horizontal="left" vertical="center" wrapText="1"/>
      <protection/>
    </xf>
    <xf numFmtId="0" fontId="0" fillId="0" borderId="28" xfId="29" applyFont="1" applyFill="1" applyBorder="1" applyAlignment="1">
      <alignment horizontal="left" vertical="center" wrapText="1"/>
      <protection/>
    </xf>
    <xf numFmtId="3" fontId="14" fillId="0" borderId="26" xfId="29" applyNumberFormat="1" applyFont="1" applyFill="1" applyBorder="1" applyAlignment="1">
      <alignment horizontal="right" vertical="center"/>
      <protection/>
    </xf>
    <xf numFmtId="3" fontId="14" fillId="0" borderId="27" xfId="29" applyNumberFormat="1" applyFont="1" applyFill="1" applyBorder="1" applyAlignment="1">
      <alignment horizontal="right" vertical="center"/>
      <protection/>
    </xf>
    <xf numFmtId="3" fontId="14" fillId="0" borderId="28" xfId="29" applyNumberFormat="1" applyFont="1" applyFill="1" applyBorder="1" applyAlignment="1">
      <alignment horizontal="right" vertical="center"/>
      <protection/>
    </xf>
    <xf numFmtId="0" fontId="17" fillId="0" borderId="26" xfId="29" applyFont="1" applyFill="1" applyBorder="1" applyAlignment="1">
      <alignment vertical="center" wrapText="1"/>
      <protection/>
    </xf>
    <xf numFmtId="0" fontId="14" fillId="0" borderId="27" xfId="29" applyFont="1" applyFill="1" applyBorder="1" applyAlignment="1">
      <alignment vertical="center"/>
      <protection/>
    </xf>
    <xf numFmtId="0" fontId="14" fillId="0" borderId="28" xfId="29" applyFont="1" applyFill="1" applyBorder="1" applyAlignment="1">
      <alignment vertical="center"/>
      <protection/>
    </xf>
    <xf numFmtId="0" fontId="17" fillId="0" borderId="25" xfId="29" applyFont="1" applyFill="1" applyBorder="1" applyAlignment="1">
      <alignment horizontal="center" vertical="center"/>
      <protection/>
    </xf>
    <xf numFmtId="0" fontId="0" fillId="0" borderId="26" xfId="29" applyFont="1" applyFill="1" applyBorder="1" applyAlignment="1">
      <alignment horizontal="left" vertical="center" wrapText="1"/>
      <protection/>
    </xf>
    <xf numFmtId="0" fontId="0" fillId="0" borderId="27" xfId="29" applyFont="1" applyFill="1" applyBorder="1" applyAlignment="1">
      <alignment horizontal="left" vertical="center" wrapText="1"/>
      <protection/>
    </xf>
    <xf numFmtId="0" fontId="0" fillId="0" borderId="28" xfId="29" applyFont="1" applyFill="1" applyBorder="1" applyAlignment="1">
      <alignment horizontal="left" vertical="center" wrapText="1"/>
      <protection/>
    </xf>
    <xf numFmtId="0" fontId="14" fillId="0" borderId="0" xfId="29" applyFont="1" applyFill="1" applyBorder="1" applyAlignment="1" quotePrefix="1">
      <alignment horizontal="centerContinuous" vertical="center"/>
      <protection/>
    </xf>
    <xf numFmtId="184" fontId="14" fillId="0" borderId="0" xfId="29" applyNumberFormat="1" applyFont="1" applyFill="1">
      <alignment/>
      <protection/>
    </xf>
    <xf numFmtId="0" fontId="18" fillId="0" borderId="0" xfId="30" applyFont="1" applyFill="1">
      <alignment/>
      <protection/>
    </xf>
    <xf numFmtId="0" fontId="18" fillId="0" borderId="0" xfId="30" applyFont="1" applyFill="1" applyAlignment="1">
      <alignment horizontal="centerContinuous"/>
      <protection/>
    </xf>
    <xf numFmtId="0" fontId="18" fillId="0" borderId="0" xfId="30" applyFont="1" applyFill="1" applyBorder="1" applyAlignment="1">
      <alignment horizontal="centerContinuous"/>
      <protection/>
    </xf>
    <xf numFmtId="0" fontId="22" fillId="0" borderId="0" xfId="30" applyFont="1" applyFill="1" applyAlignment="1">
      <alignment horizontal="centerContinuous" vertical="center"/>
      <protection/>
    </xf>
    <xf numFmtId="0" fontId="18" fillId="0" borderId="0" xfId="30" applyFont="1" applyFill="1" applyAlignment="1">
      <alignment horizontal="centerContinuous" vertical="center"/>
      <protection/>
    </xf>
    <xf numFmtId="0" fontId="23" fillId="0" borderId="30" xfId="30" applyFont="1" applyFill="1" applyBorder="1" applyAlignment="1">
      <alignment horizontal="center"/>
      <protection/>
    </xf>
    <xf numFmtId="0" fontId="18" fillId="0" borderId="31" xfId="30" applyFont="1" applyFill="1" applyBorder="1" applyAlignment="1">
      <alignment horizontal="centerContinuous"/>
      <protection/>
    </xf>
    <xf numFmtId="0" fontId="18" fillId="0" borderId="13" xfId="30" applyFont="1" applyFill="1" applyBorder="1" applyAlignment="1">
      <alignment horizontal="center" vertical="center"/>
      <protection/>
    </xf>
    <xf numFmtId="0" fontId="18" fillId="0" borderId="14" xfId="30" applyFont="1" applyFill="1" applyBorder="1" applyAlignment="1">
      <alignment horizontal="center" vertical="center"/>
      <protection/>
    </xf>
    <xf numFmtId="0" fontId="18" fillId="0" borderId="15" xfId="30" applyFont="1" applyFill="1" applyBorder="1" applyAlignment="1">
      <alignment horizontal="center" vertical="center"/>
      <protection/>
    </xf>
    <xf numFmtId="0" fontId="18" fillId="0" borderId="0" xfId="30" applyFont="1" applyFill="1" applyAlignment="1">
      <alignment horizontal="center" vertical="center"/>
      <protection/>
    </xf>
    <xf numFmtId="0" fontId="18" fillId="0" borderId="0" xfId="30" applyFont="1" applyFill="1" applyBorder="1" applyAlignment="1">
      <alignment horizontal="center" vertical="center"/>
      <protection/>
    </xf>
    <xf numFmtId="0" fontId="24" fillId="0" borderId="13" xfId="30" applyFont="1" applyFill="1" applyBorder="1" applyAlignment="1">
      <alignment horizontal="center" vertical="center"/>
      <protection/>
    </xf>
    <xf numFmtId="0" fontId="24" fillId="0" borderId="14" xfId="30" applyFont="1" applyFill="1" applyBorder="1" applyAlignment="1">
      <alignment horizontal="center" vertical="center"/>
      <protection/>
    </xf>
    <xf numFmtId="0" fontId="24" fillId="0" borderId="15" xfId="30" applyFont="1" applyFill="1" applyBorder="1" applyAlignment="1">
      <alignment horizontal="center" vertical="center"/>
      <protection/>
    </xf>
    <xf numFmtId="0" fontId="18" fillId="0" borderId="24" xfId="30" applyFont="1" applyFill="1" applyBorder="1">
      <alignment/>
      <protection/>
    </xf>
    <xf numFmtId="0" fontId="18" fillId="0" borderId="0" xfId="30" applyFont="1" applyFill="1" applyAlignment="1">
      <alignment horizontal="centerContinuous" vertical="top"/>
      <protection/>
    </xf>
    <xf numFmtId="0" fontId="18" fillId="0" borderId="0" xfId="30" applyFont="1" applyFill="1" applyAlignment="1">
      <alignment vertical="top"/>
      <protection/>
    </xf>
    <xf numFmtId="0" fontId="18" fillId="0" borderId="0" xfId="30" applyFont="1" applyFill="1" applyAlignment="1">
      <alignment horizontal="centerContinuous" vertical="top" wrapText="1"/>
      <protection/>
    </xf>
    <xf numFmtId="0" fontId="18" fillId="0" borderId="0" xfId="30" applyFont="1" applyFill="1" applyAlignment="1">
      <alignment horizontal="left"/>
      <protection/>
    </xf>
    <xf numFmtId="0" fontId="18" fillId="0" borderId="9" xfId="30" applyFont="1" applyFill="1" applyBorder="1" applyAlignment="1">
      <alignment horizontal="centerContinuous" vertical="center"/>
      <protection/>
    </xf>
    <xf numFmtId="0" fontId="18" fillId="0" borderId="10" xfId="30" applyFont="1" applyFill="1" applyBorder="1" applyAlignment="1">
      <alignment horizontal="centerContinuous" vertical="center"/>
      <protection/>
    </xf>
    <xf numFmtId="0" fontId="18" fillId="0" borderId="11" xfId="30" applyFont="1" applyFill="1" applyBorder="1" applyAlignment="1">
      <alignment horizontal="centerContinuous" vertical="center"/>
      <protection/>
    </xf>
    <xf numFmtId="0" fontId="18" fillId="0" borderId="10" xfId="30" applyFont="1" applyFill="1" applyBorder="1" applyAlignment="1">
      <alignment horizontal="centerContinuous" vertical="center" wrapText="1"/>
      <protection/>
    </xf>
    <xf numFmtId="0" fontId="18" fillId="0" borderId="12" xfId="30" applyFont="1" applyFill="1" applyBorder="1" applyAlignment="1">
      <alignment horizontal="centerContinuous"/>
      <protection/>
    </xf>
    <xf numFmtId="0" fontId="18" fillId="0" borderId="18" xfId="30" applyFont="1" applyFill="1" applyBorder="1" applyAlignment="1">
      <alignment horizontal="centerContinuous"/>
      <protection/>
    </xf>
    <xf numFmtId="0" fontId="18" fillId="0" borderId="9" xfId="30" applyFont="1" applyFill="1" applyBorder="1">
      <alignment/>
      <protection/>
    </xf>
    <xf numFmtId="0" fontId="18" fillId="0" borderId="10" xfId="30" applyFont="1" applyFill="1" applyBorder="1">
      <alignment/>
      <protection/>
    </xf>
    <xf numFmtId="0" fontId="18" fillId="0" borderId="11" xfId="30" applyFont="1" applyFill="1" applyBorder="1">
      <alignment/>
      <protection/>
    </xf>
    <xf numFmtId="0" fontId="18" fillId="0" borderId="25" xfId="30" applyFont="1" applyFill="1" applyBorder="1" applyAlignment="1">
      <alignment horizontal="centerContinuous" vertical="center"/>
      <protection/>
    </xf>
    <xf numFmtId="0" fontId="18" fillId="0" borderId="28" xfId="30" applyFont="1" applyFill="1" applyBorder="1" applyAlignment="1">
      <alignment horizontal="centerContinuous" vertical="center"/>
      <protection/>
    </xf>
    <xf numFmtId="0" fontId="18" fillId="0" borderId="27" xfId="30" applyFont="1" applyFill="1" applyBorder="1" applyAlignment="1">
      <alignment horizontal="centerContinuous" vertical="center"/>
      <protection/>
    </xf>
    <xf numFmtId="0" fontId="18" fillId="0" borderId="26" xfId="30" applyFont="1" applyFill="1" applyBorder="1" applyAlignment="1">
      <alignment horizontal="centerContinuous" vertical="center"/>
      <protection/>
    </xf>
    <xf numFmtId="184" fontId="18" fillId="0" borderId="26" xfId="30" applyNumberFormat="1" applyFont="1" applyFill="1" applyBorder="1" applyAlignment="1">
      <alignment vertical="center"/>
      <protection/>
    </xf>
    <xf numFmtId="0" fontId="18" fillId="0" borderId="27" xfId="30" applyFont="1" applyFill="1" applyBorder="1" applyAlignment="1">
      <alignment vertical="center"/>
      <protection/>
    </xf>
    <xf numFmtId="0" fontId="18" fillId="0" borderId="28" xfId="30" applyFont="1" applyFill="1" applyBorder="1" applyAlignment="1">
      <alignment vertical="center"/>
      <protection/>
    </xf>
    <xf numFmtId="0" fontId="18" fillId="0" borderId="26" xfId="30" applyFont="1" applyFill="1" applyBorder="1" applyAlignment="1" quotePrefix="1">
      <alignment horizontal="center" vertical="center"/>
      <protection/>
    </xf>
    <xf numFmtId="0" fontId="18" fillId="0" borderId="28" xfId="30" applyFont="1" applyFill="1" applyBorder="1" applyAlignment="1">
      <alignment horizontal="center" vertical="center"/>
      <protection/>
    </xf>
    <xf numFmtId="3" fontId="18" fillId="0" borderId="26" xfId="30" applyNumberFormat="1" applyFont="1" applyFill="1" applyBorder="1" applyAlignment="1">
      <alignment horizontal="center"/>
      <protection/>
    </xf>
    <xf numFmtId="3" fontId="18" fillId="0" borderId="27" xfId="30" applyNumberFormat="1" applyFont="1" applyFill="1" applyBorder="1" applyAlignment="1">
      <alignment horizontal="center"/>
      <protection/>
    </xf>
    <xf numFmtId="3" fontId="18" fillId="0" borderId="28" xfId="30" applyNumberFormat="1" applyFont="1" applyFill="1" applyBorder="1" applyAlignment="1">
      <alignment horizontal="center"/>
      <protection/>
    </xf>
    <xf numFmtId="3" fontId="18" fillId="0" borderId="26" xfId="30" applyNumberFormat="1" applyFont="1" applyFill="1" applyBorder="1" applyAlignment="1">
      <alignment horizontal="right"/>
      <protection/>
    </xf>
    <xf numFmtId="3" fontId="18" fillId="0" borderId="27" xfId="30" applyNumberFormat="1" applyFont="1" applyFill="1" applyBorder="1" applyAlignment="1">
      <alignment horizontal="right"/>
      <protection/>
    </xf>
    <xf numFmtId="3" fontId="18" fillId="0" borderId="28" xfId="30" applyNumberFormat="1" applyFont="1" applyFill="1" applyBorder="1" applyAlignment="1">
      <alignment horizontal="right"/>
      <protection/>
    </xf>
    <xf numFmtId="184" fontId="24" fillId="0" borderId="26" xfId="30" applyNumberFormat="1" applyFont="1" applyFill="1" applyBorder="1" applyAlignment="1">
      <alignment vertical="center"/>
      <protection/>
    </xf>
    <xf numFmtId="0" fontId="24" fillId="0" borderId="26" xfId="30" applyFont="1" applyFill="1" applyBorder="1" applyAlignment="1" quotePrefix="1">
      <alignment horizontal="center" vertical="center"/>
      <protection/>
    </xf>
    <xf numFmtId="0" fontId="24" fillId="0" borderId="28" xfId="30" applyFont="1" applyFill="1" applyBorder="1" applyAlignment="1">
      <alignment horizontal="center" vertical="center"/>
      <protection/>
    </xf>
    <xf numFmtId="3" fontId="24" fillId="6" borderId="26" xfId="30" applyNumberFormat="1" applyFont="1" applyFill="1" applyBorder="1" applyAlignment="1">
      <alignment/>
      <protection/>
    </xf>
    <xf numFmtId="3" fontId="24" fillId="6" borderId="27" xfId="30" applyNumberFormat="1" applyFont="1" applyFill="1" applyBorder="1" applyAlignment="1">
      <alignment/>
      <protection/>
    </xf>
    <xf numFmtId="3" fontId="24" fillId="6" borderId="28" xfId="30" applyNumberFormat="1" applyFont="1" applyFill="1" applyBorder="1" applyAlignment="1">
      <alignment/>
      <protection/>
    </xf>
    <xf numFmtId="3" fontId="24" fillId="6" borderId="26" xfId="30" applyNumberFormat="1" applyFont="1" applyFill="1" applyBorder="1" applyAlignment="1">
      <alignment horizontal="right"/>
      <protection/>
    </xf>
    <xf numFmtId="3" fontId="24" fillId="6" borderId="27" xfId="30" applyNumberFormat="1" applyFont="1" applyFill="1" applyBorder="1" applyAlignment="1">
      <alignment horizontal="right"/>
      <protection/>
    </xf>
    <xf numFmtId="3" fontId="24" fillId="6" borderId="28" xfId="30" applyNumberFormat="1" applyFont="1" applyFill="1" applyBorder="1" applyAlignment="1">
      <alignment horizontal="right"/>
      <protection/>
    </xf>
    <xf numFmtId="0" fontId="24" fillId="0" borderId="27" xfId="30" applyFont="1" applyFill="1" applyBorder="1" applyAlignment="1">
      <alignment vertical="center"/>
      <protection/>
    </xf>
    <xf numFmtId="0" fontId="24" fillId="0" borderId="28" xfId="30" applyFont="1" applyFill="1" applyBorder="1" applyAlignment="1">
      <alignment vertical="center"/>
      <protection/>
    </xf>
    <xf numFmtId="3" fontId="18" fillId="0" borderId="26" xfId="30" applyNumberFormat="1" applyFont="1" applyFill="1" applyBorder="1" applyAlignment="1">
      <alignment/>
      <protection/>
    </xf>
    <xf numFmtId="3" fontId="18" fillId="0" borderId="27" xfId="30" applyNumberFormat="1" applyFont="1" applyFill="1" applyBorder="1" applyAlignment="1">
      <alignment/>
      <protection/>
    </xf>
    <xf numFmtId="3" fontId="18" fillId="0" borderId="28" xfId="30" applyNumberFormat="1" applyFont="1" applyFill="1" applyBorder="1" applyAlignment="1">
      <alignment/>
      <protection/>
    </xf>
    <xf numFmtId="184" fontId="18" fillId="0" borderId="26" xfId="30" applyNumberFormat="1" applyFont="1" applyFill="1" applyBorder="1" applyAlignment="1">
      <alignment vertical="center"/>
      <protection/>
    </xf>
    <xf numFmtId="0" fontId="18" fillId="0" borderId="27" xfId="30" applyFont="1" applyFill="1" applyBorder="1" applyAlignment="1">
      <alignment vertical="center"/>
      <protection/>
    </xf>
    <xf numFmtId="0" fontId="18" fillId="0" borderId="28" xfId="30" applyFont="1" applyFill="1" applyBorder="1" applyAlignment="1">
      <alignment vertical="center"/>
      <protection/>
    </xf>
    <xf numFmtId="3" fontId="18" fillId="0" borderId="20" xfId="30" applyNumberFormat="1" applyFont="1" applyFill="1" applyBorder="1" applyAlignment="1">
      <alignment horizontal="right"/>
      <protection/>
    </xf>
    <xf numFmtId="3" fontId="18" fillId="0" borderId="21" xfId="30" applyNumberFormat="1" applyFont="1" applyFill="1" applyBorder="1" applyAlignment="1">
      <alignment horizontal="right"/>
      <protection/>
    </xf>
    <xf numFmtId="184" fontId="24" fillId="0" borderId="27" xfId="30" applyNumberFormat="1" applyFont="1" applyFill="1" applyBorder="1" applyAlignment="1">
      <alignment vertical="center"/>
      <protection/>
    </xf>
    <xf numFmtId="184" fontId="24" fillId="0" borderId="28" xfId="30" applyNumberFormat="1" applyFont="1" applyFill="1" applyBorder="1" applyAlignment="1">
      <alignment vertical="center"/>
      <protection/>
    </xf>
    <xf numFmtId="184" fontId="24" fillId="0" borderId="26" xfId="30" applyNumberFormat="1" applyFont="1" applyFill="1" applyBorder="1" applyAlignment="1">
      <alignment vertical="center" wrapText="1"/>
      <protection/>
    </xf>
    <xf numFmtId="0" fontId="18" fillId="0" borderId="27" xfId="30" applyFont="1" applyFill="1" applyBorder="1" applyAlignment="1">
      <alignment vertical="center" wrapText="1"/>
      <protection/>
    </xf>
    <xf numFmtId="0" fontId="18" fillId="0" borderId="28" xfId="30" applyFont="1" applyFill="1" applyBorder="1" applyAlignment="1">
      <alignment vertical="center" wrapText="1"/>
      <protection/>
    </xf>
    <xf numFmtId="184" fontId="18" fillId="0" borderId="26" xfId="30" applyNumberFormat="1" applyFont="1" applyFill="1" applyBorder="1" applyAlignment="1">
      <alignment vertical="center" wrapText="1"/>
      <protection/>
    </xf>
    <xf numFmtId="0" fontId="24" fillId="0" borderId="26" xfId="30" applyFont="1" applyFill="1" applyBorder="1" applyAlignment="1">
      <alignment horizontal="center" vertical="center"/>
      <protection/>
    </xf>
    <xf numFmtId="3" fontId="25" fillId="0" borderId="26" xfId="30" applyNumberFormat="1" applyFont="1" applyFill="1" applyBorder="1" applyAlignment="1">
      <alignment horizontal="right" vertical="center"/>
      <protection/>
    </xf>
    <xf numFmtId="3" fontId="18" fillId="0" borderId="27" xfId="30" applyNumberFormat="1" applyFont="1" applyFill="1" applyBorder="1" applyAlignment="1">
      <alignment horizontal="right" vertical="center"/>
      <protection/>
    </xf>
    <xf numFmtId="3" fontId="18" fillId="0" borderId="28" xfId="30" applyNumberFormat="1" applyFont="1" applyFill="1" applyBorder="1" applyAlignment="1">
      <alignment horizontal="right" vertical="center"/>
      <protection/>
    </xf>
    <xf numFmtId="184" fontId="18" fillId="0" borderId="0" xfId="30" applyNumberFormat="1" applyFont="1" applyFill="1">
      <alignment/>
      <protection/>
    </xf>
    <xf numFmtId="0" fontId="0" fillId="0" borderId="0" xfId="31" applyFont="1" applyFill="1">
      <alignment/>
      <protection/>
    </xf>
    <xf numFmtId="0" fontId="5" fillId="0" borderId="13" xfId="31" applyFont="1" applyFill="1" applyBorder="1" applyAlignment="1">
      <alignment horizontal="center"/>
      <protection/>
    </xf>
    <xf numFmtId="0" fontId="5" fillId="0" borderId="15" xfId="31" applyFont="1" applyFill="1" applyBorder="1">
      <alignment/>
      <protection/>
    </xf>
    <xf numFmtId="0" fontId="0" fillId="0" borderId="0" xfId="31" applyFont="1" applyFill="1" applyAlignment="1">
      <alignment horizontal="centerContinuous"/>
      <protection/>
    </xf>
    <xf numFmtId="0" fontId="0" fillId="0" borderId="0" xfId="31" applyFont="1" applyFill="1" applyBorder="1" applyAlignment="1">
      <alignment horizontal="centerContinuous"/>
      <protection/>
    </xf>
    <xf numFmtId="0" fontId="26" fillId="0" borderId="0" xfId="31" applyFont="1" applyFill="1" applyAlignment="1">
      <alignment horizontal="center" vertical="center"/>
      <protection/>
    </xf>
    <xf numFmtId="0" fontId="6" fillId="0" borderId="22" xfId="31" applyFont="1" applyFill="1" applyBorder="1" applyAlignment="1">
      <alignment horizontal="center"/>
      <protection/>
    </xf>
    <xf numFmtId="0" fontId="0" fillId="0" borderId="13" xfId="31" applyFont="1" applyFill="1" applyBorder="1" applyAlignment="1">
      <alignment horizontal="center" vertical="center"/>
      <protection/>
    </xf>
    <xf numFmtId="0" fontId="0" fillId="0" borderId="14" xfId="31" applyFont="1" applyFill="1" applyBorder="1" applyAlignment="1">
      <alignment horizontal="center" vertical="center"/>
      <protection/>
    </xf>
    <xf numFmtId="0" fontId="0" fillId="0" borderId="15" xfId="31" applyFont="1" applyFill="1" applyBorder="1" applyAlignment="1">
      <alignment horizontal="center" vertical="center"/>
      <protection/>
    </xf>
    <xf numFmtId="0" fontId="0" fillId="0" borderId="0" xfId="31" applyFont="1" applyFill="1" applyAlignment="1">
      <alignment horizontal="center" vertical="center"/>
      <protection/>
    </xf>
    <xf numFmtId="0" fontId="0" fillId="0" borderId="0" xfId="31" applyFont="1" applyFill="1" applyBorder="1" applyAlignment="1">
      <alignment horizontal="center" vertical="center"/>
      <protection/>
    </xf>
    <xf numFmtId="0" fontId="5" fillId="0" borderId="13" xfId="31" applyFont="1" applyFill="1" applyBorder="1" applyAlignment="1">
      <alignment horizontal="center" vertical="center"/>
      <protection/>
    </xf>
    <xf numFmtId="0" fontId="5" fillId="0" borderId="14" xfId="31" applyFont="1" applyFill="1" applyBorder="1" applyAlignment="1">
      <alignment horizontal="center" vertical="center"/>
      <protection/>
    </xf>
    <xf numFmtId="0" fontId="5" fillId="0" borderId="15" xfId="31" applyFont="1" applyFill="1" applyBorder="1" applyAlignment="1">
      <alignment horizontal="center" vertical="center"/>
      <protection/>
    </xf>
    <xf numFmtId="0" fontId="0" fillId="0" borderId="24" xfId="31" applyFont="1" applyFill="1" applyBorder="1" applyAlignment="1">
      <alignment horizontal="center" vertical="center"/>
      <protection/>
    </xf>
    <xf numFmtId="0" fontId="0" fillId="0" borderId="0" xfId="31" applyFont="1" applyFill="1" applyAlignment="1">
      <alignment horizontal="centerContinuous" vertical="top"/>
      <protection/>
    </xf>
    <xf numFmtId="0" fontId="0" fillId="0" borderId="0" xfId="31" applyFont="1" applyFill="1" applyAlignment="1">
      <alignment vertical="top"/>
      <protection/>
    </xf>
    <xf numFmtId="0" fontId="0" fillId="0" borderId="0" xfId="31" applyFont="1" applyFill="1" applyAlignment="1">
      <alignment horizontal="centerContinuous" vertical="top" wrapText="1"/>
      <protection/>
    </xf>
    <xf numFmtId="0" fontId="0" fillId="0" borderId="0" xfId="31" applyFont="1" applyFill="1" applyAlignment="1">
      <alignment horizontal="left"/>
      <protection/>
    </xf>
    <xf numFmtId="0" fontId="0" fillId="0" borderId="1" xfId="31" applyFont="1" applyFill="1" applyBorder="1" applyAlignment="1">
      <alignment horizontal="center" vertical="center" wrapText="1"/>
      <protection/>
    </xf>
    <xf numFmtId="0" fontId="0" fillId="0" borderId="2" xfId="31" applyFont="1" applyFill="1" applyBorder="1" applyAlignment="1">
      <alignment horizontal="center" vertical="center" wrapText="1"/>
      <protection/>
    </xf>
    <xf numFmtId="0" fontId="0" fillId="0" borderId="37" xfId="31" applyFont="1" applyFill="1" applyBorder="1" applyAlignment="1">
      <alignment horizontal="center" vertical="center" wrapText="1"/>
      <protection/>
    </xf>
    <xf numFmtId="0" fontId="0" fillId="0" borderId="38" xfId="31" applyFont="1" applyFill="1" applyBorder="1" applyAlignment="1">
      <alignment horizontal="center" vertical="center" wrapText="1"/>
      <protection/>
    </xf>
    <xf numFmtId="0" fontId="0" fillId="0" borderId="2" xfId="31" applyFont="1" applyFill="1" applyBorder="1" applyAlignment="1">
      <alignment vertical="center"/>
      <protection/>
    </xf>
    <xf numFmtId="0" fontId="0" fillId="0" borderId="39" xfId="31" applyFont="1" applyFill="1" applyBorder="1" applyAlignment="1">
      <alignment horizontal="center" vertical="center"/>
      <protection/>
    </xf>
    <xf numFmtId="0" fontId="0" fillId="0" borderId="40" xfId="31" applyFont="1" applyFill="1" applyBorder="1" applyAlignment="1">
      <alignment horizontal="center" vertical="center"/>
      <protection/>
    </xf>
    <xf numFmtId="0" fontId="0" fillId="0" borderId="2" xfId="31" applyFont="1" applyFill="1" applyBorder="1" applyAlignment="1">
      <alignment vertical="center" wrapText="1"/>
      <protection/>
    </xf>
    <xf numFmtId="0" fontId="0" fillId="0" borderId="2" xfId="31" applyFont="1" applyFill="1" applyBorder="1" applyAlignment="1">
      <alignment horizontal="centerContinuous" vertical="center"/>
      <protection/>
    </xf>
    <xf numFmtId="0" fontId="0" fillId="0" borderId="2" xfId="31" applyFont="1" applyFill="1" applyBorder="1">
      <alignment/>
      <protection/>
    </xf>
    <xf numFmtId="0" fontId="0" fillId="0" borderId="39" xfId="31" applyFont="1" applyFill="1" applyBorder="1" applyAlignment="1">
      <alignment horizontal="center"/>
      <protection/>
    </xf>
    <xf numFmtId="0" fontId="0" fillId="0" borderId="40" xfId="31" applyFont="1" applyFill="1" applyBorder="1" applyAlignment="1">
      <alignment horizontal="center"/>
      <protection/>
    </xf>
    <xf numFmtId="0" fontId="0" fillId="0" borderId="41" xfId="31" applyFont="1" applyFill="1" applyBorder="1" applyAlignment="1">
      <alignment horizontal="center"/>
      <protection/>
    </xf>
    <xf numFmtId="0" fontId="0" fillId="0" borderId="36" xfId="31" applyFont="1" applyFill="1" applyBorder="1" applyAlignment="1">
      <alignment horizontal="center" vertical="center" wrapText="1"/>
      <protection/>
    </xf>
    <xf numFmtId="0" fontId="0" fillId="0" borderId="20" xfId="31" applyFont="1" applyFill="1" applyBorder="1" applyAlignment="1">
      <alignment horizontal="center" vertical="center" wrapText="1"/>
      <protection/>
    </xf>
    <xf numFmtId="0" fontId="0" fillId="0" borderId="21" xfId="31" applyFont="1" applyFill="1" applyBorder="1" applyAlignment="1">
      <alignment horizontal="center" vertical="center" wrapText="1"/>
      <protection/>
    </xf>
    <xf numFmtId="0" fontId="0" fillId="0" borderId="42" xfId="31" applyFont="1" applyFill="1" applyBorder="1" applyAlignment="1">
      <alignment horizontal="center" vertical="center" wrapText="1"/>
      <protection/>
    </xf>
    <xf numFmtId="0" fontId="0" fillId="0" borderId="26" xfId="31" applyFont="1" applyFill="1" applyBorder="1" applyAlignment="1">
      <alignment horizontal="center" vertical="center"/>
      <protection/>
    </xf>
    <xf numFmtId="0" fontId="0" fillId="0" borderId="26" xfId="31" applyFont="1" applyFill="1" applyBorder="1" applyAlignment="1">
      <alignment horizontal="center"/>
      <protection/>
    </xf>
    <xf numFmtId="0" fontId="0" fillId="0" borderId="25" xfId="31" applyFont="1" applyFill="1" applyBorder="1" applyAlignment="1">
      <alignment horizontal="center"/>
      <protection/>
    </xf>
    <xf numFmtId="0" fontId="0" fillId="0" borderId="0" xfId="31" applyFont="1" applyFill="1" applyBorder="1" applyAlignment="1">
      <alignment vertical="center"/>
      <protection/>
    </xf>
    <xf numFmtId="0" fontId="0" fillId="0" borderId="25" xfId="31" applyFont="1" applyFill="1" applyBorder="1" applyAlignment="1">
      <alignment horizontal="center" vertical="center"/>
      <protection/>
    </xf>
    <xf numFmtId="0" fontId="0" fillId="0" borderId="43" xfId="31" applyFont="1" applyFill="1" applyBorder="1" applyAlignment="1">
      <alignment horizontal="center" vertical="center"/>
      <protection/>
    </xf>
    <xf numFmtId="0" fontId="0" fillId="0" borderId="36" xfId="31" applyFont="1" applyFill="1" applyBorder="1" applyAlignment="1">
      <alignment horizontal="centerContinuous" vertical="center"/>
      <protection/>
    </xf>
    <xf numFmtId="0" fontId="0" fillId="0" borderId="20" xfId="31" applyFont="1" applyFill="1" applyBorder="1" applyAlignment="1">
      <alignment horizontal="centerContinuous" vertical="center"/>
      <protection/>
    </xf>
    <xf numFmtId="0" fontId="0" fillId="0" borderId="27" xfId="31" applyFont="1" applyFill="1" applyBorder="1" applyAlignment="1">
      <alignment horizontal="centerContinuous" vertical="center"/>
      <protection/>
    </xf>
    <xf numFmtId="0" fontId="0" fillId="0" borderId="28" xfId="31" applyFont="1" applyFill="1" applyBorder="1" applyAlignment="1">
      <alignment horizontal="centerContinuous" vertical="center"/>
      <protection/>
    </xf>
    <xf numFmtId="0" fontId="0" fillId="0" borderId="44" xfId="31" applyFont="1" applyFill="1" applyBorder="1" applyAlignment="1">
      <alignment horizontal="centerContinuous" vertical="center"/>
      <protection/>
    </xf>
    <xf numFmtId="184" fontId="0" fillId="0" borderId="25" xfId="31" applyNumberFormat="1" applyFont="1" applyFill="1" applyBorder="1" applyAlignment="1">
      <alignment vertical="center"/>
      <protection/>
    </xf>
    <xf numFmtId="0" fontId="0" fillId="0" borderId="25" xfId="31" applyFont="1" applyFill="1" applyBorder="1" applyAlignment="1">
      <alignment vertical="center"/>
      <protection/>
    </xf>
    <xf numFmtId="0" fontId="0" fillId="0" borderId="25" xfId="31" applyFont="1" applyFill="1" applyBorder="1" applyAlignment="1" quotePrefix="1">
      <alignment horizontal="center" vertical="center"/>
      <protection/>
    </xf>
    <xf numFmtId="3" fontId="0" fillId="0" borderId="25" xfId="31" applyNumberFormat="1" applyFont="1" applyFill="1" applyBorder="1" applyAlignment="1">
      <alignment horizontal="right" vertical="center"/>
      <protection/>
    </xf>
    <xf numFmtId="184" fontId="5" fillId="0" borderId="25" xfId="31" applyNumberFormat="1" applyFont="1" applyFill="1" applyBorder="1" applyAlignment="1">
      <alignment vertical="center"/>
      <protection/>
    </xf>
    <xf numFmtId="0" fontId="5" fillId="0" borderId="25" xfId="31" applyFont="1" applyFill="1" applyBorder="1" applyAlignment="1">
      <alignment vertical="center"/>
      <protection/>
    </xf>
    <xf numFmtId="0" fontId="5" fillId="0" borderId="25" xfId="31" applyFont="1" applyFill="1" applyBorder="1" applyAlignment="1" quotePrefix="1">
      <alignment horizontal="center" vertical="center"/>
      <protection/>
    </xf>
    <xf numFmtId="3" fontId="5" fillId="6" borderId="25" xfId="31" applyNumberFormat="1" applyFont="1" applyFill="1" applyBorder="1" applyAlignment="1">
      <alignment horizontal="right" vertical="center"/>
      <protection/>
    </xf>
    <xf numFmtId="184" fontId="0" fillId="0" borderId="25" xfId="31" applyNumberFormat="1" applyFont="1" applyFill="1" applyBorder="1" applyAlignment="1">
      <alignment vertical="center" wrapText="1"/>
      <protection/>
    </xf>
    <xf numFmtId="0" fontId="0" fillId="0" borderId="25" xfId="31" applyFont="1" applyFill="1" applyBorder="1" applyAlignment="1">
      <alignment vertical="center" wrapText="1"/>
      <protection/>
    </xf>
    <xf numFmtId="3" fontId="0" fillId="0" borderId="25" xfId="31" applyNumberFormat="1" applyFont="1" applyFill="1" applyBorder="1" applyAlignment="1" quotePrefix="1">
      <alignment horizontal="right" vertical="center"/>
      <protection/>
    </xf>
    <xf numFmtId="0" fontId="5" fillId="0" borderId="25" xfId="31" applyFont="1" applyFill="1" applyBorder="1" applyAlignment="1">
      <alignment vertical="center" wrapText="1"/>
      <protection/>
    </xf>
    <xf numFmtId="0" fontId="5" fillId="0" borderId="0" xfId="31" applyFont="1" applyFill="1" applyBorder="1">
      <alignment/>
      <protection/>
    </xf>
    <xf numFmtId="0" fontId="0" fillId="0" borderId="25" xfId="31" applyNumberFormat="1" applyFont="1" applyFill="1" applyBorder="1" applyAlignment="1">
      <alignment vertical="center" wrapText="1"/>
      <protection/>
    </xf>
    <xf numFmtId="0" fontId="0" fillId="0" borderId="0" xfId="31" applyFont="1" applyFill="1" applyBorder="1">
      <alignment/>
      <protection/>
    </xf>
    <xf numFmtId="0" fontId="5" fillId="0" borderId="25" xfId="31" applyNumberFormat="1" applyFont="1" applyFill="1" applyBorder="1" applyAlignment="1">
      <alignment horizontal="left" vertical="center" wrapText="1"/>
      <protection/>
    </xf>
    <xf numFmtId="0" fontId="0" fillId="0" borderId="25" xfId="31" applyNumberFormat="1" applyFont="1" applyFill="1" applyBorder="1" applyAlignment="1">
      <alignment horizontal="left" vertical="center" wrapText="1"/>
      <protection/>
    </xf>
    <xf numFmtId="3" fontId="5" fillId="6" borderId="25" xfId="31" applyNumberFormat="1" applyFont="1" applyFill="1" applyBorder="1" applyAlignment="1">
      <alignment horizontal="right" vertical="center"/>
      <protection/>
    </xf>
    <xf numFmtId="3" fontId="5" fillId="6" borderId="25" xfId="31" applyNumberFormat="1" applyFont="1" applyFill="1" applyBorder="1" applyAlignment="1" quotePrefix="1">
      <alignment horizontal="right" vertical="center"/>
      <protection/>
    </xf>
    <xf numFmtId="184" fontId="5" fillId="0" borderId="25" xfId="31" applyNumberFormat="1" applyFont="1" applyFill="1" applyBorder="1" applyAlignment="1">
      <alignment vertical="center" wrapText="1"/>
      <protection/>
    </xf>
    <xf numFmtId="0" fontId="0" fillId="0" borderId="25" xfId="31" applyFont="1" applyFill="1" applyBorder="1" applyAlignment="1">
      <alignment wrapText="1"/>
      <protection/>
    </xf>
    <xf numFmtId="0" fontId="5" fillId="0" borderId="25" xfId="31" applyFont="1" applyFill="1" applyBorder="1" applyAlignment="1">
      <alignment wrapText="1"/>
      <protection/>
    </xf>
    <xf numFmtId="3" fontId="5" fillId="6" borderId="26" xfId="31" applyNumberFormat="1" applyFont="1" applyFill="1" applyBorder="1" applyAlignment="1">
      <alignment horizontal="right" vertical="center"/>
      <protection/>
    </xf>
    <xf numFmtId="3" fontId="5" fillId="6" borderId="27" xfId="31" applyNumberFormat="1" applyFont="1" applyFill="1" applyBorder="1" applyAlignment="1">
      <alignment horizontal="right" vertical="center"/>
      <protection/>
    </xf>
    <xf numFmtId="3" fontId="5" fillId="6" borderId="28" xfId="31" applyNumberFormat="1" applyFont="1" applyFill="1" applyBorder="1" applyAlignment="1">
      <alignment horizontal="right" vertical="center"/>
      <protection/>
    </xf>
    <xf numFmtId="0" fontId="0" fillId="0" borderId="25" xfId="31" applyFont="1" applyFill="1" applyBorder="1" applyAlignment="1">
      <alignment horizontal="left" vertical="center" wrapText="1"/>
      <protection/>
    </xf>
    <xf numFmtId="0" fontId="5" fillId="0" borderId="0" xfId="31" applyFont="1" applyFill="1">
      <alignment/>
      <protection/>
    </xf>
    <xf numFmtId="3" fontId="27" fillId="6" borderId="25" xfId="31" applyNumberFormat="1" applyFont="1" applyFill="1" applyBorder="1" applyAlignment="1">
      <alignment horizontal="right" vertical="center"/>
      <protection/>
    </xf>
    <xf numFmtId="184" fontId="0" fillId="0" borderId="36" xfId="31" applyNumberFormat="1" applyFont="1" applyFill="1" applyBorder="1" applyAlignment="1">
      <alignment vertical="center"/>
      <protection/>
    </xf>
    <xf numFmtId="184" fontId="0" fillId="0" borderId="20" xfId="31" applyNumberFormat="1" applyFont="1" applyFill="1" applyBorder="1" applyAlignment="1">
      <alignment vertical="center"/>
      <protection/>
    </xf>
    <xf numFmtId="0" fontId="0" fillId="0" borderId="20" xfId="31" applyFont="1" applyFill="1" applyBorder="1" applyAlignment="1">
      <alignment vertical="center"/>
      <protection/>
    </xf>
    <xf numFmtId="0" fontId="0" fillId="0" borderId="20" xfId="31" applyFont="1" applyFill="1" applyBorder="1" applyAlignment="1">
      <alignment horizontal="center" vertical="center"/>
      <protection/>
    </xf>
    <xf numFmtId="0" fontId="0" fillId="0" borderId="20" xfId="31" applyFont="1" applyFill="1" applyBorder="1" applyAlignment="1" quotePrefix="1">
      <alignment horizontal="centerContinuous" vertical="center"/>
      <protection/>
    </xf>
    <xf numFmtId="0" fontId="0" fillId="0" borderId="20" xfId="31" applyFont="1" applyFill="1" applyBorder="1">
      <alignment/>
      <protection/>
    </xf>
    <xf numFmtId="0" fontId="0" fillId="0" borderId="45" xfId="31" applyFont="1" applyFill="1" applyBorder="1">
      <alignment/>
      <protection/>
    </xf>
    <xf numFmtId="184" fontId="0" fillId="0" borderId="27" xfId="31" applyNumberFormat="1" applyFont="1" applyFill="1" applyBorder="1" applyAlignment="1">
      <alignment vertical="center"/>
      <protection/>
    </xf>
    <xf numFmtId="0" fontId="0" fillId="0" borderId="27" xfId="31" applyFont="1" applyFill="1" applyBorder="1" applyAlignment="1">
      <alignment vertical="center"/>
      <protection/>
    </xf>
    <xf numFmtId="0" fontId="0" fillId="0" borderId="28" xfId="31" applyFont="1" applyFill="1" applyBorder="1" applyAlignment="1">
      <alignment vertical="center"/>
      <protection/>
    </xf>
    <xf numFmtId="0" fontId="0" fillId="0" borderId="42" xfId="31" applyFont="1" applyFill="1" applyBorder="1" applyAlignment="1">
      <alignment horizontal="center" vertical="center"/>
      <protection/>
    </xf>
    <xf numFmtId="3" fontId="0" fillId="0" borderId="26" xfId="31" applyNumberFormat="1" applyFont="1" applyFill="1" applyBorder="1" applyAlignment="1">
      <alignment horizontal="right" vertical="center"/>
      <protection/>
    </xf>
    <xf numFmtId="3" fontId="0" fillId="0" borderId="27" xfId="31" applyNumberFormat="1" applyFont="1" applyFill="1" applyBorder="1" applyAlignment="1">
      <alignment horizontal="right" vertical="center"/>
      <protection/>
    </xf>
    <xf numFmtId="3" fontId="0" fillId="0" borderId="28" xfId="31" applyNumberFormat="1" applyFont="1" applyFill="1" applyBorder="1" applyAlignment="1">
      <alignment horizontal="right" vertical="center"/>
      <protection/>
    </xf>
    <xf numFmtId="0" fontId="0" fillId="0" borderId="27" xfId="31" applyFont="1" applyFill="1" applyBorder="1" applyAlignment="1">
      <alignment vertical="center"/>
      <protection/>
    </xf>
    <xf numFmtId="184" fontId="0" fillId="0" borderId="6" xfId="31" applyNumberFormat="1" applyFont="1" applyFill="1" applyBorder="1" applyAlignment="1">
      <alignment vertical="center"/>
      <protection/>
    </xf>
    <xf numFmtId="0" fontId="0" fillId="0" borderId="46" xfId="31" applyFont="1" applyFill="1" applyBorder="1" applyAlignment="1">
      <alignment horizontal="center" vertical="center"/>
      <protection/>
    </xf>
    <xf numFmtId="184" fontId="0" fillId="0" borderId="0" xfId="31" applyNumberFormat="1" applyFont="1" applyFill="1">
      <alignment/>
      <protection/>
    </xf>
    <xf numFmtId="0" fontId="0" fillId="0" borderId="15" xfId="31" applyFont="1" applyFill="1" applyBorder="1" applyAlignment="1">
      <alignment horizontal="center"/>
      <protection/>
    </xf>
    <xf numFmtId="0" fontId="5" fillId="0" borderId="15" xfId="31" applyFont="1" applyFill="1" applyBorder="1" applyAlignment="1">
      <alignment horizontal="center"/>
      <protection/>
    </xf>
    <xf numFmtId="49" fontId="0" fillId="0" borderId="26" xfId="31" applyNumberFormat="1" applyFont="1" applyFill="1" applyBorder="1" applyAlignment="1">
      <alignment horizontal="center" vertical="center"/>
      <protection/>
    </xf>
    <xf numFmtId="0" fontId="0" fillId="0" borderId="0" xfId="32" applyFont="1" applyFill="1">
      <alignment/>
      <protection/>
    </xf>
    <xf numFmtId="0" fontId="5" fillId="0" borderId="13" xfId="32" applyFont="1" applyFill="1" applyBorder="1" applyAlignment="1">
      <alignment horizontal="center"/>
      <protection/>
    </xf>
    <xf numFmtId="0" fontId="5" fillId="0" borderId="15" xfId="32" applyFont="1" applyFill="1" applyBorder="1">
      <alignment/>
      <protection/>
    </xf>
    <xf numFmtId="0" fontId="0" fillId="0" borderId="0" xfId="32" applyFont="1" applyFill="1" applyAlignment="1">
      <alignment horizontal="centerContinuous"/>
      <protection/>
    </xf>
    <xf numFmtId="0" fontId="0" fillId="0" borderId="0" xfId="32" applyFont="1" applyFill="1" applyBorder="1" applyAlignment="1">
      <alignment horizontal="centerContinuous"/>
      <protection/>
    </xf>
    <xf numFmtId="0" fontId="12" fillId="0" borderId="0" xfId="32" applyFont="1" applyFill="1" applyAlignment="1">
      <alignment horizontal="center" vertical="center"/>
      <protection/>
    </xf>
    <xf numFmtId="0" fontId="12" fillId="0" borderId="0" xfId="32" applyFont="1" applyFill="1" applyAlignment="1">
      <alignment horizontal="center" vertical="center"/>
      <protection/>
    </xf>
    <xf numFmtId="0" fontId="28" fillId="0" borderId="30" xfId="32" applyFont="1" applyFill="1" applyBorder="1" applyAlignment="1">
      <alignment horizontal="center" vertical="center"/>
      <protection/>
    </xf>
    <xf numFmtId="0" fontId="0" fillId="0" borderId="31" xfId="32" applyFont="1" applyFill="1" applyBorder="1" applyAlignment="1">
      <alignment horizontal="centerContinuous"/>
      <protection/>
    </xf>
    <xf numFmtId="0" fontId="0" fillId="0" borderId="13" xfId="32" applyFont="1" applyFill="1" applyBorder="1" applyAlignment="1">
      <alignment horizontal="center" vertical="center"/>
      <protection/>
    </xf>
    <xf numFmtId="0" fontId="0" fillId="0" borderId="14" xfId="32" applyFont="1" applyFill="1" applyBorder="1" applyAlignment="1">
      <alignment horizontal="center" vertical="center"/>
      <protection/>
    </xf>
    <xf numFmtId="0" fontId="0" fillId="0" borderId="15" xfId="32" applyFont="1" applyFill="1" applyBorder="1" applyAlignment="1">
      <alignment horizontal="center" vertical="center"/>
      <protection/>
    </xf>
    <xf numFmtId="0" fontId="0" fillId="0" borderId="0" xfId="32" applyFont="1" applyFill="1" applyAlignment="1">
      <alignment horizontal="center" vertical="center"/>
      <protection/>
    </xf>
    <xf numFmtId="0" fontId="0" fillId="0" borderId="0" xfId="32" applyFont="1" applyFill="1" applyBorder="1" applyAlignment="1">
      <alignment horizontal="center" vertical="center"/>
      <protection/>
    </xf>
    <xf numFmtId="0" fontId="5" fillId="0" borderId="13" xfId="32" applyFont="1" applyFill="1" applyBorder="1" applyAlignment="1">
      <alignment horizontal="center" vertical="center"/>
      <protection/>
    </xf>
    <xf numFmtId="0" fontId="5" fillId="0" borderId="14" xfId="32" applyFont="1" applyFill="1" applyBorder="1" applyAlignment="1">
      <alignment horizontal="center" vertical="center"/>
      <protection/>
    </xf>
    <xf numFmtId="0" fontId="5" fillId="0" borderId="15" xfId="32" applyFont="1" applyFill="1" applyBorder="1" applyAlignment="1">
      <alignment horizontal="center" vertical="center"/>
      <protection/>
    </xf>
    <xf numFmtId="0" fontId="0" fillId="0" borderId="24" xfId="32" applyFont="1" applyFill="1" applyBorder="1" applyAlignment="1">
      <alignment horizontal="center" vertical="center"/>
      <protection/>
    </xf>
    <xf numFmtId="0" fontId="0" fillId="0" borderId="0" xfId="32" applyFont="1" applyFill="1" applyAlignment="1">
      <alignment horizontal="centerContinuous" vertical="top"/>
      <protection/>
    </xf>
    <xf numFmtId="0" fontId="0" fillId="0" borderId="0" xfId="32" applyFont="1" applyFill="1" applyAlignment="1">
      <alignment vertical="top"/>
      <protection/>
    </xf>
    <xf numFmtId="0" fontId="0" fillId="0" borderId="0" xfId="32" applyFont="1" applyFill="1" applyAlignment="1">
      <alignment horizontal="centerContinuous" vertical="top" wrapText="1"/>
      <protection/>
    </xf>
    <xf numFmtId="0" fontId="0" fillId="0" borderId="0" xfId="32" applyFont="1" applyFill="1" applyAlignment="1">
      <alignment horizontal="left"/>
      <protection/>
    </xf>
    <xf numFmtId="0" fontId="0" fillId="0" borderId="9" xfId="32" applyFont="1" applyFill="1" applyBorder="1" applyAlignment="1">
      <alignment horizontal="center" vertical="center" wrapText="1"/>
      <protection/>
    </xf>
    <xf numFmtId="0" fontId="0" fillId="0" borderId="10" xfId="32" applyFont="1" applyFill="1" applyBorder="1" applyAlignment="1">
      <alignment horizontal="center" vertical="center" wrapText="1"/>
      <protection/>
    </xf>
    <xf numFmtId="0" fontId="0" fillId="0" borderId="11" xfId="32" applyFont="1" applyFill="1" applyBorder="1" applyAlignment="1">
      <alignment horizontal="center" vertical="center" wrapText="1"/>
      <protection/>
    </xf>
    <xf numFmtId="0" fontId="0" fillId="0" borderId="47" xfId="32" applyFont="1" applyFill="1" applyBorder="1" applyAlignment="1">
      <alignment horizontal="center" vertical="center" wrapText="1"/>
      <protection/>
    </xf>
    <xf numFmtId="0" fontId="0" fillId="0" borderId="10" xfId="32" applyFont="1" applyFill="1" applyBorder="1" applyAlignment="1">
      <alignment vertical="center"/>
      <protection/>
    </xf>
    <xf numFmtId="0" fontId="0" fillId="0" borderId="27" xfId="32" applyFont="1" applyFill="1" applyBorder="1" applyAlignment="1">
      <alignment horizontal="center" vertical="center"/>
      <protection/>
    </xf>
    <xf numFmtId="0" fontId="0" fillId="0" borderId="28" xfId="32" applyFont="1" applyFill="1" applyBorder="1" applyAlignment="1">
      <alignment horizontal="center" vertical="center"/>
      <protection/>
    </xf>
    <xf numFmtId="0" fontId="0" fillId="0" borderId="10" xfId="32" applyFont="1" applyFill="1" applyBorder="1" applyAlignment="1">
      <alignment vertical="center" wrapText="1"/>
      <protection/>
    </xf>
    <xf numFmtId="0" fontId="0" fillId="0" borderId="10" xfId="32" applyFont="1" applyFill="1" applyBorder="1" applyAlignment="1">
      <alignment horizontal="centerContinuous" vertical="center"/>
      <protection/>
    </xf>
    <xf numFmtId="0" fontId="0" fillId="0" borderId="10" xfId="32" applyFont="1" applyFill="1" applyBorder="1">
      <alignment/>
      <protection/>
    </xf>
    <xf numFmtId="0" fontId="0" fillId="0" borderId="27" xfId="32" applyFont="1" applyFill="1" applyBorder="1" applyAlignment="1">
      <alignment horizontal="center"/>
      <protection/>
    </xf>
    <xf numFmtId="0" fontId="0" fillId="0" borderId="28" xfId="32" applyFont="1" applyFill="1" applyBorder="1" applyAlignment="1">
      <alignment horizontal="center"/>
      <protection/>
    </xf>
    <xf numFmtId="0" fontId="0" fillId="0" borderId="19" xfId="32" applyFont="1" applyFill="1" applyBorder="1" applyAlignment="1">
      <alignment horizontal="center" vertical="center" wrapText="1"/>
      <protection/>
    </xf>
    <xf numFmtId="0" fontId="0" fillId="0" borderId="20" xfId="32" applyFont="1" applyFill="1" applyBorder="1" applyAlignment="1">
      <alignment horizontal="center" vertical="center" wrapText="1"/>
      <protection/>
    </xf>
    <xf numFmtId="0" fontId="0" fillId="0" borderId="21" xfId="32" applyFont="1" applyFill="1" applyBorder="1" applyAlignment="1">
      <alignment horizontal="center" vertical="center" wrapText="1"/>
      <protection/>
    </xf>
    <xf numFmtId="0" fontId="0" fillId="0" borderId="42" xfId="32" applyFont="1" applyFill="1" applyBorder="1" applyAlignment="1">
      <alignment horizontal="center" vertical="center" wrapText="1"/>
      <protection/>
    </xf>
    <xf numFmtId="49" fontId="0" fillId="0" borderId="26" xfId="32" applyNumberFormat="1" applyFont="1" applyFill="1" applyBorder="1" applyAlignment="1">
      <alignment horizontal="center" vertical="center"/>
      <protection/>
    </xf>
    <xf numFmtId="0" fontId="0" fillId="0" borderId="26" xfId="32" applyFont="1" applyFill="1" applyBorder="1" applyAlignment="1">
      <alignment horizontal="center"/>
      <protection/>
    </xf>
    <xf numFmtId="0" fontId="0" fillId="0" borderId="25" xfId="32" applyFont="1" applyFill="1" applyBorder="1" applyAlignment="1">
      <alignment horizontal="center"/>
      <protection/>
    </xf>
    <xf numFmtId="0" fontId="0" fillId="0" borderId="0" xfId="32" applyFont="1" applyFill="1" applyBorder="1" applyAlignment="1">
      <alignment vertical="center"/>
      <protection/>
    </xf>
    <xf numFmtId="0" fontId="0" fillId="0" borderId="26" xfId="32" applyFont="1" applyFill="1" applyBorder="1" applyAlignment="1">
      <alignment horizontal="center" vertical="center"/>
      <protection/>
    </xf>
    <xf numFmtId="0" fontId="0" fillId="0" borderId="25" xfId="32" applyFont="1" applyFill="1" applyBorder="1" applyAlignment="1">
      <alignment horizontal="center" vertical="center"/>
      <protection/>
    </xf>
    <xf numFmtId="0" fontId="0" fillId="0" borderId="0" xfId="32" applyFont="1" applyFill="1" applyAlignment="1">
      <alignment vertical="center"/>
      <protection/>
    </xf>
    <xf numFmtId="0" fontId="0" fillId="0" borderId="26" xfId="32" applyFont="1" applyFill="1" applyBorder="1" applyAlignment="1">
      <alignment horizontal="centerContinuous" vertical="center"/>
      <protection/>
    </xf>
    <xf numFmtId="0" fontId="0" fillId="0" borderId="27" xfId="32" applyFont="1" applyFill="1" applyBorder="1" applyAlignment="1">
      <alignment horizontal="centerContinuous" vertical="center"/>
      <protection/>
    </xf>
    <xf numFmtId="0" fontId="0" fillId="0" borderId="20" xfId="32" applyFont="1" applyFill="1" applyBorder="1" applyAlignment="1">
      <alignment horizontal="centerContinuous" vertical="center"/>
      <protection/>
    </xf>
    <xf numFmtId="0" fontId="0" fillId="0" borderId="28" xfId="32" applyFont="1" applyFill="1" applyBorder="1" applyAlignment="1">
      <alignment horizontal="centerContinuous" vertical="center"/>
      <protection/>
    </xf>
    <xf numFmtId="0" fontId="0" fillId="0" borderId="25" xfId="32" applyFont="1" applyFill="1" applyBorder="1" applyAlignment="1">
      <alignment vertical="center"/>
      <protection/>
    </xf>
    <xf numFmtId="0" fontId="0" fillId="0" borderId="25" xfId="32" applyFont="1" applyFill="1" applyBorder="1" applyAlignment="1">
      <alignment/>
      <protection/>
    </xf>
    <xf numFmtId="0" fontId="0" fillId="0" borderId="25" xfId="32" applyFont="1" applyFill="1" applyBorder="1" applyAlignment="1" quotePrefix="1">
      <alignment horizontal="center" vertical="center"/>
      <protection/>
    </xf>
    <xf numFmtId="3" fontId="0" fillId="0" borderId="25" xfId="32" applyNumberFormat="1" applyFont="1" applyFill="1" applyBorder="1" applyAlignment="1">
      <alignment horizontal="right" vertical="center"/>
      <protection/>
    </xf>
    <xf numFmtId="0" fontId="0" fillId="0" borderId="26" xfId="32" applyFont="1" applyFill="1" applyBorder="1" applyAlignment="1">
      <alignment horizontal="left" vertical="center" wrapText="1"/>
      <protection/>
    </xf>
    <xf numFmtId="0" fontId="0" fillId="0" borderId="27" xfId="32" applyFont="1" applyFill="1" applyBorder="1" applyAlignment="1">
      <alignment horizontal="left" vertical="center" wrapText="1"/>
      <protection/>
    </xf>
    <xf numFmtId="0" fontId="0" fillId="0" borderId="28" xfId="32" applyFont="1" applyFill="1" applyBorder="1" applyAlignment="1">
      <alignment horizontal="left" vertical="center" wrapText="1"/>
      <protection/>
    </xf>
    <xf numFmtId="3" fontId="0" fillId="0" borderId="25" xfId="32" applyNumberFormat="1" applyFont="1" applyFill="1" applyBorder="1" applyAlignment="1" quotePrefix="1">
      <alignment horizontal="right" vertical="center"/>
      <protection/>
    </xf>
    <xf numFmtId="0" fontId="5" fillId="0" borderId="25" xfId="32" applyFont="1" applyFill="1" applyBorder="1" applyAlignment="1">
      <alignment vertical="center" wrapText="1"/>
      <protection/>
    </xf>
    <xf numFmtId="0" fontId="5" fillId="0" borderId="25" xfId="32" applyFont="1" applyFill="1" applyBorder="1" applyAlignment="1">
      <alignment wrapText="1"/>
      <protection/>
    </xf>
    <xf numFmtId="0" fontId="5" fillId="0" borderId="25" xfId="32" applyFont="1" applyFill="1" applyBorder="1" applyAlignment="1" quotePrefix="1">
      <alignment horizontal="center" vertical="center"/>
      <protection/>
    </xf>
    <xf numFmtId="3" fontId="5" fillId="6" borderId="25" xfId="32" applyNumberFormat="1" applyFont="1" applyFill="1" applyBorder="1" applyAlignment="1">
      <alignment horizontal="right" vertical="center"/>
      <protection/>
    </xf>
    <xf numFmtId="0" fontId="5" fillId="0" borderId="0" xfId="32" applyFont="1" applyFill="1">
      <alignment/>
      <protection/>
    </xf>
    <xf numFmtId="0" fontId="0" fillId="0" borderId="25" xfId="32" applyFont="1" applyFill="1" applyBorder="1" applyAlignment="1">
      <alignment vertical="center" wrapText="1"/>
      <protection/>
    </xf>
    <xf numFmtId="0" fontId="0" fillId="0" borderId="25" xfId="32" applyFont="1" applyFill="1" applyBorder="1" applyAlignment="1">
      <alignment wrapText="1"/>
      <protection/>
    </xf>
    <xf numFmtId="0" fontId="5" fillId="0" borderId="25" xfId="32" applyFont="1" applyFill="1" applyBorder="1" applyAlignment="1">
      <alignment horizontal="left" vertical="center" wrapText="1"/>
      <protection/>
    </xf>
    <xf numFmtId="0" fontId="0" fillId="0" borderId="0" xfId="32" applyFont="1" applyFill="1" applyBorder="1">
      <alignment/>
      <protection/>
    </xf>
    <xf numFmtId="3" fontId="5" fillId="6" borderId="25" xfId="32" applyNumberFormat="1" applyFont="1" applyFill="1" applyBorder="1" applyAlignment="1" quotePrefix="1">
      <alignment horizontal="right" vertical="center"/>
      <protection/>
    </xf>
    <xf numFmtId="0" fontId="5" fillId="0" borderId="0" xfId="32" applyFont="1" applyFill="1" applyBorder="1">
      <alignment/>
      <protection/>
    </xf>
    <xf numFmtId="3" fontId="5" fillId="6" borderId="26" xfId="32" applyNumberFormat="1" applyFont="1" applyFill="1" applyBorder="1" applyAlignment="1" quotePrefix="1">
      <alignment horizontal="right" vertical="center"/>
      <protection/>
    </xf>
    <xf numFmtId="3" fontId="5" fillId="6" borderId="27" xfId="32" applyNumberFormat="1" applyFont="1" applyFill="1" applyBorder="1" applyAlignment="1" quotePrefix="1">
      <alignment horizontal="right" vertical="center"/>
      <protection/>
    </xf>
    <xf numFmtId="3" fontId="5" fillId="6" borderId="28" xfId="32" applyNumberFormat="1" applyFont="1" applyFill="1" applyBorder="1" applyAlignment="1" quotePrefix="1">
      <alignment horizontal="right" vertical="center"/>
      <protection/>
    </xf>
    <xf numFmtId="0" fontId="0" fillId="0" borderId="25" xfId="32" applyFont="1" applyFill="1" applyBorder="1" applyAlignment="1">
      <alignment horizontal="left" vertical="center" wrapText="1"/>
      <protection/>
    </xf>
    <xf numFmtId="0" fontId="5" fillId="0" borderId="25" xfId="32" applyFont="1" applyFill="1" applyBorder="1" applyAlignment="1">
      <alignment vertical="center"/>
      <protection/>
    </xf>
    <xf numFmtId="0" fontId="5" fillId="0" borderId="25" xfId="32" applyFont="1" applyFill="1" applyBorder="1" applyAlignment="1">
      <alignment/>
      <protection/>
    </xf>
    <xf numFmtId="184" fontId="0" fillId="0" borderId="0" xfId="32" applyNumberFormat="1" applyFont="1" applyFill="1">
      <alignment/>
      <protection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Continuous" vertical="top" wrapText="1"/>
    </xf>
    <xf numFmtId="0" fontId="0" fillId="0" borderId="0" xfId="0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5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0" fillId="0" borderId="42" xfId="0" applyBorder="1" applyAlignment="1">
      <alignment horizontal="center"/>
    </xf>
    <xf numFmtId="3" fontId="0" fillId="0" borderId="42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0" fontId="8" fillId="0" borderId="5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3" fontId="0" fillId="0" borderId="25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0" fontId="8" fillId="0" borderId="55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3" fontId="0" fillId="0" borderId="49" xfId="0" applyNumberFormat="1" applyBorder="1" applyAlignment="1">
      <alignment horizontal="right" vertical="center"/>
    </xf>
    <xf numFmtId="0" fontId="7" fillId="0" borderId="0" xfId="33" applyFont="1" applyAlignment="1">
      <alignment horizontal="centerContinuous" vertical="center"/>
      <protection/>
    </xf>
    <xf numFmtId="0" fontId="10" fillId="0" borderId="0" xfId="33" applyAlignment="1">
      <alignment horizontal="centerContinuous" vertical="center"/>
      <protection/>
    </xf>
    <xf numFmtId="0" fontId="10" fillId="0" borderId="0" xfId="33">
      <alignment/>
      <protection/>
    </xf>
    <xf numFmtId="0" fontId="10" fillId="0" borderId="0" xfId="33" applyAlignment="1">
      <alignment horizontal="centerContinuous"/>
      <protection/>
    </xf>
    <xf numFmtId="0" fontId="31" fillId="0" borderId="30" xfId="33" applyFont="1" applyBorder="1" applyAlignment="1">
      <alignment horizontal="center"/>
      <protection/>
    </xf>
    <xf numFmtId="0" fontId="10" fillId="0" borderId="31" xfId="33" applyBorder="1" applyAlignment="1">
      <alignment horizontal="centerContinuous"/>
      <protection/>
    </xf>
    <xf numFmtId="0" fontId="10" fillId="0" borderId="13" xfId="33" applyBorder="1" applyAlignment="1">
      <alignment horizontal="center" vertical="center"/>
      <protection/>
    </xf>
    <xf numFmtId="0" fontId="10" fillId="0" borderId="14" xfId="33" applyBorder="1" applyAlignment="1">
      <alignment horizontal="center" vertical="center"/>
      <protection/>
    </xf>
    <xf numFmtId="0" fontId="10" fillId="0" borderId="15" xfId="33" applyBorder="1" applyAlignment="1">
      <alignment horizontal="center" vertical="center"/>
      <protection/>
    </xf>
    <xf numFmtId="0" fontId="10" fillId="0" borderId="0" xfId="33" applyAlignment="1">
      <alignment horizontal="center" vertical="center"/>
      <protection/>
    </xf>
    <xf numFmtId="0" fontId="10" fillId="0" borderId="0" xfId="33" applyBorder="1" applyAlignment="1">
      <alignment horizontal="center" vertical="center"/>
      <protection/>
    </xf>
    <xf numFmtId="0" fontId="10" fillId="0" borderId="13" xfId="33" applyFont="1" applyBorder="1" applyAlignment="1">
      <alignment horizontal="center" vertical="center"/>
      <protection/>
    </xf>
    <xf numFmtId="0" fontId="10" fillId="0" borderId="15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10" fillId="0" borderId="24" xfId="33" applyBorder="1" applyAlignment="1">
      <alignment horizontal="center" vertical="center"/>
      <protection/>
    </xf>
    <xf numFmtId="0" fontId="10" fillId="0" borderId="0" xfId="33" applyAlignment="1">
      <alignment horizontal="centerContinuous" vertical="top"/>
      <protection/>
    </xf>
    <xf numFmtId="0" fontId="10" fillId="0" borderId="0" xfId="33" applyAlignment="1">
      <alignment vertical="top"/>
      <protection/>
    </xf>
    <xf numFmtId="0" fontId="10" fillId="0" borderId="0" xfId="33" applyAlignment="1">
      <alignment horizontal="centerContinuous" vertical="top" wrapText="1"/>
      <protection/>
    </xf>
    <xf numFmtId="0" fontId="11" fillId="0" borderId="0" xfId="33" applyFont="1" applyBorder="1" applyAlignment="1">
      <alignment horizontal="center"/>
      <protection/>
    </xf>
    <xf numFmtId="0" fontId="32" fillId="0" borderId="56" xfId="33" applyFont="1" applyBorder="1" applyAlignment="1">
      <alignment horizontal="center" vertical="center" wrapText="1"/>
      <protection/>
    </xf>
    <xf numFmtId="0" fontId="32" fillId="0" borderId="39" xfId="33" applyFont="1" applyBorder="1" applyAlignment="1">
      <alignment horizontal="center" vertical="center" wrapText="1"/>
      <protection/>
    </xf>
    <xf numFmtId="0" fontId="32" fillId="0" borderId="40" xfId="33" applyFont="1" applyBorder="1" applyAlignment="1">
      <alignment horizontal="center" vertical="center" wrapText="1"/>
      <protection/>
    </xf>
    <xf numFmtId="0" fontId="33" fillId="0" borderId="57" xfId="33" applyFont="1" applyBorder="1" applyAlignment="1">
      <alignment horizontal="center" wrapText="1"/>
      <protection/>
    </xf>
    <xf numFmtId="0" fontId="33" fillId="0" borderId="39" xfId="33" applyFont="1" applyBorder="1" applyAlignment="1">
      <alignment horizontal="center" wrapText="1"/>
      <protection/>
    </xf>
    <xf numFmtId="0" fontId="33" fillId="0" borderId="40" xfId="33" applyFont="1" applyBorder="1" applyAlignment="1">
      <alignment horizontal="center" wrapText="1"/>
      <protection/>
    </xf>
    <xf numFmtId="0" fontId="33" fillId="0" borderId="57" xfId="33" applyFont="1" applyBorder="1" applyAlignment="1">
      <alignment horizontal="center" vertical="center"/>
      <protection/>
    </xf>
    <xf numFmtId="0" fontId="33" fillId="0" borderId="39" xfId="33" applyFont="1" applyBorder="1" applyAlignment="1">
      <alignment horizontal="center" vertical="center"/>
      <protection/>
    </xf>
    <xf numFmtId="0" fontId="33" fillId="0" borderId="41" xfId="33" applyFont="1" applyBorder="1" applyAlignment="1">
      <alignment horizontal="center" vertical="center"/>
      <protection/>
    </xf>
    <xf numFmtId="0" fontId="32" fillId="0" borderId="54" xfId="33" applyFont="1" applyBorder="1" applyAlignment="1">
      <alignment horizontal="center" vertical="top" wrapText="1"/>
      <protection/>
    </xf>
    <xf numFmtId="0" fontId="32" fillId="0" borderId="25" xfId="33" applyFont="1" applyBorder="1" applyAlignment="1">
      <alignment horizontal="center" vertical="top" wrapText="1"/>
      <protection/>
    </xf>
    <xf numFmtId="0" fontId="33" fillId="0" borderId="25" xfId="33" applyFont="1" applyBorder="1" applyAlignment="1">
      <alignment horizontal="center"/>
      <protection/>
    </xf>
    <xf numFmtId="0" fontId="33" fillId="0" borderId="43" xfId="33" applyFont="1" applyBorder="1" applyAlignment="1">
      <alignment horizontal="center"/>
      <protection/>
    </xf>
    <xf numFmtId="0" fontId="34" fillId="0" borderId="35" xfId="33" applyFont="1" applyBorder="1" applyAlignment="1">
      <alignment horizontal="left"/>
      <protection/>
    </xf>
    <xf numFmtId="0" fontId="34" fillId="0" borderId="10" xfId="33" applyFont="1" applyBorder="1" applyAlignment="1">
      <alignment horizontal="left"/>
      <protection/>
    </xf>
    <xf numFmtId="0" fontId="34" fillId="0" borderId="11" xfId="33" applyFont="1" applyBorder="1" applyAlignment="1">
      <alignment horizontal="left"/>
      <protection/>
    </xf>
    <xf numFmtId="0" fontId="34" fillId="0" borderId="9" xfId="33" applyFont="1" applyBorder="1" applyAlignment="1">
      <alignment horizontal="center" vertical="center"/>
      <protection/>
    </xf>
    <xf numFmtId="0" fontId="34" fillId="0" borderId="10" xfId="33" applyFont="1" applyBorder="1" applyAlignment="1">
      <alignment horizontal="center" vertical="center"/>
      <protection/>
    </xf>
    <xf numFmtId="0" fontId="34" fillId="0" borderId="11" xfId="33" applyFont="1" applyBorder="1" applyAlignment="1">
      <alignment horizontal="center" vertical="center"/>
      <protection/>
    </xf>
    <xf numFmtId="3" fontId="33" fillId="0" borderId="10" xfId="33" applyNumberFormat="1" applyFont="1" applyBorder="1" applyAlignment="1">
      <alignment horizontal="right" vertical="center"/>
      <protection/>
    </xf>
    <xf numFmtId="3" fontId="33" fillId="0" borderId="58" xfId="33" applyNumberFormat="1" applyFont="1" applyBorder="1" applyAlignment="1">
      <alignment horizontal="right" vertical="center"/>
      <protection/>
    </xf>
    <xf numFmtId="0" fontId="34" fillId="0" borderId="4" xfId="33" applyFont="1" applyBorder="1" applyAlignment="1">
      <alignment horizontal="left"/>
      <protection/>
    </xf>
    <xf numFmtId="0" fontId="34" fillId="0" borderId="0" xfId="33" applyFont="1" applyBorder="1" applyAlignment="1">
      <alignment horizontal="left"/>
      <protection/>
    </xf>
    <xf numFmtId="0" fontId="34" fillId="0" borderId="18" xfId="33" applyFont="1" applyBorder="1" applyAlignment="1">
      <alignment horizontal="left"/>
      <protection/>
    </xf>
    <xf numFmtId="0" fontId="34" fillId="0" borderId="12" xfId="33" applyFont="1" applyBorder="1" applyAlignment="1" quotePrefix="1">
      <alignment horizontal="center" vertical="center"/>
      <protection/>
    </xf>
    <xf numFmtId="0" fontId="34" fillId="0" borderId="0" xfId="33" applyFont="1" applyBorder="1" applyAlignment="1">
      <alignment horizontal="center" vertical="center"/>
      <protection/>
    </xf>
    <xf numFmtId="0" fontId="34" fillId="0" borderId="18" xfId="33" applyFont="1" applyBorder="1" applyAlignment="1">
      <alignment horizontal="center" vertical="center"/>
      <protection/>
    </xf>
    <xf numFmtId="3" fontId="33" fillId="0" borderId="0" xfId="33" applyNumberFormat="1" applyFont="1" applyBorder="1" applyAlignment="1">
      <alignment horizontal="right" vertical="center"/>
      <protection/>
    </xf>
    <xf numFmtId="3" fontId="33" fillId="0" borderId="5" xfId="33" applyNumberFormat="1" applyFont="1" applyBorder="1" applyAlignment="1">
      <alignment horizontal="right" vertical="center"/>
      <protection/>
    </xf>
    <xf numFmtId="0" fontId="34" fillId="0" borderId="36" xfId="33" applyFont="1" applyBorder="1" applyAlignment="1">
      <alignment horizontal="left" vertical="center"/>
      <protection/>
    </xf>
    <xf numFmtId="0" fontId="34" fillId="0" borderId="20" xfId="33" applyFont="1" applyBorder="1" applyAlignment="1">
      <alignment horizontal="left" vertical="center"/>
      <protection/>
    </xf>
    <xf numFmtId="0" fontId="34" fillId="0" borderId="21" xfId="33" applyFont="1" applyBorder="1" applyAlignment="1">
      <alignment horizontal="left" vertical="center"/>
      <protection/>
    </xf>
    <xf numFmtId="0" fontId="34" fillId="0" borderId="19" xfId="33" applyFont="1" applyBorder="1" applyAlignment="1" quotePrefix="1">
      <alignment horizontal="center" vertical="center"/>
      <protection/>
    </xf>
    <xf numFmtId="0" fontId="34" fillId="0" borderId="20" xfId="33" applyFont="1" applyBorder="1" applyAlignment="1">
      <alignment horizontal="center" vertical="center"/>
      <protection/>
    </xf>
    <xf numFmtId="0" fontId="34" fillId="0" borderId="21" xfId="33" applyFont="1" applyBorder="1" applyAlignment="1">
      <alignment horizontal="center" vertical="center"/>
      <protection/>
    </xf>
    <xf numFmtId="3" fontId="33" fillId="0" borderId="20" xfId="33" applyNumberFormat="1" applyFont="1" applyBorder="1" applyAlignment="1">
      <alignment horizontal="right" vertical="center"/>
      <protection/>
    </xf>
    <xf numFmtId="3" fontId="33" fillId="0" borderId="45" xfId="33" applyNumberFormat="1" applyFont="1" applyBorder="1" applyAlignment="1">
      <alignment horizontal="right" vertical="center"/>
      <protection/>
    </xf>
    <xf numFmtId="0" fontId="34" fillId="0" borderId="33" xfId="33" applyFont="1" applyBorder="1" applyAlignment="1">
      <alignment horizontal="left" vertical="center"/>
      <protection/>
    </xf>
    <xf numFmtId="0" fontId="34" fillId="0" borderId="27" xfId="33" applyFont="1" applyBorder="1" applyAlignment="1">
      <alignment horizontal="left" vertical="center"/>
      <protection/>
    </xf>
    <xf numFmtId="0" fontId="34" fillId="0" borderId="28" xfId="33" applyFont="1" applyBorder="1" applyAlignment="1">
      <alignment horizontal="left" vertical="center"/>
      <protection/>
    </xf>
    <xf numFmtId="0" fontId="34" fillId="0" borderId="26" xfId="33" applyFont="1" applyBorder="1" applyAlignment="1" quotePrefix="1">
      <alignment horizontal="center" vertical="center"/>
      <protection/>
    </xf>
    <xf numFmtId="0" fontId="34" fillId="0" borderId="27" xfId="33" applyFont="1" applyBorder="1" applyAlignment="1">
      <alignment horizontal="center" vertical="center"/>
      <protection/>
    </xf>
    <xf numFmtId="0" fontId="34" fillId="0" borderId="28" xfId="33" applyFont="1" applyBorder="1" applyAlignment="1">
      <alignment horizontal="center" vertical="center"/>
      <protection/>
    </xf>
    <xf numFmtId="3" fontId="33" fillId="0" borderId="26" xfId="33" applyNumberFormat="1" applyFont="1" applyBorder="1" applyAlignment="1">
      <alignment horizontal="right" vertical="center"/>
      <protection/>
    </xf>
    <xf numFmtId="3" fontId="33" fillId="0" borderId="27" xfId="33" applyNumberFormat="1" applyFont="1" applyBorder="1" applyAlignment="1">
      <alignment horizontal="right" vertical="center"/>
      <protection/>
    </xf>
    <xf numFmtId="3" fontId="33" fillId="0" borderId="44" xfId="33" applyNumberFormat="1" applyFont="1" applyBorder="1" applyAlignment="1">
      <alignment horizontal="right" vertical="center"/>
      <protection/>
    </xf>
    <xf numFmtId="3" fontId="33" fillId="7" borderId="27" xfId="33" applyNumberFormat="1" applyFont="1" applyFill="1" applyBorder="1" applyAlignment="1">
      <alignment horizontal="right" vertical="center"/>
      <protection/>
    </xf>
    <xf numFmtId="3" fontId="33" fillId="7" borderId="44" xfId="33" applyNumberFormat="1" applyFont="1" applyFill="1" applyBorder="1" applyAlignment="1">
      <alignment horizontal="right" vertical="center"/>
      <protection/>
    </xf>
    <xf numFmtId="0" fontId="34" fillId="0" borderId="35" xfId="33" applyFont="1" applyBorder="1" applyAlignment="1">
      <alignment horizontal="left" vertical="center"/>
      <protection/>
    </xf>
    <xf numFmtId="0" fontId="34" fillId="0" borderId="10" xfId="33" applyFont="1" applyBorder="1" applyAlignment="1">
      <alignment horizontal="left" vertical="center"/>
      <protection/>
    </xf>
    <xf numFmtId="0" fontId="34" fillId="0" borderId="11" xfId="33" applyFont="1" applyBorder="1" applyAlignment="1">
      <alignment horizontal="left" vertical="center"/>
      <protection/>
    </xf>
    <xf numFmtId="0" fontId="34" fillId="0" borderId="4" xfId="33" applyFont="1" applyBorder="1" applyAlignment="1">
      <alignment horizontal="left" vertical="center"/>
      <protection/>
    </xf>
    <xf numFmtId="0" fontId="34" fillId="0" borderId="0" xfId="33" applyFont="1" applyBorder="1" applyAlignment="1">
      <alignment horizontal="left" vertical="center"/>
      <protection/>
    </xf>
    <xf numFmtId="0" fontId="34" fillId="0" borderId="18" xfId="33" applyFont="1" applyBorder="1" applyAlignment="1">
      <alignment horizontal="left" vertical="center"/>
      <protection/>
    </xf>
    <xf numFmtId="3" fontId="33" fillId="0" borderId="12" xfId="33" applyNumberFormat="1" applyFont="1" applyBorder="1" applyAlignment="1">
      <alignment horizontal="right" vertical="center"/>
      <protection/>
    </xf>
    <xf numFmtId="0" fontId="34" fillId="0" borderId="12" xfId="33" applyFont="1" applyBorder="1" applyAlignment="1">
      <alignment horizontal="center" vertical="center"/>
      <protection/>
    </xf>
    <xf numFmtId="3" fontId="33" fillId="0" borderId="19" xfId="33" applyNumberFormat="1" applyFont="1" applyBorder="1" applyAlignment="1">
      <alignment horizontal="right" vertical="center"/>
      <protection/>
    </xf>
    <xf numFmtId="0" fontId="34" fillId="0" borderId="4" xfId="33" applyFont="1" applyBorder="1" applyAlignment="1">
      <alignment vertical="center" wrapText="1"/>
      <protection/>
    </xf>
    <xf numFmtId="0" fontId="34" fillId="0" borderId="0" xfId="33" applyFont="1" applyBorder="1" applyAlignment="1">
      <alignment vertical="center" wrapText="1"/>
      <protection/>
    </xf>
    <xf numFmtId="0" fontId="34" fillId="0" borderId="9" xfId="33" applyFont="1" applyBorder="1" applyAlignment="1" quotePrefix="1">
      <alignment horizontal="center" vertical="center"/>
      <protection/>
    </xf>
    <xf numFmtId="0" fontId="34" fillId="0" borderId="10" xfId="33" applyFont="1" applyBorder="1" applyAlignment="1" quotePrefix="1">
      <alignment horizontal="center" vertical="center"/>
      <protection/>
    </xf>
    <xf numFmtId="0" fontId="34" fillId="0" borderId="11" xfId="33" applyFont="1" applyBorder="1" applyAlignment="1" quotePrefix="1">
      <alignment horizontal="center" vertical="center"/>
      <protection/>
    </xf>
    <xf numFmtId="3" fontId="33" fillId="7" borderId="10" xfId="33" applyNumberFormat="1" applyFont="1" applyFill="1" applyBorder="1" applyAlignment="1">
      <alignment horizontal="right" vertical="center"/>
      <protection/>
    </xf>
    <xf numFmtId="3" fontId="33" fillId="7" borderId="58" xfId="33" applyNumberFormat="1" applyFont="1" applyFill="1" applyBorder="1" applyAlignment="1">
      <alignment horizontal="right" vertical="center"/>
      <protection/>
    </xf>
    <xf numFmtId="0" fontId="34" fillId="0" borderId="6" xfId="33" applyFont="1" applyBorder="1" applyAlignment="1">
      <alignment vertical="center"/>
      <protection/>
    </xf>
    <xf numFmtId="0" fontId="34" fillId="0" borderId="7" xfId="33" applyFont="1" applyBorder="1" applyAlignment="1">
      <alignment vertical="center"/>
      <protection/>
    </xf>
    <xf numFmtId="0" fontId="34" fillId="0" borderId="59" xfId="33" applyFont="1" applyBorder="1" applyAlignment="1">
      <alignment vertical="center"/>
      <protection/>
    </xf>
    <xf numFmtId="0" fontId="34" fillId="0" borderId="60" xfId="33" applyFont="1" applyBorder="1" applyAlignment="1" quotePrefix="1">
      <alignment horizontal="center" vertical="center"/>
      <protection/>
    </xf>
    <xf numFmtId="0" fontId="34" fillId="0" borderId="7" xfId="33" applyFont="1" applyBorder="1" applyAlignment="1" quotePrefix="1">
      <alignment horizontal="center" vertical="center"/>
      <protection/>
    </xf>
    <xf numFmtId="3" fontId="33" fillId="7" borderId="60" xfId="33" applyNumberFormat="1" applyFont="1" applyFill="1" applyBorder="1" applyAlignment="1">
      <alignment horizontal="right" vertical="center"/>
      <protection/>
    </xf>
    <xf numFmtId="3" fontId="33" fillId="7" borderId="7" xfId="33" applyNumberFormat="1" applyFont="1" applyFill="1" applyBorder="1" applyAlignment="1">
      <alignment horizontal="right" vertical="center"/>
      <protection/>
    </xf>
    <xf numFmtId="3" fontId="33" fillId="7" borderId="8" xfId="33" applyNumberFormat="1" applyFont="1" applyFill="1" applyBorder="1" applyAlignment="1">
      <alignment horizontal="right" vertical="center"/>
      <protection/>
    </xf>
    <xf numFmtId="0" fontId="14" fillId="0" borderId="0" xfId="34" applyFont="1">
      <alignment/>
      <protection/>
    </xf>
    <xf numFmtId="1" fontId="14" fillId="0" borderId="13" xfId="34" applyNumberFormat="1" applyFont="1" applyBorder="1" applyAlignment="1">
      <alignment horizontal="centerContinuous" vertical="center"/>
      <protection/>
    </xf>
    <xf numFmtId="1" fontId="14" fillId="0" borderId="15" xfId="34" applyNumberFormat="1" applyFont="1" applyBorder="1" applyAlignment="1">
      <alignment horizontal="centerContinuous" vertical="center"/>
      <protection/>
    </xf>
    <xf numFmtId="0" fontId="14" fillId="0" borderId="0" xfId="34" applyFont="1" applyAlignment="1">
      <alignment horizontal="centerContinuous"/>
      <protection/>
    </xf>
    <xf numFmtId="0" fontId="14" fillId="0" borderId="0" xfId="34" applyFont="1" applyBorder="1" applyAlignment="1">
      <alignment horizontal="centerContinuous"/>
      <protection/>
    </xf>
    <xf numFmtId="0" fontId="15" fillId="0" borderId="0" xfId="34" applyFont="1" applyAlignment="1">
      <alignment horizontal="center" vertical="center" wrapText="1"/>
      <protection/>
    </xf>
    <xf numFmtId="0" fontId="16" fillId="0" borderId="30" xfId="34" applyFont="1" applyBorder="1" applyAlignment="1">
      <alignment horizontal="center"/>
      <protection/>
    </xf>
    <xf numFmtId="0" fontId="14" fillId="0" borderId="31" xfId="34" applyFont="1" applyBorder="1" applyAlignment="1">
      <alignment horizontal="centerContinuous"/>
      <protection/>
    </xf>
    <xf numFmtId="0" fontId="14" fillId="0" borderId="13" xfId="34" applyFont="1" applyBorder="1" applyAlignment="1">
      <alignment horizontal="center" vertical="center"/>
      <protection/>
    </xf>
    <xf numFmtId="0" fontId="14" fillId="0" borderId="14" xfId="34" applyFont="1" applyBorder="1" applyAlignment="1">
      <alignment horizontal="center" vertical="center"/>
      <protection/>
    </xf>
    <xf numFmtId="0" fontId="14" fillId="0" borderId="15" xfId="34" applyFont="1" applyBorder="1" applyAlignment="1">
      <alignment horizontal="center" vertical="center"/>
      <protection/>
    </xf>
    <xf numFmtId="0" fontId="14" fillId="0" borderId="0" xfId="34" applyFont="1" applyAlignment="1">
      <alignment horizontal="center" vertical="center"/>
      <protection/>
    </xf>
    <xf numFmtId="0" fontId="17" fillId="0" borderId="13" xfId="34" applyFont="1" applyBorder="1" applyAlignment="1">
      <alignment horizontal="centerContinuous" vertical="center"/>
      <protection/>
    </xf>
    <xf numFmtId="0" fontId="17" fillId="0" borderId="15" xfId="34" applyFont="1" applyBorder="1" applyAlignment="1">
      <alignment horizontal="centerContinuous" vertical="center"/>
      <protection/>
    </xf>
    <xf numFmtId="0" fontId="17" fillId="0" borderId="13" xfId="34" applyFont="1" applyBorder="1" applyAlignment="1">
      <alignment horizontal="center" vertical="center"/>
      <protection/>
    </xf>
    <xf numFmtId="0" fontId="17" fillId="0" borderId="14" xfId="34" applyFont="1" applyBorder="1" applyAlignment="1">
      <alignment horizontal="center" vertical="center"/>
      <protection/>
    </xf>
    <xf numFmtId="0" fontId="17" fillId="0" borderId="15" xfId="34" applyFont="1" applyBorder="1" applyAlignment="1">
      <alignment horizontal="center" vertical="center"/>
      <protection/>
    </xf>
    <xf numFmtId="0" fontId="14" fillId="0" borderId="24" xfId="34" applyFont="1" applyBorder="1">
      <alignment/>
      <protection/>
    </xf>
    <xf numFmtId="0" fontId="14" fillId="0" borderId="2" xfId="34" applyFont="1" applyBorder="1" applyAlignment="1">
      <alignment horizontal="center" vertical="top"/>
      <protection/>
    </xf>
    <xf numFmtId="0" fontId="14" fillId="0" borderId="0" xfId="34" applyFont="1" applyAlignment="1">
      <alignment vertical="top"/>
      <protection/>
    </xf>
    <xf numFmtId="0" fontId="14" fillId="0" borderId="2" xfId="34" applyFont="1" applyBorder="1" applyAlignment="1">
      <alignment horizontal="center" vertical="top" wrapText="1"/>
      <protection/>
    </xf>
    <xf numFmtId="0" fontId="14" fillId="0" borderId="0" xfId="34" applyFont="1" applyAlignment="1">
      <alignment horizontal="centerContinuous" vertical="top"/>
      <protection/>
    </xf>
    <xf numFmtId="0" fontId="14" fillId="0" borderId="0" xfId="34" applyFont="1" applyBorder="1" applyAlignment="1">
      <alignment horizontal="right"/>
      <protection/>
    </xf>
    <xf numFmtId="0" fontId="14" fillId="0" borderId="9" xfId="34" applyFont="1" applyBorder="1" applyAlignment="1">
      <alignment horizontal="center" vertical="center"/>
      <protection/>
    </xf>
    <xf numFmtId="0" fontId="14" fillId="0" borderId="10" xfId="34" applyFont="1" applyBorder="1" applyAlignment="1">
      <alignment horizontal="center" vertical="center"/>
      <protection/>
    </xf>
    <xf numFmtId="0" fontId="14" fillId="0" borderId="11" xfId="34" applyFont="1" applyBorder="1" applyAlignment="1">
      <alignment horizontal="center" vertical="center"/>
      <protection/>
    </xf>
    <xf numFmtId="0" fontId="14" fillId="0" borderId="9" xfId="34" applyFont="1" applyBorder="1" applyAlignment="1">
      <alignment horizontal="center" vertical="center" wrapText="1"/>
      <protection/>
    </xf>
    <xf numFmtId="0" fontId="14" fillId="0" borderId="11" xfId="34" applyFont="1" applyBorder="1" applyAlignment="1">
      <alignment horizontal="center" vertical="center" wrapText="1"/>
      <protection/>
    </xf>
    <xf numFmtId="0" fontId="14" fillId="0" borderId="9" xfId="34" applyFont="1" applyBorder="1" applyAlignment="1">
      <alignment horizontal="centerContinuous" vertical="center"/>
      <protection/>
    </xf>
    <xf numFmtId="0" fontId="14" fillId="0" borderId="10" xfId="34" applyFont="1" applyBorder="1" applyAlignment="1">
      <alignment horizontal="centerContinuous" vertical="center"/>
      <protection/>
    </xf>
    <xf numFmtId="0" fontId="14" fillId="0" borderId="11" xfId="34" applyFont="1" applyBorder="1" applyAlignment="1">
      <alignment horizontal="centerContinuous" vertical="center"/>
      <protection/>
    </xf>
    <xf numFmtId="0" fontId="14" fillId="0" borderId="19" xfId="34" applyFont="1" applyBorder="1" applyAlignment="1">
      <alignment horizontal="center" vertical="center"/>
      <protection/>
    </xf>
    <xf numFmtId="0" fontId="14" fillId="0" borderId="20" xfId="34" applyFont="1" applyBorder="1" applyAlignment="1">
      <alignment horizontal="center" vertical="center"/>
      <protection/>
    </xf>
    <xf numFmtId="0" fontId="14" fillId="0" borderId="21" xfId="34" applyFont="1" applyBorder="1" applyAlignment="1">
      <alignment horizontal="center" vertical="center"/>
      <protection/>
    </xf>
    <xf numFmtId="0" fontId="14" fillId="0" borderId="19" xfId="34" applyFont="1" applyBorder="1" applyAlignment="1">
      <alignment horizontal="center" vertical="center" wrapText="1"/>
      <protection/>
    </xf>
    <xf numFmtId="0" fontId="14" fillId="0" borderId="21" xfId="34" applyFont="1" applyBorder="1" applyAlignment="1">
      <alignment horizontal="center" vertical="center" wrapText="1"/>
      <protection/>
    </xf>
    <xf numFmtId="0" fontId="14" fillId="0" borderId="12" xfId="34" applyFont="1" applyBorder="1">
      <alignment/>
      <protection/>
    </xf>
    <xf numFmtId="0" fontId="14" fillId="0" borderId="0" xfId="34" applyFont="1" applyBorder="1">
      <alignment/>
      <protection/>
    </xf>
    <xf numFmtId="0" fontId="14" fillId="0" borderId="18" xfId="34" applyFont="1" applyBorder="1">
      <alignment/>
      <protection/>
    </xf>
    <xf numFmtId="0" fontId="14" fillId="0" borderId="26" xfId="34" applyFont="1" applyBorder="1" applyAlignment="1">
      <alignment horizontal="centerContinuous" vertical="center"/>
      <protection/>
    </xf>
    <xf numFmtId="0" fontId="14" fillId="0" borderId="27" xfId="34" applyFont="1" applyBorder="1" applyAlignment="1">
      <alignment horizontal="centerContinuous" vertical="center"/>
      <protection/>
    </xf>
    <xf numFmtId="0" fontId="14" fillId="0" borderId="28" xfId="34" applyFont="1" applyBorder="1" applyAlignment="1">
      <alignment horizontal="centerContinuous" vertical="center"/>
      <protection/>
    </xf>
    <xf numFmtId="0" fontId="14" fillId="0" borderId="25" xfId="34" applyFont="1" applyBorder="1" applyAlignment="1">
      <alignment horizontal="left" vertical="center" wrapText="1"/>
      <protection/>
    </xf>
    <xf numFmtId="0" fontId="14" fillId="0" borderId="26" xfId="34" applyFont="1" applyBorder="1" applyAlignment="1" quotePrefix="1">
      <alignment horizontal="centerContinuous" vertical="center"/>
      <protection/>
    </xf>
    <xf numFmtId="3" fontId="14" fillId="0" borderId="25" xfId="34" applyNumberFormat="1" applyFont="1" applyBorder="1" applyAlignment="1">
      <alignment horizontal="right"/>
      <protection/>
    </xf>
    <xf numFmtId="0" fontId="17" fillId="0" borderId="25" xfId="34" applyFont="1" applyBorder="1" applyAlignment="1">
      <alignment horizontal="left" vertical="center" wrapText="1"/>
      <protection/>
    </xf>
    <xf numFmtId="0" fontId="17" fillId="0" borderId="26" xfId="34" applyFont="1" applyBorder="1" applyAlignment="1" quotePrefix="1">
      <alignment horizontal="centerContinuous" vertical="center"/>
      <protection/>
    </xf>
    <xf numFmtId="0" fontId="17" fillId="0" borderId="28" xfId="34" applyFont="1" applyBorder="1" applyAlignment="1">
      <alignment horizontal="centerContinuous" vertical="center"/>
      <protection/>
    </xf>
    <xf numFmtId="3" fontId="17" fillId="6" borderId="25" xfId="34" applyNumberFormat="1" applyFont="1" applyFill="1" applyBorder="1" applyAlignment="1">
      <alignment horizontal="right"/>
      <protection/>
    </xf>
    <xf numFmtId="0" fontId="17" fillId="0" borderId="0" xfId="34" applyFont="1">
      <alignment/>
      <protection/>
    </xf>
    <xf numFmtId="0" fontId="14" fillId="0" borderId="25" xfId="34" applyFont="1" applyBorder="1" applyAlignment="1">
      <alignment vertical="center" wrapText="1"/>
      <protection/>
    </xf>
    <xf numFmtId="0" fontId="14" fillId="0" borderId="26" xfId="34" applyFont="1" applyBorder="1" applyAlignment="1" quotePrefix="1">
      <alignment horizontal="center" vertical="center"/>
      <protection/>
    </xf>
    <xf numFmtId="0" fontId="14" fillId="0" borderId="28" xfId="34" applyFont="1" applyBorder="1" applyAlignment="1" quotePrefix="1">
      <alignment horizontal="center" vertical="center"/>
      <protection/>
    </xf>
    <xf numFmtId="49" fontId="14" fillId="0" borderId="25" xfId="34" applyNumberFormat="1" applyFont="1" applyBorder="1" applyAlignment="1">
      <alignment vertical="center" wrapText="1"/>
      <protection/>
    </xf>
    <xf numFmtId="0" fontId="14" fillId="0" borderId="25" xfId="34" applyFont="1" applyBorder="1" applyAlignment="1" quotePrefix="1">
      <alignment horizontal="left" vertical="center" wrapText="1"/>
      <protection/>
    </xf>
    <xf numFmtId="0" fontId="14" fillId="0" borderId="25" xfId="34" applyNumberFormat="1" applyFont="1" applyBorder="1" applyAlignment="1">
      <alignment horizontal="right"/>
      <protection/>
    </xf>
    <xf numFmtId="184" fontId="14" fillId="0" borderId="0" xfId="34" applyNumberFormat="1" applyFont="1">
      <alignment/>
      <protection/>
    </xf>
    <xf numFmtId="0" fontId="18" fillId="0" borderId="0" xfId="35" applyFont="1" applyFill="1">
      <alignment/>
      <protection/>
    </xf>
    <xf numFmtId="0" fontId="18" fillId="0" borderId="0" xfId="35" applyFont="1" applyFill="1" applyBorder="1">
      <alignment/>
      <protection/>
    </xf>
    <xf numFmtId="0" fontId="18" fillId="0" borderId="0" xfId="35" applyFont="1" applyFill="1" applyBorder="1" applyAlignment="1">
      <alignment horizontal="centerContinuous"/>
      <protection/>
    </xf>
    <xf numFmtId="0" fontId="35" fillId="0" borderId="0" xfId="35" applyFont="1" applyFill="1" applyAlignment="1">
      <alignment horizontal="centerContinuous" vertical="center"/>
      <protection/>
    </xf>
    <xf numFmtId="0" fontId="36" fillId="0" borderId="0" xfId="35" applyFont="1" applyFill="1" applyAlignment="1">
      <alignment horizontal="centerContinuous" vertical="center"/>
      <protection/>
    </xf>
    <xf numFmtId="0" fontId="36" fillId="0" borderId="0" xfId="35" applyFont="1" applyFill="1">
      <alignment/>
      <protection/>
    </xf>
    <xf numFmtId="0" fontId="37" fillId="0" borderId="30" xfId="35" applyFont="1" applyFill="1" applyBorder="1" applyAlignment="1">
      <alignment horizontal="center"/>
      <protection/>
    </xf>
    <xf numFmtId="0" fontId="18" fillId="0" borderId="31" xfId="35" applyFont="1" applyFill="1" applyBorder="1" applyAlignment="1">
      <alignment horizontal="centerContinuous"/>
      <protection/>
    </xf>
    <xf numFmtId="0" fontId="18" fillId="0" borderId="13" xfId="35" applyFont="1" applyFill="1" applyBorder="1" applyAlignment="1">
      <alignment horizontal="center" vertical="center"/>
      <protection/>
    </xf>
    <xf numFmtId="0" fontId="18" fillId="0" borderId="14" xfId="35" applyFont="1" applyFill="1" applyBorder="1" applyAlignment="1">
      <alignment horizontal="center" vertical="center"/>
      <protection/>
    </xf>
    <xf numFmtId="0" fontId="18" fillId="0" borderId="15" xfId="35" applyFont="1" applyFill="1" applyBorder="1" applyAlignment="1">
      <alignment horizontal="center" vertical="center"/>
      <protection/>
    </xf>
    <xf numFmtId="0" fontId="18" fillId="0" borderId="0" xfId="35" applyFont="1" applyFill="1" applyAlignment="1">
      <alignment horizontal="center" vertical="center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18" fillId="0" borderId="13" xfId="35" applyFont="1" applyFill="1" applyBorder="1" applyAlignment="1">
      <alignment horizontal="centerContinuous" vertical="center"/>
      <protection/>
    </xf>
    <xf numFmtId="0" fontId="18" fillId="0" borderId="15" xfId="35" applyFont="1" applyFill="1" applyBorder="1" applyAlignment="1">
      <alignment horizontal="centerContinuous" vertical="center"/>
      <protection/>
    </xf>
    <xf numFmtId="0" fontId="24" fillId="0" borderId="13" xfId="35" applyFont="1" applyFill="1" applyBorder="1" applyAlignment="1">
      <alignment horizontal="center" vertical="center"/>
      <protection/>
    </xf>
    <xf numFmtId="0" fontId="24" fillId="0" borderId="14" xfId="35" applyFont="1" applyFill="1" applyBorder="1" applyAlignment="1">
      <alignment horizontal="center" vertical="center"/>
      <protection/>
    </xf>
    <xf numFmtId="0" fontId="24" fillId="0" borderId="15" xfId="35" applyFont="1" applyFill="1" applyBorder="1" applyAlignment="1">
      <alignment horizontal="center" vertical="center"/>
      <protection/>
    </xf>
    <xf numFmtId="0" fontId="18" fillId="0" borderId="24" xfId="35" applyFont="1" applyFill="1" applyBorder="1">
      <alignment/>
      <protection/>
    </xf>
    <xf numFmtId="0" fontId="18" fillId="0" borderId="0" xfId="35" applyFont="1" applyFill="1" applyAlignment="1">
      <alignment horizontal="centerContinuous" vertical="top"/>
      <protection/>
    </xf>
    <xf numFmtId="0" fontId="18" fillId="0" borderId="0" xfId="35" applyFont="1" applyFill="1" applyAlignment="1">
      <alignment vertical="top"/>
      <protection/>
    </xf>
    <xf numFmtId="0" fontId="18" fillId="0" borderId="0" xfId="35" applyFont="1" applyFill="1" applyAlignment="1">
      <alignment horizontal="centerContinuous" vertical="top" wrapText="1"/>
      <protection/>
    </xf>
    <xf numFmtId="0" fontId="23" fillId="0" borderId="9" xfId="35" applyFont="1" applyFill="1" applyBorder="1" applyAlignment="1">
      <alignment horizontal="center" vertical="center" wrapText="1"/>
      <protection/>
    </xf>
    <xf numFmtId="0" fontId="23" fillId="0" borderId="10" xfId="35" applyFont="1" applyFill="1" applyBorder="1" applyAlignment="1">
      <alignment horizontal="center" vertical="center" wrapText="1"/>
      <protection/>
    </xf>
    <xf numFmtId="0" fontId="23" fillId="0" borderId="11" xfId="35" applyFont="1" applyFill="1" applyBorder="1" applyAlignment="1">
      <alignment horizontal="center" vertical="center" wrapText="1"/>
      <protection/>
    </xf>
    <xf numFmtId="0" fontId="18" fillId="0" borderId="47" xfId="35" applyFont="1" applyFill="1" applyBorder="1" applyAlignment="1">
      <alignment horizontal="center" vertical="center" wrapText="1"/>
      <protection/>
    </xf>
    <xf numFmtId="0" fontId="37" fillId="0" borderId="9" xfId="35" applyFont="1" applyFill="1" applyBorder="1" applyAlignment="1">
      <alignment horizontal="center" vertical="center" wrapText="1"/>
      <protection/>
    </xf>
    <xf numFmtId="0" fontId="37" fillId="0" borderId="10" xfId="35" applyFont="1" applyFill="1" applyBorder="1" applyAlignment="1">
      <alignment horizontal="center" vertical="center" wrapText="1"/>
      <protection/>
    </xf>
    <xf numFmtId="0" fontId="37" fillId="0" borderId="11" xfId="35" applyFont="1" applyFill="1" applyBorder="1" applyAlignment="1">
      <alignment horizontal="center" vertical="center" wrapText="1"/>
      <protection/>
    </xf>
    <xf numFmtId="0" fontId="23" fillId="0" borderId="19" xfId="35" applyFont="1" applyFill="1" applyBorder="1" applyAlignment="1">
      <alignment horizontal="center" vertical="center" wrapText="1"/>
      <protection/>
    </xf>
    <xf numFmtId="0" fontId="23" fillId="0" borderId="20" xfId="35" applyFont="1" applyFill="1" applyBorder="1" applyAlignment="1">
      <alignment horizontal="center" vertical="center" wrapText="1"/>
      <protection/>
    </xf>
    <xf numFmtId="0" fontId="23" fillId="0" borderId="21" xfId="35" applyFont="1" applyFill="1" applyBorder="1" applyAlignment="1">
      <alignment horizontal="center" vertical="center" wrapText="1"/>
      <protection/>
    </xf>
    <xf numFmtId="0" fontId="18" fillId="0" borderId="42" xfId="35" applyFont="1" applyFill="1" applyBorder="1" applyAlignment="1">
      <alignment horizontal="center" vertical="center" wrapText="1"/>
      <protection/>
    </xf>
    <xf numFmtId="0" fontId="18" fillId="0" borderId="26" xfId="35" applyFont="1" applyFill="1" applyBorder="1" applyAlignment="1">
      <alignment horizontal="center" vertical="center"/>
      <protection/>
    </xf>
    <xf numFmtId="0" fontId="18" fillId="0" borderId="26" xfId="35" applyFont="1" applyFill="1" applyBorder="1" applyAlignment="1">
      <alignment horizontal="center"/>
      <protection/>
    </xf>
    <xf numFmtId="0" fontId="18" fillId="0" borderId="25" xfId="35" applyFont="1" applyFill="1" applyBorder="1" applyAlignment="1">
      <alignment horizontal="center"/>
      <protection/>
    </xf>
    <xf numFmtId="0" fontId="18" fillId="0" borderId="0" xfId="35" applyFont="1" applyFill="1" applyBorder="1" applyAlignment="1">
      <alignment vertical="center"/>
      <protection/>
    </xf>
    <xf numFmtId="0" fontId="18" fillId="0" borderId="0" xfId="35" applyFont="1" applyFill="1" applyAlignment="1">
      <alignment vertical="center"/>
      <protection/>
    </xf>
    <xf numFmtId="0" fontId="18" fillId="0" borderId="19" xfId="35" applyFont="1" applyFill="1" applyBorder="1" applyAlignment="1">
      <alignment horizontal="centerContinuous" vertical="center"/>
      <protection/>
    </xf>
    <xf numFmtId="0" fontId="18" fillId="0" borderId="20" xfId="35" applyFont="1" applyFill="1" applyBorder="1" applyAlignment="1">
      <alignment horizontal="centerContinuous" vertical="center"/>
      <protection/>
    </xf>
    <xf numFmtId="0" fontId="18" fillId="0" borderId="27" xfId="35" applyFont="1" applyFill="1" applyBorder="1" applyAlignment="1">
      <alignment horizontal="centerContinuous" vertical="center"/>
      <protection/>
    </xf>
    <xf numFmtId="0" fontId="18" fillId="0" borderId="25" xfId="35" applyFont="1" applyFill="1" applyBorder="1" applyAlignment="1">
      <alignment horizontal="center" vertical="center"/>
      <protection/>
    </xf>
    <xf numFmtId="0" fontId="18" fillId="0" borderId="28" xfId="35" applyFont="1" applyFill="1" applyBorder="1" applyAlignment="1">
      <alignment horizontal="centerContinuous" vertical="center"/>
      <protection/>
    </xf>
    <xf numFmtId="184" fontId="18" fillId="0" borderId="26" xfId="35" applyNumberFormat="1" applyFont="1" applyFill="1" applyBorder="1" applyAlignment="1">
      <alignment vertical="center"/>
      <protection/>
    </xf>
    <xf numFmtId="0" fontId="18" fillId="0" borderId="27" xfId="35" applyFont="1" applyFill="1" applyBorder="1" applyAlignment="1">
      <alignment vertical="center"/>
      <protection/>
    </xf>
    <xf numFmtId="0" fontId="18" fillId="0" borderId="28" xfId="35" applyFont="1" applyFill="1" applyBorder="1" applyAlignment="1">
      <alignment vertical="center"/>
      <protection/>
    </xf>
    <xf numFmtId="0" fontId="18" fillId="0" borderId="42" xfId="35" applyFont="1" applyFill="1" applyBorder="1" applyAlignment="1" quotePrefix="1">
      <alignment horizontal="center" vertical="center"/>
      <protection/>
    </xf>
    <xf numFmtId="3" fontId="18" fillId="0" borderId="26" xfId="35" applyNumberFormat="1" applyFont="1" applyFill="1" applyBorder="1" applyAlignment="1">
      <alignment horizontal="right"/>
      <protection/>
    </xf>
    <xf numFmtId="3" fontId="18" fillId="0" borderId="27" xfId="35" applyNumberFormat="1" applyFont="1" applyFill="1" applyBorder="1" applyAlignment="1">
      <alignment horizontal="right"/>
      <protection/>
    </xf>
    <xf numFmtId="3" fontId="18" fillId="0" borderId="28" xfId="35" applyNumberFormat="1" applyFont="1" applyFill="1" applyBorder="1" applyAlignment="1">
      <alignment horizontal="right"/>
      <protection/>
    </xf>
    <xf numFmtId="3" fontId="18" fillId="0" borderId="26" xfId="35" applyNumberFormat="1" applyFont="1" applyFill="1" applyBorder="1" applyAlignment="1" quotePrefix="1">
      <alignment horizontal="right"/>
      <protection/>
    </xf>
    <xf numFmtId="3" fontId="18" fillId="0" borderId="27" xfId="35" applyNumberFormat="1" applyFont="1" applyFill="1" applyBorder="1" applyAlignment="1" quotePrefix="1">
      <alignment horizontal="right"/>
      <protection/>
    </xf>
    <xf numFmtId="3" fontId="18" fillId="0" borderId="28" xfId="35" applyNumberFormat="1" applyFont="1" applyFill="1" applyBorder="1" applyAlignment="1" quotePrefix="1">
      <alignment horizontal="right"/>
      <protection/>
    </xf>
    <xf numFmtId="184" fontId="18" fillId="0" borderId="26" xfId="35" applyNumberFormat="1" applyFont="1" applyFill="1" applyBorder="1" applyAlignment="1">
      <alignment vertical="center" wrapText="1"/>
      <protection/>
    </xf>
    <xf numFmtId="0" fontId="18" fillId="0" borderId="27" xfId="35" applyFont="1" applyFill="1" applyBorder="1" applyAlignment="1">
      <alignment vertical="center" wrapText="1"/>
      <protection/>
    </xf>
    <xf numFmtId="0" fontId="18" fillId="0" borderId="28" xfId="35" applyFont="1" applyFill="1" applyBorder="1" applyAlignment="1">
      <alignment vertical="center" wrapText="1"/>
      <protection/>
    </xf>
    <xf numFmtId="0" fontId="18" fillId="0" borderId="27" xfId="35" applyFont="1" applyFill="1" applyBorder="1">
      <alignment/>
      <protection/>
    </xf>
    <xf numFmtId="0" fontId="18" fillId="0" borderId="28" xfId="35" applyFont="1" applyFill="1" applyBorder="1">
      <alignment/>
      <protection/>
    </xf>
    <xf numFmtId="184" fontId="24" fillId="0" borderId="26" xfId="35" applyNumberFormat="1" applyFont="1" applyFill="1" applyBorder="1" applyAlignment="1">
      <alignment vertical="center"/>
      <protection/>
    </xf>
    <xf numFmtId="0" fontId="24" fillId="0" borderId="42" xfId="35" applyFont="1" applyFill="1" applyBorder="1" applyAlignment="1" quotePrefix="1">
      <alignment horizontal="center" vertical="center"/>
      <protection/>
    </xf>
    <xf numFmtId="3" fontId="18" fillId="6" borderId="26" xfId="35" applyNumberFormat="1" applyFont="1" applyFill="1" applyBorder="1" applyAlignment="1">
      <alignment horizontal="right"/>
      <protection/>
    </xf>
    <xf numFmtId="3" fontId="18" fillId="6" borderId="27" xfId="35" applyNumberFormat="1" applyFont="1" applyFill="1" applyBorder="1" applyAlignment="1">
      <alignment horizontal="right"/>
      <protection/>
    </xf>
    <xf numFmtId="3" fontId="18" fillId="6" borderId="28" xfId="35" applyNumberFormat="1" applyFont="1" applyFill="1" applyBorder="1" applyAlignment="1">
      <alignment horizontal="right"/>
      <protection/>
    </xf>
    <xf numFmtId="3" fontId="18" fillId="6" borderId="26" xfId="35" applyNumberFormat="1" applyFont="1" applyFill="1" applyBorder="1" applyAlignment="1" quotePrefix="1">
      <alignment horizontal="right"/>
      <protection/>
    </xf>
    <xf numFmtId="3" fontId="18" fillId="6" borderId="27" xfId="35" applyNumberFormat="1" applyFont="1" applyFill="1" applyBorder="1" applyAlignment="1" quotePrefix="1">
      <alignment horizontal="right"/>
      <protection/>
    </xf>
    <xf numFmtId="3" fontId="18" fillId="6" borderId="28" xfId="35" applyNumberFormat="1" applyFont="1" applyFill="1" applyBorder="1" applyAlignment="1" quotePrefix="1">
      <alignment horizontal="right"/>
      <protection/>
    </xf>
    <xf numFmtId="184" fontId="18" fillId="0" borderId="0" xfId="35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38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2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Continuous" vertical="top"/>
    </xf>
    <xf numFmtId="0" fontId="0" fillId="0" borderId="20" xfId="0" applyFont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3" fontId="0" fillId="0" borderId="25" xfId="0" applyNumberFormat="1" applyBorder="1" applyAlignment="1">
      <alignment horizontal="right"/>
    </xf>
    <xf numFmtId="3" fontId="0" fillId="3" borderId="25" xfId="0" applyNumberFormat="1" applyFill="1" applyBorder="1" applyAlignment="1">
      <alignment horizontal="right"/>
    </xf>
    <xf numFmtId="1" fontId="0" fillId="0" borderId="13" xfId="0" applyNumberFormat="1" applyFont="1" applyBorder="1" applyAlignment="1">
      <alignment horizontal="centerContinuous" vertical="center"/>
    </xf>
    <xf numFmtId="1" fontId="0" fillId="0" borderId="15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3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Continuous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left"/>
    </xf>
    <xf numFmtId="0" fontId="39" fillId="0" borderId="25" xfId="0" applyFont="1" applyBorder="1" applyAlignment="1">
      <alignment horizontal="left" vertical="center" wrapText="1"/>
    </xf>
    <xf numFmtId="3" fontId="0" fillId="3" borderId="25" xfId="0" applyNumberFormat="1" applyFill="1" applyBorder="1" applyAlignment="1">
      <alignment horizontal="right" vertical="center"/>
    </xf>
    <xf numFmtId="0" fontId="0" fillId="0" borderId="0" xfId="0" applyAlignment="1">
      <alignment/>
    </xf>
  </cellXfs>
  <cellStyles count="26">
    <cellStyle name="Normal" xfId="0"/>
    <cellStyle name="Comma" xfId="15"/>
    <cellStyle name="Comma [0]" xfId="16"/>
    <cellStyle name="Hyperlink" xfId="17"/>
    <cellStyle name="Followed Hyperlink" xfId="18"/>
    <cellStyle name="Normál_02urlap-1" xfId="19"/>
    <cellStyle name="Normál_03urlap-2" xfId="20"/>
    <cellStyle name="Normál_04urlap-1" xfId="21"/>
    <cellStyle name="Normál_05urlap-1" xfId="22"/>
    <cellStyle name="Normál_06urlap-1" xfId="23"/>
    <cellStyle name="Normál_07urlap-1" xfId="24"/>
    <cellStyle name="Normál_08urlap-1" xfId="25"/>
    <cellStyle name="Normál_09urlap-1" xfId="26"/>
    <cellStyle name="Normál_10urlap-1" xfId="27"/>
    <cellStyle name="Normál_12urlap" xfId="28"/>
    <cellStyle name="Normál_16urlap" xfId="29"/>
    <cellStyle name="Normál_17urlap" xfId="30"/>
    <cellStyle name="Normál_21urlap-1" xfId="31"/>
    <cellStyle name="Normál_22urlap-1" xfId="32"/>
    <cellStyle name="Normál_24urlap-1" xfId="33"/>
    <cellStyle name="Normál_25urlap" xfId="34"/>
    <cellStyle name="Normál_26urlap" xfId="35"/>
    <cellStyle name="Normál_CimlapB" xfId="36"/>
    <cellStyle name="Currency" xfId="37"/>
    <cellStyle name="Currency [0]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74</xdr:row>
      <xdr:rowOff>238125</xdr:rowOff>
    </xdr:from>
    <xdr:to>
      <xdr:col>47</xdr:col>
      <xdr:colOff>571500</xdr:colOff>
      <xdr:row>74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830050" y="211740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6430625" y="134016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0</xdr:rowOff>
    </xdr:from>
    <xdr:to>
      <xdr:col>40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153924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60</xdr:row>
      <xdr:rowOff>133350</xdr:rowOff>
    </xdr:from>
    <xdr:to>
      <xdr:col>39</xdr:col>
      <xdr:colOff>200025</xdr:colOff>
      <xdr:row>60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877175" y="169164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247650</xdr:colOff>
      <xdr:row>40</xdr:row>
      <xdr:rowOff>0</xdr:rowOff>
    </xdr:from>
    <xdr:to>
      <xdr:col>53</xdr:col>
      <xdr:colOff>276225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15192375" y="104108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466725</xdr:colOff>
      <xdr:row>37</xdr:row>
      <xdr:rowOff>0</xdr:rowOff>
    </xdr:from>
    <xdr:to>
      <xdr:col>53</xdr:col>
      <xdr:colOff>495300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5411450" y="95154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69</xdr:row>
      <xdr:rowOff>0</xdr:rowOff>
    </xdr:from>
    <xdr:to>
      <xdr:col>39</xdr:col>
      <xdr:colOff>209550</xdr:colOff>
      <xdr:row>69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9431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89</xdr:row>
      <xdr:rowOff>219075</xdr:rowOff>
    </xdr:from>
    <xdr:to>
      <xdr:col>53</xdr:col>
      <xdr:colOff>219075</xdr:colOff>
      <xdr:row>89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35225" y="252984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95</xdr:row>
      <xdr:rowOff>180975</xdr:rowOff>
    </xdr:from>
    <xdr:to>
      <xdr:col>39</xdr:col>
      <xdr:colOff>485775</xdr:colOff>
      <xdr:row>95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24925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95</xdr:row>
      <xdr:rowOff>180975</xdr:rowOff>
    </xdr:from>
    <xdr:to>
      <xdr:col>40</xdr:col>
      <xdr:colOff>314325</xdr:colOff>
      <xdr:row>95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363075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276225</xdr:colOff>
      <xdr:row>95</xdr:row>
      <xdr:rowOff>180975</xdr:rowOff>
    </xdr:from>
    <xdr:to>
      <xdr:col>39</xdr:col>
      <xdr:colOff>485775</xdr:colOff>
      <xdr:row>95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24925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59</xdr:row>
      <xdr:rowOff>133350</xdr:rowOff>
    </xdr:from>
    <xdr:to>
      <xdr:col>25</xdr:col>
      <xdr:colOff>76200</xdr:colOff>
      <xdr:row>59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810125" y="15525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3"/>
  <sheetViews>
    <sheetView showGridLines="0" workbookViewId="0" topLeftCell="A19">
      <selection activeCell="B36" sqref="B36:Q36"/>
    </sheetView>
  </sheetViews>
  <sheetFormatPr defaultColWidth="9.140625" defaultRowHeight="12.75"/>
  <cols>
    <col min="1" max="1" width="2.28125" style="5" customWidth="1"/>
    <col min="2" max="9" width="3.28125" style="5" customWidth="1"/>
    <col min="10" max="10" width="2.140625" style="5" customWidth="1"/>
    <col min="11" max="14" width="3.28125" style="5" customWidth="1"/>
    <col min="15" max="15" width="1.8515625" style="5" customWidth="1"/>
    <col min="16" max="17" width="3.28125" style="5" customWidth="1"/>
    <col min="18" max="18" width="1.57421875" style="5" customWidth="1"/>
    <col min="19" max="22" width="3.28125" style="5" customWidth="1"/>
    <col min="23" max="23" width="2.28125" style="5" customWidth="1"/>
    <col min="24" max="32" width="3.28125" style="5" customWidth="1"/>
    <col min="33" max="33" width="4.57421875" style="5" customWidth="1"/>
    <col min="34" max="16384" width="3.28125" style="5" customWidth="1"/>
  </cols>
  <sheetData>
    <row r="1" spans="1:44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2.75">
      <c r="A2" s="6"/>
      <c r="B2" s="1" t="s">
        <v>677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7"/>
      <c r="O2" s="7"/>
      <c r="P2" s="7"/>
      <c r="Q2" s="7"/>
      <c r="R2" s="7"/>
      <c r="S2" s="7"/>
      <c r="T2" s="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9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7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9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6"/>
      <c r="B4" s="10" t="s">
        <v>678</v>
      </c>
      <c r="C4" s="11"/>
      <c r="D4" s="11"/>
      <c r="E4" s="11"/>
      <c r="F4" s="11"/>
      <c r="G4" s="11"/>
      <c r="H4" s="11"/>
      <c r="I4" s="11"/>
      <c r="J4" s="7"/>
      <c r="K4" s="7"/>
      <c r="L4" s="7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9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2.75">
      <c r="A5" s="6"/>
      <c r="B5" s="12"/>
      <c r="C5" s="13"/>
      <c r="D5" s="13"/>
      <c r="E5" s="13"/>
      <c r="F5" s="13"/>
      <c r="G5" s="13"/>
      <c r="H5" s="13"/>
      <c r="I5" s="13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9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9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3.5" thickBot="1">
      <c r="A7" s="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27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customHeight="1">
      <c r="A9" s="6"/>
      <c r="B9" s="1"/>
      <c r="C9" s="17" t="s">
        <v>679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3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3.5" thickBot="1">
      <c r="A10" s="6"/>
      <c r="B10" s="6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thickBot="1">
      <c r="A11" s="6"/>
      <c r="B11" s="6"/>
      <c r="C11" s="21"/>
      <c r="D11" s="22">
        <v>5</v>
      </c>
      <c r="E11" s="23">
        <v>1</v>
      </c>
      <c r="F11" s="23">
        <v>3</v>
      </c>
      <c r="G11" s="23">
        <v>0</v>
      </c>
      <c r="H11" s="23">
        <v>0</v>
      </c>
      <c r="I11" s="24">
        <v>9</v>
      </c>
      <c r="J11" s="25"/>
      <c r="K11" s="22">
        <v>1</v>
      </c>
      <c r="L11" s="23">
        <v>2</v>
      </c>
      <c r="M11" s="23">
        <v>5</v>
      </c>
      <c r="N11" s="24">
        <v>4</v>
      </c>
      <c r="O11" s="25"/>
      <c r="P11" s="22">
        <v>0</v>
      </c>
      <c r="Q11" s="24">
        <v>1</v>
      </c>
      <c r="R11" s="25"/>
      <c r="S11" s="22">
        <v>2</v>
      </c>
      <c r="T11" s="26">
        <v>8</v>
      </c>
      <c r="U11" s="26">
        <v>0</v>
      </c>
      <c r="V11" s="27">
        <v>0</v>
      </c>
      <c r="W11" s="25"/>
      <c r="X11" s="22">
        <v>7</v>
      </c>
      <c r="Y11" s="26">
        <v>5</v>
      </c>
      <c r="Z11" s="26">
        <v>1</v>
      </c>
      <c r="AA11" s="26">
        <v>1</v>
      </c>
      <c r="AB11" s="26">
        <v>1</v>
      </c>
      <c r="AC11" s="27">
        <v>5</v>
      </c>
      <c r="AD11" s="28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6"/>
      <c r="B12" s="6"/>
      <c r="C12" s="29"/>
      <c r="D12" s="30" t="s">
        <v>680</v>
      </c>
      <c r="E12" s="30"/>
      <c r="F12" s="30"/>
      <c r="G12" s="30"/>
      <c r="H12" s="30"/>
      <c r="I12" s="30"/>
      <c r="J12" s="31"/>
      <c r="K12" s="30" t="s">
        <v>681</v>
      </c>
      <c r="L12" s="30"/>
      <c r="M12" s="30"/>
      <c r="N12" s="30"/>
      <c r="O12" s="31"/>
      <c r="P12" s="32" t="s">
        <v>682</v>
      </c>
      <c r="Q12" s="32"/>
      <c r="R12" s="31"/>
      <c r="S12" s="32" t="s">
        <v>683</v>
      </c>
      <c r="T12" s="32"/>
      <c r="U12" s="32"/>
      <c r="V12" s="32"/>
      <c r="W12" s="31"/>
      <c r="X12" s="30" t="s">
        <v>684</v>
      </c>
      <c r="Y12" s="33"/>
      <c r="Z12" s="30"/>
      <c r="AA12" s="30"/>
      <c r="AB12" s="30"/>
      <c r="AC12" s="30"/>
      <c r="AD12" s="28"/>
      <c r="AE12" s="9"/>
      <c r="AF12" s="9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2.75">
      <c r="A13" s="6"/>
      <c r="B13" s="6"/>
      <c r="C13" s="34"/>
      <c r="D13" s="35" t="s">
        <v>685</v>
      </c>
      <c r="E13" s="35" t="s">
        <v>685</v>
      </c>
      <c r="F13" s="35"/>
      <c r="G13" s="35" t="s">
        <v>685</v>
      </c>
      <c r="H13" s="35"/>
      <c r="I13" s="35" t="s">
        <v>685</v>
      </c>
      <c r="J13" s="36" t="s">
        <v>685</v>
      </c>
      <c r="K13" s="35" t="s">
        <v>685</v>
      </c>
      <c r="L13" s="35" t="s">
        <v>685</v>
      </c>
      <c r="M13" s="35"/>
      <c r="N13" s="35"/>
      <c r="O13" s="36"/>
      <c r="P13" s="37"/>
      <c r="Q13" s="37"/>
      <c r="R13" s="36"/>
      <c r="S13" s="37"/>
      <c r="T13" s="37"/>
      <c r="U13" s="37"/>
      <c r="V13" s="37"/>
      <c r="W13" s="36"/>
      <c r="X13" s="38"/>
      <c r="Y13" s="35"/>
      <c r="Z13" s="35"/>
      <c r="AA13" s="35"/>
      <c r="AB13" s="35"/>
      <c r="AC13" s="35"/>
      <c r="AD13" s="39"/>
      <c r="AE13" s="9"/>
      <c r="AF13" s="9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9.5" customHeight="1">
      <c r="A14" s="6"/>
      <c r="B14" s="6"/>
      <c r="C14" s="7"/>
      <c r="D14" s="30"/>
      <c r="E14" s="30"/>
      <c r="F14" s="30"/>
      <c r="G14" s="30"/>
      <c r="H14" s="30"/>
      <c r="I14" s="30"/>
      <c r="J14" s="31"/>
      <c r="K14" s="30"/>
      <c r="L14" s="30"/>
      <c r="M14" s="30"/>
      <c r="N14" s="30"/>
      <c r="O14" s="31"/>
      <c r="P14" s="32"/>
      <c r="Q14" s="32"/>
      <c r="R14" s="31"/>
      <c r="S14" s="32"/>
      <c r="T14" s="32"/>
      <c r="U14" s="32"/>
      <c r="V14" s="32"/>
      <c r="W14" s="31"/>
      <c r="X14" s="7"/>
      <c r="Y14" s="30"/>
      <c r="Z14" s="30"/>
      <c r="AA14" s="30"/>
      <c r="AB14" s="30"/>
      <c r="AC14" s="30"/>
      <c r="AD14" s="7"/>
      <c r="AE14" s="9"/>
      <c r="AF14" s="9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2.75">
      <c r="A15" s="6"/>
      <c r="B15" s="6"/>
      <c r="C15" s="7" t="s">
        <v>686</v>
      </c>
      <c r="D15" s="30"/>
      <c r="E15" s="30"/>
      <c r="F15" s="30"/>
      <c r="G15" s="30"/>
      <c r="H15" s="30"/>
      <c r="I15" s="30"/>
      <c r="J15" s="31"/>
      <c r="K15" s="30"/>
      <c r="L15" s="30"/>
      <c r="M15" s="30"/>
      <c r="N15" s="30"/>
      <c r="O15" s="31"/>
      <c r="P15" s="32"/>
      <c r="Q15" s="30"/>
      <c r="R15" s="30"/>
      <c r="S15" s="31"/>
      <c r="T15" s="32"/>
      <c r="U15" s="32"/>
      <c r="V15" s="32"/>
      <c r="W15" s="32"/>
      <c r="X15" s="7"/>
      <c r="Y15" s="30"/>
      <c r="Z15" s="30"/>
      <c r="AA15" s="30"/>
      <c r="AB15" s="30"/>
      <c r="AC15" s="30"/>
      <c r="AD15" s="7"/>
      <c r="AE15" s="9"/>
      <c r="AF15" s="9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2.75">
      <c r="A16" s="6"/>
      <c r="B16" s="6"/>
      <c r="C16" s="11" t="s">
        <v>687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2.75">
      <c r="A17" s="6"/>
      <c r="B17" s="6"/>
      <c r="C17" s="11" t="s">
        <v>688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9"/>
      <c r="AF17" s="9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2.75">
      <c r="A18" s="6"/>
      <c r="B18" s="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/>
      <c r="AF18" s="9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3.5" thickBot="1">
      <c r="A19" s="6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9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685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9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9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0.25">
      <c r="A23" s="40" t="s">
        <v>689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9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9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23.25">
      <c r="A26" s="44" t="s">
        <v>690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5"/>
      <c r="M26" s="45"/>
      <c r="N26" s="45"/>
      <c r="O26" s="45"/>
      <c r="P26" s="45"/>
      <c r="Q26" s="45"/>
      <c r="R26" s="45"/>
      <c r="S26" s="45"/>
      <c r="T26" s="45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3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23.25">
      <c r="A27" s="44" t="s">
        <v>691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6"/>
      <c r="M27" s="46"/>
      <c r="N27" s="46"/>
      <c r="O27" s="46"/>
      <c r="P27" s="46"/>
      <c r="Q27" s="46"/>
      <c r="R27" s="46"/>
      <c r="S27" s="46"/>
      <c r="T27" s="46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3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23.25">
      <c r="A28" s="47" t="s">
        <v>692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9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9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 hidden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9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 hidden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9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9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>
      <c r="A36" s="6"/>
      <c r="B36" s="11" t="s">
        <v>693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9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9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9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9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>
      <c r="A40" s="6"/>
      <c r="B40" s="7"/>
      <c r="C40" s="13" t="s">
        <v>694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7"/>
      <c r="R40" s="7"/>
      <c r="S40" s="7"/>
      <c r="T40" s="7"/>
      <c r="U40" s="13" t="s">
        <v>695</v>
      </c>
      <c r="V40" s="13"/>
      <c r="W40" s="13"/>
      <c r="X40" s="13"/>
      <c r="Y40" s="13"/>
      <c r="Z40" s="13"/>
      <c r="AA40" s="13"/>
      <c r="AB40" s="13"/>
      <c r="AC40" s="7"/>
      <c r="AD40" s="7"/>
      <c r="AE40" s="7"/>
      <c r="AF40" s="9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>
      <c r="A41" s="6"/>
      <c r="B41" s="41" t="s">
        <v>696</v>
      </c>
      <c r="C41" s="41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7"/>
      <c r="S41" s="7"/>
      <c r="T41" s="48" t="s">
        <v>697</v>
      </c>
      <c r="U41" s="48"/>
      <c r="V41" s="48"/>
      <c r="W41" s="48"/>
      <c r="X41" s="50"/>
      <c r="Y41" s="48"/>
      <c r="Z41" s="48"/>
      <c r="AA41" s="48"/>
      <c r="AB41" s="48"/>
      <c r="AC41" s="48"/>
      <c r="AD41" s="7"/>
      <c r="AE41" s="7"/>
      <c r="AF41" s="9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.75">
      <c r="A42" s="6"/>
      <c r="B42" s="51"/>
      <c r="C42" s="30"/>
      <c r="D42" s="30"/>
      <c r="E42" s="33"/>
      <c r="F42" s="30"/>
      <c r="G42" s="30"/>
      <c r="H42" s="30"/>
      <c r="I42" s="30"/>
      <c r="J42" s="30"/>
      <c r="K42" s="30"/>
      <c r="L42" s="30"/>
      <c r="M42" s="30"/>
      <c r="N42" s="7"/>
      <c r="O42" s="7"/>
      <c r="P42" s="7"/>
      <c r="Q42" s="7"/>
      <c r="R42" s="7"/>
      <c r="S42" s="7"/>
      <c r="T42" s="48"/>
      <c r="U42" s="48"/>
      <c r="V42" s="48"/>
      <c r="W42" s="48"/>
      <c r="X42" s="50"/>
      <c r="Y42" s="48"/>
      <c r="Z42" s="48"/>
      <c r="AA42" s="48"/>
      <c r="AB42" s="48"/>
      <c r="AC42" s="48"/>
      <c r="AD42" s="7"/>
      <c r="AE42" s="7"/>
      <c r="AF42" s="9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2.75">
      <c r="A43" s="6"/>
      <c r="B43" s="7"/>
      <c r="C43" s="31"/>
      <c r="D43" s="31"/>
      <c r="E43" s="52">
        <v>153962</v>
      </c>
      <c r="F43" s="52"/>
      <c r="G43" s="52"/>
      <c r="H43" s="52"/>
      <c r="I43" s="52"/>
      <c r="J43" s="52"/>
      <c r="K43" s="30"/>
      <c r="L43" s="30"/>
      <c r="M43" s="30"/>
      <c r="N43" s="7"/>
      <c r="O43" s="7"/>
      <c r="P43" s="7"/>
      <c r="Q43" s="7"/>
      <c r="R43" s="7"/>
      <c r="S43" s="7"/>
      <c r="T43" s="48"/>
      <c r="U43" s="48"/>
      <c r="V43" s="48"/>
      <c r="W43" s="48"/>
      <c r="X43" s="50"/>
      <c r="Y43" s="48"/>
      <c r="Z43" s="48"/>
      <c r="AA43" s="48"/>
      <c r="AB43" s="48"/>
      <c r="AC43" s="48"/>
      <c r="AD43" s="7"/>
      <c r="AE43" s="7"/>
      <c r="AF43" s="9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6"/>
      <c r="B44" s="30" t="s">
        <v>698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9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9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6"/>
      <c r="B46" s="7" t="s">
        <v>699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4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9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6"/>
      <c r="B48" s="11" t="s">
        <v>694</v>
      </c>
      <c r="C48" s="11"/>
      <c r="D48" s="11"/>
      <c r="E48" s="11"/>
      <c r="F48" s="11"/>
      <c r="G48" s="11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9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6"/>
      <c r="B49" s="13" t="s">
        <v>700</v>
      </c>
      <c r="C49" s="13"/>
      <c r="D49" s="13"/>
      <c r="E49" s="13"/>
      <c r="F49" s="53"/>
      <c r="G49" s="53"/>
      <c r="H49" s="5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9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9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9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 hidden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9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 hidden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9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9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9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26.25" customHeight="1" thickBo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</sheetData>
  <mergeCells count="11">
    <mergeCell ref="U40:AB40"/>
    <mergeCell ref="B4:I4"/>
    <mergeCell ref="B5:I5"/>
    <mergeCell ref="C16:P16"/>
    <mergeCell ref="C17:P17"/>
    <mergeCell ref="E43:J43"/>
    <mergeCell ref="B48:I48"/>
    <mergeCell ref="B49:E49"/>
    <mergeCell ref="C18:P18"/>
    <mergeCell ref="B36:Q36"/>
    <mergeCell ref="C40:P40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8"/>
  <sheetViews>
    <sheetView zoomScaleSheetLayoutView="100" workbookViewId="0" topLeftCell="A25">
      <selection activeCell="Q11" sqref="Q11"/>
    </sheetView>
  </sheetViews>
  <sheetFormatPr defaultColWidth="9.140625" defaultRowHeight="12.75"/>
  <cols>
    <col min="1" max="13" width="3.28125" style="662" customWidth="1"/>
    <col min="14" max="14" width="3.421875" style="662" customWidth="1"/>
    <col min="15" max="19" width="3.28125" style="662" customWidth="1"/>
    <col min="20" max="20" width="2.421875" style="662" customWidth="1"/>
    <col min="21" max="33" width="3.28125" style="662" customWidth="1"/>
    <col min="34" max="34" width="3.00390625" style="662" customWidth="1"/>
    <col min="35" max="36" width="3.28125" style="662" customWidth="1"/>
    <col min="37" max="37" width="3.00390625" style="662" customWidth="1"/>
    <col min="38" max="16384" width="9.140625" style="662" customWidth="1"/>
  </cols>
  <sheetData>
    <row r="1" spans="1:36" ht="12.75">
      <c r="A1" s="661"/>
      <c r="AI1" s="663"/>
      <c r="AJ1" s="663"/>
    </row>
    <row r="2" spans="35:36" ht="12.75">
      <c r="AI2" s="664"/>
      <c r="AJ2" s="664"/>
    </row>
    <row r="3" spans="1:36" ht="15.75">
      <c r="A3" s="665" t="s">
        <v>222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</row>
    <row r="4" spans="1:36" ht="15.75">
      <c r="A4" s="665" t="s">
        <v>223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</row>
    <row r="5" spans="1:36" ht="12.75">
      <c r="A5" s="666"/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</row>
    <row r="6" spans="28:36" ht="12.75">
      <c r="AB6" s="668" t="s">
        <v>1044</v>
      </c>
      <c r="AC6" s="668"/>
      <c r="AD6" s="668"/>
      <c r="AE6" s="668"/>
      <c r="AF6" s="668"/>
      <c r="AG6" s="668"/>
      <c r="AH6" s="668"/>
      <c r="AI6" s="668"/>
      <c r="AJ6" s="668"/>
    </row>
    <row r="7" spans="28:36" ht="12.75">
      <c r="AB7" s="669" t="s">
        <v>844</v>
      </c>
      <c r="AC7" s="669"/>
      <c r="AD7" s="669"/>
      <c r="AE7" s="669"/>
      <c r="AF7" s="669"/>
      <c r="AG7" s="669"/>
      <c r="AH7" s="669"/>
      <c r="AI7" s="669"/>
      <c r="AJ7" s="669"/>
    </row>
    <row r="8" ht="13.5" thickBot="1"/>
    <row r="9" spans="1:36" ht="15.75" customHeight="1" thickBot="1">
      <c r="A9" s="670">
        <v>5</v>
      </c>
      <c r="B9" s="671">
        <v>1</v>
      </c>
      <c r="C9" s="671">
        <v>3</v>
      </c>
      <c r="D9" s="671">
        <v>0</v>
      </c>
      <c r="E9" s="671">
        <v>0</v>
      </c>
      <c r="F9" s="672">
        <v>9</v>
      </c>
      <c r="H9" s="670">
        <v>1</v>
      </c>
      <c r="I9" s="671">
        <v>2</v>
      </c>
      <c r="J9" s="671">
        <v>5</v>
      </c>
      <c r="K9" s="672">
        <v>4</v>
      </c>
      <c r="M9" s="670">
        <v>0</v>
      </c>
      <c r="N9" s="672">
        <v>1</v>
      </c>
      <c r="O9" s="661"/>
      <c r="P9" s="670">
        <v>2</v>
      </c>
      <c r="Q9" s="671">
        <v>8</v>
      </c>
      <c r="R9" s="671">
        <v>0</v>
      </c>
      <c r="S9" s="672">
        <v>0</v>
      </c>
      <c r="U9" s="670">
        <v>7</v>
      </c>
      <c r="V9" s="671">
        <v>5</v>
      </c>
      <c r="W9" s="671">
        <v>1</v>
      </c>
      <c r="X9" s="671">
        <v>1</v>
      </c>
      <c r="Y9" s="671">
        <v>1</v>
      </c>
      <c r="Z9" s="672">
        <v>5</v>
      </c>
      <c r="AB9" s="673">
        <v>0</v>
      </c>
      <c r="AC9" s="674">
        <v>9</v>
      </c>
      <c r="AE9" s="675">
        <v>2</v>
      </c>
      <c r="AF9" s="676">
        <v>0</v>
      </c>
      <c r="AG9" s="676">
        <v>0</v>
      </c>
      <c r="AH9" s="677">
        <v>8</v>
      </c>
      <c r="AJ9" s="678">
        <v>2</v>
      </c>
    </row>
    <row r="10" spans="1:36" ht="25.5" customHeight="1">
      <c r="A10" s="679" t="s">
        <v>680</v>
      </c>
      <c r="B10" s="679"/>
      <c r="C10" s="679"/>
      <c r="D10" s="679"/>
      <c r="E10" s="679"/>
      <c r="F10" s="679"/>
      <c r="G10" s="680"/>
      <c r="H10" s="679" t="s">
        <v>681</v>
      </c>
      <c r="I10" s="679"/>
      <c r="J10" s="679"/>
      <c r="K10" s="679"/>
      <c r="L10" s="680"/>
      <c r="M10" s="681" t="s">
        <v>703</v>
      </c>
      <c r="N10" s="681"/>
      <c r="O10" s="680"/>
      <c r="P10" s="681" t="s">
        <v>704</v>
      </c>
      <c r="Q10" s="681"/>
      <c r="R10" s="681"/>
      <c r="S10" s="681"/>
      <c r="T10" s="680"/>
      <c r="U10" s="679" t="s">
        <v>684</v>
      </c>
      <c r="V10" s="679"/>
      <c r="W10" s="679"/>
      <c r="X10" s="679"/>
      <c r="Y10" s="679"/>
      <c r="Z10" s="679"/>
      <c r="AB10" s="679" t="s">
        <v>705</v>
      </c>
      <c r="AC10" s="679"/>
      <c r="AE10" s="679" t="s">
        <v>706</v>
      </c>
      <c r="AF10" s="679"/>
      <c r="AG10" s="679"/>
      <c r="AH10" s="679"/>
      <c r="AJ10" s="679" t="s">
        <v>707</v>
      </c>
    </row>
    <row r="11" spans="1:36" ht="12.75">
      <c r="A11" s="679"/>
      <c r="B11" s="679"/>
      <c r="C11" s="679"/>
      <c r="D11" s="679"/>
      <c r="E11" s="679"/>
      <c r="F11" s="679"/>
      <c r="G11" s="680"/>
      <c r="H11" s="679"/>
      <c r="I11" s="679"/>
      <c r="J11" s="679"/>
      <c r="K11" s="679"/>
      <c r="L11" s="680"/>
      <c r="M11" s="681"/>
      <c r="N11" s="679"/>
      <c r="O11" s="679"/>
      <c r="P11" s="680"/>
      <c r="Q11" s="681"/>
      <c r="R11" s="681"/>
      <c r="S11" s="681"/>
      <c r="T11" s="681"/>
      <c r="V11" s="679"/>
      <c r="W11" s="679"/>
      <c r="X11" s="679"/>
      <c r="Y11" s="679"/>
      <c r="Z11" s="679"/>
      <c r="AB11" s="679"/>
      <c r="AC11" s="679"/>
      <c r="AE11" s="679"/>
      <c r="AF11" s="679"/>
      <c r="AG11" s="679"/>
      <c r="AH11" s="679"/>
      <c r="AJ11" s="679"/>
    </row>
    <row r="12" ht="12.75">
      <c r="AG12" s="682" t="s">
        <v>708</v>
      </c>
    </row>
    <row r="13" spans="1:36" ht="38.25" customHeight="1">
      <c r="A13" s="683" t="s">
        <v>846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  <c r="S13" s="685"/>
      <c r="T13" s="686" t="s">
        <v>710</v>
      </c>
      <c r="U13" s="686"/>
      <c r="V13" s="687" t="s">
        <v>847</v>
      </c>
      <c r="W13" s="688"/>
      <c r="X13" s="688"/>
      <c r="Y13" s="688"/>
      <c r="Z13" s="689"/>
      <c r="AA13" s="687" t="s">
        <v>848</v>
      </c>
      <c r="AB13" s="688"/>
      <c r="AC13" s="688"/>
      <c r="AD13" s="688"/>
      <c r="AE13" s="689"/>
      <c r="AF13" s="690" t="s">
        <v>849</v>
      </c>
      <c r="AG13" s="684"/>
      <c r="AH13" s="684"/>
      <c r="AI13" s="684"/>
      <c r="AJ13" s="685"/>
    </row>
    <row r="14" spans="1:36" ht="12.75">
      <c r="A14" s="691"/>
      <c r="B14" s="664"/>
      <c r="C14" s="664"/>
      <c r="D14" s="664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64"/>
      <c r="S14" s="693"/>
      <c r="T14" s="667"/>
      <c r="U14" s="667"/>
      <c r="V14" s="687" t="s">
        <v>850</v>
      </c>
      <c r="W14" s="688"/>
      <c r="X14" s="688"/>
      <c r="Y14" s="688"/>
      <c r="Z14" s="688"/>
      <c r="AA14" s="687"/>
      <c r="AB14" s="688"/>
      <c r="AC14" s="688"/>
      <c r="AD14" s="688"/>
      <c r="AE14" s="689"/>
      <c r="AF14" s="694"/>
      <c r="AH14" s="661"/>
      <c r="AI14" s="661"/>
      <c r="AJ14" s="695"/>
    </row>
    <row r="15" spans="1:36" ht="12.75">
      <c r="A15" s="696">
        <v>1</v>
      </c>
      <c r="B15" s="697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8"/>
      <c r="T15" s="697">
        <v>2</v>
      </c>
      <c r="U15" s="697"/>
      <c r="V15" s="699">
        <v>3</v>
      </c>
      <c r="W15" s="697"/>
      <c r="X15" s="697"/>
      <c r="Y15" s="697"/>
      <c r="Z15" s="697"/>
      <c r="AA15" s="699">
        <v>4</v>
      </c>
      <c r="AB15" s="697"/>
      <c r="AC15" s="697"/>
      <c r="AD15" s="697"/>
      <c r="AE15" s="697"/>
      <c r="AF15" s="699">
        <v>5</v>
      </c>
      <c r="AG15" s="697"/>
      <c r="AH15" s="697"/>
      <c r="AI15" s="697"/>
      <c r="AJ15" s="698"/>
    </row>
    <row r="16" spans="1:36" ht="19.5" customHeight="1">
      <c r="A16" s="700" t="s">
        <v>224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2"/>
      <c r="T16" s="703" t="s">
        <v>852</v>
      </c>
      <c r="U16" s="704"/>
      <c r="V16" s="705"/>
      <c r="W16" s="706"/>
      <c r="X16" s="706"/>
      <c r="Y16" s="706"/>
      <c r="Z16" s="707"/>
      <c r="AA16" s="705"/>
      <c r="AB16" s="706"/>
      <c r="AC16" s="706"/>
      <c r="AD16" s="706"/>
      <c r="AE16" s="707"/>
      <c r="AF16" s="705"/>
      <c r="AG16" s="706"/>
      <c r="AH16" s="706"/>
      <c r="AI16" s="706"/>
      <c r="AJ16" s="707"/>
    </row>
    <row r="17" spans="1:36" ht="19.5" customHeight="1">
      <c r="A17" s="700" t="s">
        <v>225</v>
      </c>
      <c r="B17" s="701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2"/>
      <c r="T17" s="703" t="s">
        <v>854</v>
      </c>
      <c r="U17" s="704"/>
      <c r="V17" s="705"/>
      <c r="W17" s="706"/>
      <c r="X17" s="706"/>
      <c r="Y17" s="706"/>
      <c r="Z17" s="707"/>
      <c r="AA17" s="705"/>
      <c r="AB17" s="706"/>
      <c r="AC17" s="706"/>
      <c r="AD17" s="706"/>
      <c r="AE17" s="707"/>
      <c r="AF17" s="705"/>
      <c r="AG17" s="706"/>
      <c r="AH17" s="706"/>
      <c r="AI17" s="706"/>
      <c r="AJ17" s="707"/>
    </row>
    <row r="18" spans="1:36" ht="19.5" customHeight="1">
      <c r="A18" s="700" t="s">
        <v>226</v>
      </c>
      <c r="B18" s="701"/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2"/>
      <c r="T18" s="703" t="s">
        <v>856</v>
      </c>
      <c r="U18" s="704"/>
      <c r="V18" s="705"/>
      <c r="W18" s="706"/>
      <c r="X18" s="706"/>
      <c r="Y18" s="706"/>
      <c r="Z18" s="707"/>
      <c r="AA18" s="705"/>
      <c r="AB18" s="706"/>
      <c r="AC18" s="706"/>
      <c r="AD18" s="706"/>
      <c r="AE18" s="707"/>
      <c r="AF18" s="705"/>
      <c r="AG18" s="706"/>
      <c r="AH18" s="706"/>
      <c r="AI18" s="706"/>
      <c r="AJ18" s="707"/>
    </row>
    <row r="19" spans="1:36" ht="19.5" customHeight="1">
      <c r="A19" s="700" t="s">
        <v>227</v>
      </c>
      <c r="B19" s="701"/>
      <c r="C19" s="701"/>
      <c r="D19" s="701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2"/>
      <c r="T19" s="708" t="s">
        <v>858</v>
      </c>
      <c r="U19" s="709"/>
      <c r="V19" s="705"/>
      <c r="W19" s="706"/>
      <c r="X19" s="706"/>
      <c r="Y19" s="706"/>
      <c r="Z19" s="707"/>
      <c r="AA19" s="705"/>
      <c r="AB19" s="706"/>
      <c r="AC19" s="706"/>
      <c r="AD19" s="706"/>
      <c r="AE19" s="707"/>
      <c r="AF19" s="705"/>
      <c r="AG19" s="706"/>
      <c r="AH19" s="706"/>
      <c r="AI19" s="706"/>
      <c r="AJ19" s="707"/>
    </row>
    <row r="20" spans="1:36" ht="19.5" customHeight="1">
      <c r="A20" s="710" t="s">
        <v>228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2"/>
      <c r="T20" s="713" t="s">
        <v>860</v>
      </c>
      <c r="U20" s="704"/>
      <c r="V20" s="714">
        <f>SUM(V16:Z19)</f>
        <v>0</v>
      </c>
      <c r="W20" s="715"/>
      <c r="X20" s="715"/>
      <c r="Y20" s="715"/>
      <c r="Z20" s="716"/>
      <c r="AA20" s="714">
        <f>SUM(AA16:AE19)</f>
        <v>0</v>
      </c>
      <c r="AB20" s="715"/>
      <c r="AC20" s="715"/>
      <c r="AD20" s="715"/>
      <c r="AE20" s="716"/>
      <c r="AF20" s="714">
        <f>SUM(AF16:AJ19)</f>
        <v>0</v>
      </c>
      <c r="AG20" s="715"/>
      <c r="AH20" s="715"/>
      <c r="AI20" s="715"/>
      <c r="AJ20" s="716"/>
    </row>
    <row r="21" spans="1:36" ht="19.5" customHeight="1">
      <c r="A21" s="710" t="s">
        <v>229</v>
      </c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2"/>
      <c r="T21" s="713" t="s">
        <v>862</v>
      </c>
      <c r="U21" s="704"/>
      <c r="V21" s="717">
        <v>4402728</v>
      </c>
      <c r="W21" s="718"/>
      <c r="X21" s="718"/>
      <c r="Y21" s="718"/>
      <c r="Z21" s="719"/>
      <c r="AA21" s="717">
        <v>5086350</v>
      </c>
      <c r="AB21" s="718"/>
      <c r="AC21" s="718"/>
      <c r="AD21" s="718"/>
      <c r="AE21" s="719"/>
      <c r="AF21" s="717">
        <v>5086350</v>
      </c>
      <c r="AG21" s="718"/>
      <c r="AH21" s="718"/>
      <c r="AI21" s="718"/>
      <c r="AJ21" s="719"/>
    </row>
    <row r="22" spans="1:36" s="661" customFormat="1" ht="19.5" customHeight="1">
      <c r="A22" s="700" t="s">
        <v>230</v>
      </c>
      <c r="B22" s="701"/>
      <c r="C22" s="701"/>
      <c r="D22" s="701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2"/>
      <c r="T22" s="703" t="s">
        <v>864</v>
      </c>
      <c r="U22" s="704"/>
      <c r="V22" s="705">
        <v>3000</v>
      </c>
      <c r="W22" s="706"/>
      <c r="X22" s="706"/>
      <c r="Y22" s="706"/>
      <c r="Z22" s="707"/>
      <c r="AA22" s="705">
        <v>49643</v>
      </c>
      <c r="AB22" s="706"/>
      <c r="AC22" s="706"/>
      <c r="AD22" s="706"/>
      <c r="AE22" s="707"/>
      <c r="AF22" s="705">
        <v>53379</v>
      </c>
      <c r="AG22" s="706"/>
      <c r="AH22" s="706"/>
      <c r="AI22" s="706"/>
      <c r="AJ22" s="707"/>
    </row>
    <row r="23" spans="1:36" s="661" customFormat="1" ht="19.5" customHeight="1">
      <c r="A23" s="700" t="s">
        <v>231</v>
      </c>
      <c r="B23" s="701"/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2"/>
      <c r="T23" s="703" t="s">
        <v>866</v>
      </c>
      <c r="U23" s="704"/>
      <c r="V23" s="705"/>
      <c r="W23" s="706"/>
      <c r="X23" s="706"/>
      <c r="Y23" s="706"/>
      <c r="Z23" s="707"/>
      <c r="AA23" s="705"/>
      <c r="AB23" s="706"/>
      <c r="AC23" s="706"/>
      <c r="AD23" s="706"/>
      <c r="AE23" s="707"/>
      <c r="AF23" s="705"/>
      <c r="AG23" s="706"/>
      <c r="AH23" s="706"/>
      <c r="AI23" s="706"/>
      <c r="AJ23" s="707"/>
    </row>
    <row r="24" spans="1:36" ht="19.5" customHeight="1">
      <c r="A24" s="700" t="s">
        <v>232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2"/>
      <c r="T24" s="703" t="s">
        <v>868</v>
      </c>
      <c r="U24" s="704"/>
      <c r="V24" s="705"/>
      <c r="W24" s="706"/>
      <c r="X24" s="706"/>
      <c r="Y24" s="706"/>
      <c r="Z24" s="707"/>
      <c r="AA24" s="705"/>
      <c r="AB24" s="706"/>
      <c r="AC24" s="706"/>
      <c r="AD24" s="706"/>
      <c r="AE24" s="707"/>
      <c r="AF24" s="705"/>
      <c r="AG24" s="706"/>
      <c r="AH24" s="706"/>
      <c r="AI24" s="706"/>
      <c r="AJ24" s="707"/>
    </row>
    <row r="25" spans="1:36" s="661" customFormat="1" ht="19.5" customHeight="1">
      <c r="A25" s="700" t="s">
        <v>233</v>
      </c>
      <c r="B25" s="701"/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2"/>
      <c r="T25" s="703">
        <v>10</v>
      </c>
      <c r="U25" s="704"/>
      <c r="V25" s="705"/>
      <c r="W25" s="706"/>
      <c r="X25" s="706"/>
      <c r="Y25" s="706"/>
      <c r="Z25" s="707"/>
      <c r="AA25" s="705"/>
      <c r="AB25" s="706"/>
      <c r="AC25" s="706"/>
      <c r="AD25" s="706"/>
      <c r="AE25" s="707"/>
      <c r="AF25" s="705"/>
      <c r="AG25" s="706"/>
      <c r="AH25" s="706"/>
      <c r="AI25" s="706"/>
      <c r="AJ25" s="707"/>
    </row>
    <row r="26" spans="1:36" s="661" customFormat="1" ht="24.75" customHeight="1">
      <c r="A26" s="700" t="s">
        <v>234</v>
      </c>
      <c r="B26" s="701"/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2"/>
      <c r="T26" s="703">
        <v>11</v>
      </c>
      <c r="U26" s="704"/>
      <c r="V26" s="705">
        <v>96160</v>
      </c>
      <c r="W26" s="706"/>
      <c r="X26" s="706"/>
      <c r="Y26" s="706"/>
      <c r="Z26" s="707"/>
      <c r="AA26" s="705">
        <v>114084</v>
      </c>
      <c r="AB26" s="706"/>
      <c r="AC26" s="706"/>
      <c r="AD26" s="706"/>
      <c r="AE26" s="707"/>
      <c r="AF26" s="705">
        <v>281247</v>
      </c>
      <c r="AG26" s="706"/>
      <c r="AH26" s="706"/>
      <c r="AI26" s="706"/>
      <c r="AJ26" s="707"/>
    </row>
    <row r="27" spans="1:36" s="661" customFormat="1" ht="19.5" customHeight="1">
      <c r="A27" s="700" t="s">
        <v>235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2"/>
      <c r="T27" s="703">
        <v>12</v>
      </c>
      <c r="U27" s="704"/>
      <c r="V27" s="705"/>
      <c r="W27" s="706"/>
      <c r="X27" s="706"/>
      <c r="Y27" s="706"/>
      <c r="Z27" s="707"/>
      <c r="AA27" s="705"/>
      <c r="AB27" s="706"/>
      <c r="AC27" s="706"/>
      <c r="AD27" s="706"/>
      <c r="AE27" s="707"/>
      <c r="AF27" s="705"/>
      <c r="AG27" s="706"/>
      <c r="AH27" s="706"/>
      <c r="AI27" s="706"/>
      <c r="AJ27" s="707"/>
    </row>
    <row r="28" spans="1:36" s="661" customFormat="1" ht="27.75" customHeight="1">
      <c r="A28" s="700" t="s">
        <v>236</v>
      </c>
      <c r="B28" s="701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2"/>
      <c r="T28" s="703" t="s">
        <v>876</v>
      </c>
      <c r="U28" s="704"/>
      <c r="V28" s="705"/>
      <c r="W28" s="706"/>
      <c r="X28" s="706"/>
      <c r="Y28" s="706"/>
      <c r="Z28" s="707"/>
      <c r="AA28" s="705"/>
      <c r="AB28" s="706"/>
      <c r="AC28" s="706"/>
      <c r="AD28" s="706"/>
      <c r="AE28" s="707"/>
      <c r="AF28" s="705"/>
      <c r="AG28" s="706"/>
      <c r="AH28" s="706"/>
      <c r="AI28" s="706"/>
      <c r="AJ28" s="707"/>
    </row>
    <row r="29" spans="1:36" s="661" customFormat="1" ht="19.5" customHeight="1">
      <c r="A29" s="700" t="s">
        <v>237</v>
      </c>
      <c r="B29" s="701"/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2"/>
      <c r="T29" s="703" t="s">
        <v>878</v>
      </c>
      <c r="U29" s="704"/>
      <c r="V29" s="705"/>
      <c r="W29" s="706"/>
      <c r="X29" s="706"/>
      <c r="Y29" s="706"/>
      <c r="Z29" s="707"/>
      <c r="AA29" s="705"/>
      <c r="AB29" s="706"/>
      <c r="AC29" s="706"/>
      <c r="AD29" s="706"/>
      <c r="AE29" s="707"/>
      <c r="AF29" s="705"/>
      <c r="AG29" s="706"/>
      <c r="AH29" s="706"/>
      <c r="AI29" s="706"/>
      <c r="AJ29" s="707"/>
    </row>
    <row r="30" spans="1:36" s="661" customFormat="1" ht="19.5" customHeight="1">
      <c r="A30" s="710" t="s">
        <v>238</v>
      </c>
      <c r="B30" s="711"/>
      <c r="C30" s="711"/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2"/>
      <c r="T30" s="703" t="s">
        <v>880</v>
      </c>
      <c r="U30" s="704"/>
      <c r="V30" s="714">
        <f>SUM(V22:Z29)</f>
        <v>99160</v>
      </c>
      <c r="W30" s="715"/>
      <c r="X30" s="715"/>
      <c r="Y30" s="715"/>
      <c r="Z30" s="716"/>
      <c r="AA30" s="714">
        <f>SUM(AA22:AE29)</f>
        <v>163727</v>
      </c>
      <c r="AB30" s="715"/>
      <c r="AC30" s="715"/>
      <c r="AD30" s="715"/>
      <c r="AE30" s="716"/>
      <c r="AF30" s="714">
        <f>SUM(AF22:AJ29)</f>
        <v>334626</v>
      </c>
      <c r="AG30" s="715"/>
      <c r="AH30" s="715"/>
      <c r="AI30" s="715"/>
      <c r="AJ30" s="716"/>
    </row>
    <row r="31" spans="1:36" s="661" customFormat="1" ht="19.5" customHeight="1">
      <c r="A31" s="700" t="s">
        <v>239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2"/>
      <c r="T31" s="703" t="s">
        <v>882</v>
      </c>
      <c r="U31" s="704"/>
      <c r="V31" s="705"/>
      <c r="W31" s="706"/>
      <c r="X31" s="706"/>
      <c r="Y31" s="706"/>
      <c r="Z31" s="707"/>
      <c r="AA31" s="705">
        <v>96418</v>
      </c>
      <c r="AB31" s="706"/>
      <c r="AC31" s="706"/>
      <c r="AD31" s="706"/>
      <c r="AE31" s="707"/>
      <c r="AF31" s="705">
        <v>96418</v>
      </c>
      <c r="AG31" s="706"/>
      <c r="AH31" s="706"/>
      <c r="AI31" s="706"/>
      <c r="AJ31" s="707"/>
    </row>
    <row r="32" spans="1:36" s="661" customFormat="1" ht="19.5" customHeight="1">
      <c r="A32" s="700" t="s">
        <v>240</v>
      </c>
      <c r="B32" s="701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2"/>
      <c r="T32" s="703" t="s">
        <v>943</v>
      </c>
      <c r="U32" s="704"/>
      <c r="V32" s="705"/>
      <c r="W32" s="706"/>
      <c r="X32" s="706"/>
      <c r="Y32" s="706"/>
      <c r="Z32" s="707"/>
      <c r="AA32" s="705"/>
      <c r="AB32" s="706"/>
      <c r="AC32" s="706"/>
      <c r="AD32" s="706"/>
      <c r="AE32" s="707"/>
      <c r="AF32" s="705"/>
      <c r="AG32" s="706"/>
      <c r="AH32" s="706"/>
      <c r="AI32" s="706"/>
      <c r="AJ32" s="707"/>
    </row>
    <row r="33" spans="1:36" s="661" customFormat="1" ht="19.5" customHeight="1">
      <c r="A33" s="700" t="s">
        <v>241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2"/>
      <c r="T33" s="703" t="s">
        <v>945</v>
      </c>
      <c r="U33" s="704"/>
      <c r="V33" s="705"/>
      <c r="W33" s="706"/>
      <c r="X33" s="706"/>
      <c r="Y33" s="706"/>
      <c r="Z33" s="707"/>
      <c r="AA33" s="705"/>
      <c r="AB33" s="706"/>
      <c r="AC33" s="706"/>
      <c r="AD33" s="706"/>
      <c r="AE33" s="707"/>
      <c r="AF33" s="705"/>
      <c r="AG33" s="706"/>
      <c r="AH33" s="706"/>
      <c r="AI33" s="706"/>
      <c r="AJ33" s="707"/>
    </row>
    <row r="34" spans="1:36" ht="19.5" customHeight="1">
      <c r="A34" s="700" t="s">
        <v>242</v>
      </c>
      <c r="B34" s="701"/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2"/>
      <c r="T34" s="703">
        <v>19</v>
      </c>
      <c r="U34" s="704"/>
      <c r="V34" s="705"/>
      <c r="W34" s="706"/>
      <c r="X34" s="706"/>
      <c r="Y34" s="706"/>
      <c r="Z34" s="707"/>
      <c r="AA34" s="705"/>
      <c r="AB34" s="706"/>
      <c r="AC34" s="706"/>
      <c r="AD34" s="706"/>
      <c r="AE34" s="707"/>
      <c r="AF34" s="705"/>
      <c r="AG34" s="706"/>
      <c r="AH34" s="706"/>
      <c r="AI34" s="706"/>
      <c r="AJ34" s="707"/>
    </row>
    <row r="35" spans="1:36" ht="24.75" customHeight="1">
      <c r="A35" s="700" t="s">
        <v>243</v>
      </c>
      <c r="B35" s="701"/>
      <c r="C35" s="701"/>
      <c r="D35" s="701"/>
      <c r="E35" s="701"/>
      <c r="F35" s="701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2"/>
      <c r="T35" s="720">
        <v>20</v>
      </c>
      <c r="U35" s="709"/>
      <c r="V35" s="705">
        <v>150000</v>
      </c>
      <c r="W35" s="706"/>
      <c r="X35" s="706"/>
      <c r="Y35" s="706"/>
      <c r="Z35" s="707"/>
      <c r="AA35" s="705">
        <v>150000</v>
      </c>
      <c r="AB35" s="706"/>
      <c r="AC35" s="706"/>
      <c r="AD35" s="706"/>
      <c r="AE35" s="707"/>
      <c r="AF35" s="705">
        <v>146014</v>
      </c>
      <c r="AG35" s="706"/>
      <c r="AH35" s="706"/>
      <c r="AI35" s="706"/>
      <c r="AJ35" s="707"/>
    </row>
    <row r="36" spans="1:36" ht="19.5" customHeight="1">
      <c r="A36" s="700" t="s">
        <v>244</v>
      </c>
      <c r="B36" s="701"/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2"/>
      <c r="T36" s="720">
        <v>21</v>
      </c>
      <c r="U36" s="709"/>
      <c r="V36" s="705"/>
      <c r="W36" s="706"/>
      <c r="X36" s="706"/>
      <c r="Y36" s="706"/>
      <c r="Z36" s="707"/>
      <c r="AA36" s="705"/>
      <c r="AB36" s="706"/>
      <c r="AC36" s="706"/>
      <c r="AD36" s="706"/>
      <c r="AE36" s="707"/>
      <c r="AF36" s="705"/>
      <c r="AG36" s="706"/>
      <c r="AH36" s="706"/>
      <c r="AI36" s="706"/>
      <c r="AJ36" s="707"/>
    </row>
    <row r="37" spans="1:36" ht="26.25" customHeight="1">
      <c r="A37" s="700" t="s">
        <v>245</v>
      </c>
      <c r="B37" s="701"/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2"/>
      <c r="T37" s="720">
        <v>22</v>
      </c>
      <c r="U37" s="709"/>
      <c r="V37" s="705"/>
      <c r="W37" s="706"/>
      <c r="X37" s="706"/>
      <c r="Y37" s="706"/>
      <c r="Z37" s="707"/>
      <c r="AA37" s="705"/>
      <c r="AB37" s="706"/>
      <c r="AC37" s="706"/>
      <c r="AD37" s="706"/>
      <c r="AE37" s="707"/>
      <c r="AF37" s="705"/>
      <c r="AG37" s="706"/>
      <c r="AH37" s="706"/>
      <c r="AI37" s="706"/>
      <c r="AJ37" s="707"/>
    </row>
    <row r="38" spans="1:36" ht="19.5" customHeight="1">
      <c r="A38" s="710" t="s">
        <v>246</v>
      </c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2"/>
      <c r="T38" s="721">
        <v>23</v>
      </c>
      <c r="U38" s="722"/>
      <c r="V38" s="714">
        <f>SUM(V31:Z37)</f>
        <v>150000</v>
      </c>
      <c r="W38" s="715"/>
      <c r="X38" s="715"/>
      <c r="Y38" s="715"/>
      <c r="Z38" s="716"/>
      <c r="AA38" s="714">
        <f>SUM(AA31:AE37)</f>
        <v>246418</v>
      </c>
      <c r="AB38" s="715"/>
      <c r="AC38" s="715"/>
      <c r="AD38" s="715"/>
      <c r="AE38" s="716"/>
      <c r="AF38" s="714">
        <f>SUM(AF31:AJ37)</f>
        <v>242432</v>
      </c>
      <c r="AG38" s="715"/>
      <c r="AH38" s="715"/>
      <c r="AI38" s="715"/>
      <c r="AJ38" s="716"/>
    </row>
    <row r="39" spans="1:36" ht="19.5" customHeight="1">
      <c r="A39" s="710" t="s">
        <v>247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2"/>
      <c r="T39" s="721">
        <v>24</v>
      </c>
      <c r="U39" s="722"/>
      <c r="V39" s="714">
        <f>SUM(V30+V38)</f>
        <v>249160</v>
      </c>
      <c r="W39" s="715"/>
      <c r="X39" s="715"/>
      <c r="Y39" s="715"/>
      <c r="Z39" s="716"/>
      <c r="AA39" s="714">
        <f>SUM(AA30+AA38)</f>
        <v>410145</v>
      </c>
      <c r="AB39" s="715"/>
      <c r="AC39" s="715"/>
      <c r="AD39" s="715"/>
      <c r="AE39" s="716"/>
      <c r="AF39" s="714">
        <f>SUM(AF30+AF38)</f>
        <v>577058</v>
      </c>
      <c r="AG39" s="715"/>
      <c r="AH39" s="715"/>
      <c r="AI39" s="715"/>
      <c r="AJ39" s="716"/>
    </row>
    <row r="40" spans="1:36" ht="19.5" customHeight="1">
      <c r="A40" s="700" t="s">
        <v>248</v>
      </c>
      <c r="B40" s="701"/>
      <c r="C40" s="701"/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2"/>
      <c r="T40" s="720">
        <v>25</v>
      </c>
      <c r="U40" s="709"/>
      <c r="V40" s="705"/>
      <c r="W40" s="706"/>
      <c r="X40" s="706"/>
      <c r="Y40" s="706"/>
      <c r="Z40" s="707"/>
      <c r="AA40" s="705"/>
      <c r="AB40" s="706"/>
      <c r="AC40" s="706"/>
      <c r="AD40" s="706"/>
      <c r="AE40" s="707"/>
      <c r="AF40" s="705">
        <v>98186</v>
      </c>
      <c r="AG40" s="706"/>
      <c r="AH40" s="706"/>
      <c r="AI40" s="706"/>
      <c r="AJ40" s="707"/>
    </row>
    <row r="41" spans="1:36" ht="19.5" customHeight="1">
      <c r="A41" s="700" t="s">
        <v>249</v>
      </c>
      <c r="B41" s="701"/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2"/>
      <c r="T41" s="720">
        <v>26</v>
      </c>
      <c r="U41" s="709"/>
      <c r="V41" s="705"/>
      <c r="W41" s="706"/>
      <c r="X41" s="706"/>
      <c r="Y41" s="706"/>
      <c r="Z41" s="707"/>
      <c r="AA41" s="705"/>
      <c r="AB41" s="706"/>
      <c r="AC41" s="706"/>
      <c r="AD41" s="706"/>
      <c r="AE41" s="707"/>
      <c r="AF41" s="705"/>
      <c r="AG41" s="706"/>
      <c r="AH41" s="706"/>
      <c r="AI41" s="706"/>
      <c r="AJ41" s="707"/>
    </row>
    <row r="42" spans="1:36" ht="19.5" customHeight="1">
      <c r="A42" s="700" t="s">
        <v>250</v>
      </c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2"/>
      <c r="T42" s="720">
        <v>27</v>
      </c>
      <c r="U42" s="709"/>
      <c r="V42" s="705"/>
      <c r="W42" s="706"/>
      <c r="X42" s="706"/>
      <c r="Y42" s="706"/>
      <c r="Z42" s="707"/>
      <c r="AA42" s="705"/>
      <c r="AB42" s="706"/>
      <c r="AC42" s="706"/>
      <c r="AD42" s="706"/>
      <c r="AE42" s="707"/>
      <c r="AF42" s="705"/>
      <c r="AG42" s="706"/>
      <c r="AH42" s="706"/>
      <c r="AI42" s="706"/>
      <c r="AJ42" s="707"/>
    </row>
    <row r="43" spans="1:36" ht="19.5" customHeight="1">
      <c r="A43" s="710" t="s">
        <v>251</v>
      </c>
      <c r="B43" s="711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2"/>
      <c r="T43" s="721">
        <v>28</v>
      </c>
      <c r="U43" s="722"/>
      <c r="V43" s="714">
        <f>SUM(V40:Z42)</f>
        <v>0</v>
      </c>
      <c r="W43" s="715"/>
      <c r="X43" s="715"/>
      <c r="Y43" s="715"/>
      <c r="Z43" s="716"/>
      <c r="AA43" s="714">
        <f>SUM(AA40:AE42)</f>
        <v>0</v>
      </c>
      <c r="AB43" s="715"/>
      <c r="AC43" s="715"/>
      <c r="AD43" s="715"/>
      <c r="AE43" s="716"/>
      <c r="AF43" s="714">
        <f>SUM(AF40:AJ42)</f>
        <v>98186</v>
      </c>
      <c r="AG43" s="715"/>
      <c r="AH43" s="715"/>
      <c r="AI43" s="715"/>
      <c r="AJ43" s="716"/>
    </row>
    <row r="44" spans="1:36" ht="25.5" customHeight="1">
      <c r="A44" s="710" t="s">
        <v>252</v>
      </c>
      <c r="B44" s="711"/>
      <c r="C44" s="711"/>
      <c r="D44" s="711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2"/>
      <c r="T44" s="721">
        <v>29</v>
      </c>
      <c r="U44" s="722"/>
      <c r="V44" s="714">
        <f>SUM(V20+V21+V39+V43)</f>
        <v>4651888</v>
      </c>
      <c r="W44" s="715"/>
      <c r="X44" s="715"/>
      <c r="Y44" s="715"/>
      <c r="Z44" s="716"/>
      <c r="AA44" s="714">
        <f>SUM(AA20+AA21+AA39+AA43)</f>
        <v>5496495</v>
      </c>
      <c r="AB44" s="715"/>
      <c r="AC44" s="715"/>
      <c r="AD44" s="715"/>
      <c r="AE44" s="716"/>
      <c r="AF44" s="714">
        <f>SUM(AF20+AF21+AF39+AF43)</f>
        <v>5761594</v>
      </c>
      <c r="AG44" s="715"/>
      <c r="AH44" s="715"/>
      <c r="AI44" s="715"/>
      <c r="AJ44" s="716"/>
    </row>
    <row r="45" spans="1:4" ht="21.75" customHeight="1">
      <c r="A45" s="723"/>
      <c r="B45" s="723"/>
      <c r="C45" s="723"/>
      <c r="D45" s="723"/>
    </row>
    <row r="46" spans="1:4" ht="21.75" customHeight="1">
      <c r="A46" s="723"/>
      <c r="B46" s="723"/>
      <c r="C46" s="723"/>
      <c r="D46" s="723"/>
    </row>
    <row r="47" spans="1:4" ht="21.75" customHeight="1">
      <c r="A47" s="723"/>
      <c r="B47" s="723"/>
      <c r="C47" s="723"/>
      <c r="D47" s="723"/>
    </row>
    <row r="48" spans="1:4" ht="21.75" customHeight="1">
      <c r="A48" s="723"/>
      <c r="B48" s="723"/>
      <c r="C48" s="723"/>
      <c r="D48" s="723"/>
    </row>
    <row r="49" spans="1:4" ht="21.75" customHeight="1">
      <c r="A49" s="723"/>
      <c r="B49" s="723"/>
      <c r="C49" s="723"/>
      <c r="D49" s="723"/>
    </row>
    <row r="50" spans="1:4" ht="21.75" customHeight="1">
      <c r="A50" s="723"/>
      <c r="B50" s="723"/>
      <c r="C50" s="723"/>
      <c r="D50" s="723"/>
    </row>
    <row r="51" spans="1:4" ht="21.75" customHeight="1">
      <c r="A51" s="723"/>
      <c r="B51" s="723"/>
      <c r="C51" s="723"/>
      <c r="D51" s="723"/>
    </row>
    <row r="52" spans="1:4" ht="21.75" customHeight="1">
      <c r="A52" s="723"/>
      <c r="B52" s="723"/>
      <c r="C52" s="723"/>
      <c r="D52" s="723"/>
    </row>
    <row r="53" spans="1:4" ht="21.75" customHeight="1">
      <c r="A53" s="723"/>
      <c r="B53" s="723"/>
      <c r="C53" s="723"/>
      <c r="D53" s="723"/>
    </row>
    <row r="54" spans="1:4" ht="21.75" customHeight="1">
      <c r="A54" s="723"/>
      <c r="B54" s="723"/>
      <c r="C54" s="723"/>
      <c r="D54" s="723"/>
    </row>
    <row r="55" spans="1:4" ht="21.75" customHeight="1">
      <c r="A55" s="723"/>
      <c r="B55" s="723"/>
      <c r="C55" s="723"/>
      <c r="D55" s="723"/>
    </row>
    <row r="56" spans="1:4" ht="21.75" customHeight="1">
      <c r="A56" s="723"/>
      <c r="B56" s="723"/>
      <c r="C56" s="723"/>
      <c r="D56" s="723"/>
    </row>
    <row r="57" spans="1:4" ht="21.75" customHeight="1">
      <c r="A57" s="723"/>
      <c r="B57" s="723"/>
      <c r="C57" s="723"/>
      <c r="D57" s="723"/>
    </row>
    <row r="58" spans="1:4" ht="21.75" customHeight="1">
      <c r="A58" s="723"/>
      <c r="B58" s="723"/>
      <c r="C58" s="723"/>
      <c r="D58" s="723"/>
    </row>
    <row r="59" spans="1:4" ht="21.75" customHeight="1">
      <c r="A59" s="723"/>
      <c r="B59" s="723"/>
      <c r="C59" s="723"/>
      <c r="D59" s="723"/>
    </row>
    <row r="60" spans="1:4" ht="21.75" customHeight="1">
      <c r="A60" s="723"/>
      <c r="B60" s="723"/>
      <c r="C60" s="723"/>
      <c r="D60" s="723"/>
    </row>
    <row r="61" spans="1:4" ht="21.75" customHeight="1">
      <c r="A61" s="723"/>
      <c r="B61" s="723"/>
      <c r="C61" s="723"/>
      <c r="D61" s="723"/>
    </row>
    <row r="62" spans="1:4" ht="21.75" customHeight="1">
      <c r="A62" s="723"/>
      <c r="B62" s="723"/>
      <c r="C62" s="723"/>
      <c r="D62" s="723"/>
    </row>
    <row r="63" spans="1:4" ht="21.75" customHeight="1">
      <c r="A63" s="723"/>
      <c r="B63" s="723"/>
      <c r="C63" s="723"/>
      <c r="D63" s="723"/>
    </row>
    <row r="64" spans="1:4" ht="21.75" customHeight="1">
      <c r="A64" s="723"/>
      <c r="B64" s="723"/>
      <c r="C64" s="723"/>
      <c r="D64" s="723"/>
    </row>
    <row r="65" spans="1:4" ht="21.75" customHeight="1">
      <c r="A65" s="723"/>
      <c r="B65" s="723"/>
      <c r="C65" s="723"/>
      <c r="D65" s="723"/>
    </row>
    <row r="66" spans="1:4" ht="21.75" customHeight="1">
      <c r="A66" s="723"/>
      <c r="B66" s="723"/>
      <c r="C66" s="723"/>
      <c r="D66" s="723"/>
    </row>
    <row r="67" spans="1:4" ht="21.75" customHeight="1">
      <c r="A67" s="723"/>
      <c r="B67" s="723"/>
      <c r="C67" s="723"/>
      <c r="D67" s="723"/>
    </row>
    <row r="68" spans="1:4" ht="21.75" customHeight="1">
      <c r="A68" s="723"/>
      <c r="B68" s="723"/>
      <c r="C68" s="723"/>
      <c r="D68" s="723"/>
    </row>
    <row r="69" spans="1:4" ht="21.75" customHeight="1">
      <c r="A69" s="723"/>
      <c r="B69" s="723"/>
      <c r="C69" s="723"/>
      <c r="D69" s="723"/>
    </row>
    <row r="70" spans="1:4" ht="21.75" customHeight="1">
      <c r="A70" s="723"/>
      <c r="B70" s="723"/>
      <c r="C70" s="723"/>
      <c r="D70" s="723"/>
    </row>
    <row r="71" spans="1:4" ht="21.75" customHeight="1">
      <c r="A71" s="723"/>
      <c r="B71" s="723"/>
      <c r="C71" s="723"/>
      <c r="D71" s="723"/>
    </row>
    <row r="72" spans="1:4" ht="21.75" customHeight="1">
      <c r="A72" s="723"/>
      <c r="B72" s="723"/>
      <c r="C72" s="723"/>
      <c r="D72" s="723"/>
    </row>
    <row r="73" spans="1:4" ht="21.75" customHeight="1">
      <c r="A73" s="723"/>
      <c r="B73" s="723"/>
      <c r="C73" s="723"/>
      <c r="D73" s="723"/>
    </row>
    <row r="74" spans="1:4" ht="21.75" customHeight="1">
      <c r="A74" s="723"/>
      <c r="B74" s="723"/>
      <c r="C74" s="723"/>
      <c r="D74" s="723"/>
    </row>
    <row r="75" spans="1:4" ht="21.75" customHeight="1">
      <c r="A75" s="723"/>
      <c r="B75" s="723"/>
      <c r="C75" s="723"/>
      <c r="D75" s="723"/>
    </row>
    <row r="76" spans="1:4" ht="21.75" customHeight="1">
      <c r="A76" s="723"/>
      <c r="B76" s="723"/>
      <c r="C76" s="723"/>
      <c r="D76" s="723"/>
    </row>
    <row r="77" spans="1:4" ht="21.75" customHeight="1">
      <c r="A77" s="723"/>
      <c r="B77" s="723"/>
      <c r="C77" s="723"/>
      <c r="D77" s="723"/>
    </row>
    <row r="78" spans="1:4" ht="21.75" customHeight="1">
      <c r="A78" s="723"/>
      <c r="B78" s="723"/>
      <c r="C78" s="723"/>
      <c r="D78" s="723"/>
    </row>
    <row r="79" spans="1:4" ht="21.75" customHeight="1">
      <c r="A79" s="723"/>
      <c r="B79" s="723"/>
      <c r="C79" s="723"/>
      <c r="D79" s="723"/>
    </row>
    <row r="80" spans="1:4" ht="21.75" customHeight="1">
      <c r="A80" s="723"/>
      <c r="B80" s="723"/>
      <c r="C80" s="723"/>
      <c r="D80" s="723"/>
    </row>
    <row r="81" spans="1:4" ht="21.75" customHeight="1">
      <c r="A81" s="723"/>
      <c r="B81" s="723"/>
      <c r="C81" s="723"/>
      <c r="D81" s="723"/>
    </row>
    <row r="82" spans="1:4" ht="21.75" customHeight="1">
      <c r="A82" s="723"/>
      <c r="B82" s="723"/>
      <c r="C82" s="723"/>
      <c r="D82" s="723"/>
    </row>
    <row r="83" spans="1:4" ht="21.75" customHeight="1">
      <c r="A83" s="723"/>
      <c r="B83" s="723"/>
      <c r="C83" s="723"/>
      <c r="D83" s="723"/>
    </row>
    <row r="84" spans="1:4" ht="21.75" customHeight="1">
      <c r="A84" s="723"/>
      <c r="B84" s="723"/>
      <c r="C84" s="723"/>
      <c r="D84" s="723"/>
    </row>
    <row r="85" spans="1:4" ht="21.75" customHeight="1">
      <c r="A85" s="723"/>
      <c r="B85" s="723"/>
      <c r="C85" s="723"/>
      <c r="D85" s="723"/>
    </row>
    <row r="86" spans="1:4" ht="21.75" customHeight="1">
      <c r="A86" s="723"/>
      <c r="B86" s="723"/>
      <c r="C86" s="723"/>
      <c r="D86" s="723"/>
    </row>
    <row r="87" spans="1:4" ht="21.75" customHeight="1">
      <c r="A87" s="723"/>
      <c r="B87" s="723"/>
      <c r="C87" s="723"/>
      <c r="D87" s="723"/>
    </row>
    <row r="88" spans="1:4" ht="21.75" customHeight="1">
      <c r="A88" s="723"/>
      <c r="B88" s="723"/>
      <c r="C88" s="723"/>
      <c r="D88" s="723"/>
    </row>
    <row r="89" spans="1:4" ht="21.75" customHeight="1">
      <c r="A89" s="723"/>
      <c r="B89" s="723"/>
      <c r="C89" s="723"/>
      <c r="D89" s="723"/>
    </row>
    <row r="90" spans="1:4" ht="21.75" customHeight="1">
      <c r="A90" s="723"/>
      <c r="B90" s="723"/>
      <c r="C90" s="723"/>
      <c r="D90" s="723"/>
    </row>
    <row r="91" spans="1:4" ht="21.75" customHeight="1">
      <c r="A91" s="723"/>
      <c r="B91" s="723"/>
      <c r="C91" s="723"/>
      <c r="D91" s="723"/>
    </row>
    <row r="92" spans="1:4" ht="21.75" customHeight="1">
      <c r="A92" s="723"/>
      <c r="B92" s="723"/>
      <c r="C92" s="723"/>
      <c r="D92" s="723"/>
    </row>
    <row r="93" spans="1:4" ht="21.75" customHeight="1">
      <c r="A93" s="723"/>
      <c r="B93" s="723"/>
      <c r="C93" s="723"/>
      <c r="D93" s="723"/>
    </row>
    <row r="94" spans="1:4" ht="21.75" customHeight="1">
      <c r="A94" s="723"/>
      <c r="B94" s="723"/>
      <c r="C94" s="723"/>
      <c r="D94" s="723"/>
    </row>
    <row r="95" spans="1:4" ht="21.75" customHeight="1">
      <c r="A95" s="723"/>
      <c r="B95" s="723"/>
      <c r="C95" s="723"/>
      <c r="D95" s="723"/>
    </row>
    <row r="96" spans="1:4" ht="21.75" customHeight="1">
      <c r="A96" s="723"/>
      <c r="B96" s="723"/>
      <c r="C96" s="723"/>
      <c r="D96" s="723"/>
    </row>
    <row r="97" spans="1:4" ht="21.75" customHeight="1">
      <c r="A97" s="723"/>
      <c r="B97" s="723"/>
      <c r="C97" s="723"/>
      <c r="D97" s="723"/>
    </row>
    <row r="98" spans="1:4" ht="21.75" customHeight="1">
      <c r="A98" s="723"/>
      <c r="B98" s="723"/>
      <c r="C98" s="723"/>
      <c r="D98" s="723"/>
    </row>
    <row r="99" spans="1:4" ht="21.75" customHeight="1">
      <c r="A99" s="723"/>
      <c r="B99" s="723"/>
      <c r="C99" s="723"/>
      <c r="D99" s="723"/>
    </row>
    <row r="100" spans="1:4" ht="21.75" customHeight="1">
      <c r="A100" s="723"/>
      <c r="B100" s="723"/>
      <c r="C100" s="723"/>
      <c r="D100" s="723"/>
    </row>
    <row r="101" spans="1:4" ht="21.75" customHeight="1">
      <c r="A101" s="723"/>
      <c r="B101" s="723"/>
      <c r="C101" s="723"/>
      <c r="D101" s="723"/>
    </row>
    <row r="102" spans="1:4" ht="21.75" customHeight="1">
      <c r="A102" s="723"/>
      <c r="B102" s="723"/>
      <c r="C102" s="723"/>
      <c r="D102" s="723"/>
    </row>
    <row r="103" spans="1:4" ht="21.75" customHeight="1">
      <c r="A103" s="723"/>
      <c r="B103" s="723"/>
      <c r="C103" s="723"/>
      <c r="D103" s="723"/>
    </row>
    <row r="104" spans="1:4" ht="21.75" customHeight="1">
      <c r="A104" s="723"/>
      <c r="B104" s="723"/>
      <c r="C104" s="723"/>
      <c r="D104" s="723"/>
    </row>
    <row r="105" spans="1:4" ht="21.75" customHeight="1">
      <c r="A105" s="723"/>
      <c r="B105" s="723"/>
      <c r="C105" s="723"/>
      <c r="D105" s="723"/>
    </row>
    <row r="106" spans="1:4" ht="21.75" customHeight="1">
      <c r="A106" s="723"/>
      <c r="B106" s="723"/>
      <c r="C106" s="723"/>
      <c r="D106" s="723"/>
    </row>
    <row r="107" spans="1:4" ht="21.75" customHeight="1">
      <c r="A107" s="723"/>
      <c r="B107" s="723"/>
      <c r="C107" s="723"/>
      <c r="D107" s="723"/>
    </row>
    <row r="108" spans="1:4" ht="21.75" customHeight="1">
      <c r="A108" s="723"/>
      <c r="B108" s="723"/>
      <c r="C108" s="723"/>
      <c r="D108" s="723"/>
    </row>
    <row r="109" spans="1:4" ht="21.75" customHeight="1">
      <c r="A109" s="723"/>
      <c r="B109" s="723"/>
      <c r="C109" s="723"/>
      <c r="D109" s="723"/>
    </row>
    <row r="110" spans="1:4" ht="21.75" customHeight="1">
      <c r="A110" s="723"/>
      <c r="B110" s="723"/>
      <c r="C110" s="723"/>
      <c r="D110" s="723"/>
    </row>
    <row r="111" spans="1:4" ht="21.75" customHeight="1">
      <c r="A111" s="723"/>
      <c r="B111" s="723"/>
      <c r="C111" s="723"/>
      <c r="D111" s="723"/>
    </row>
    <row r="112" spans="1:4" ht="12.75">
      <c r="A112" s="723"/>
      <c r="B112" s="723"/>
      <c r="C112" s="723"/>
      <c r="D112" s="723"/>
    </row>
    <row r="113" spans="1:4" ht="12.75">
      <c r="A113" s="723"/>
      <c r="B113" s="723"/>
      <c r="C113" s="723"/>
      <c r="D113" s="723"/>
    </row>
    <row r="114" spans="1:4" ht="12.75">
      <c r="A114" s="723"/>
      <c r="B114" s="723"/>
      <c r="C114" s="723"/>
      <c r="D114" s="723"/>
    </row>
    <row r="115" spans="1:4" ht="12.75">
      <c r="A115" s="723"/>
      <c r="B115" s="723"/>
      <c r="C115" s="723"/>
      <c r="D115" s="723"/>
    </row>
    <row r="116" spans="1:4" ht="12.75">
      <c r="A116" s="723"/>
      <c r="B116" s="723"/>
      <c r="C116" s="723"/>
      <c r="D116" s="723"/>
    </row>
    <row r="117" spans="1:4" ht="12.75">
      <c r="A117" s="723"/>
      <c r="B117" s="723"/>
      <c r="C117" s="723"/>
      <c r="D117" s="723"/>
    </row>
    <row r="118" spans="1:4" ht="12.75">
      <c r="A118" s="723"/>
      <c r="B118" s="723"/>
      <c r="C118" s="723"/>
      <c r="D118" s="723"/>
    </row>
  </sheetData>
  <mergeCells count="132">
    <mergeCell ref="V28:Z28"/>
    <mergeCell ref="AA28:AE28"/>
    <mergeCell ref="AF28:AJ28"/>
    <mergeCell ref="A37:S37"/>
    <mergeCell ref="T37:U37"/>
    <mergeCell ref="V36:Z36"/>
    <mergeCell ref="AA36:AE36"/>
    <mergeCell ref="AF36:AJ36"/>
    <mergeCell ref="V34:Z34"/>
    <mergeCell ref="V33:Z33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40:Z40"/>
    <mergeCell ref="AA40:AE40"/>
    <mergeCell ref="AF40:AJ40"/>
    <mergeCell ref="V39:Z39"/>
    <mergeCell ref="AA39:AE39"/>
    <mergeCell ref="AF39:AJ39"/>
    <mergeCell ref="V38:Z38"/>
    <mergeCell ref="V35:Z35"/>
    <mergeCell ref="AA35:AE35"/>
    <mergeCell ref="AF35:AJ35"/>
    <mergeCell ref="AA37:AE37"/>
    <mergeCell ref="AF37:AJ37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AA38:AE38"/>
    <mergeCell ref="AF38:AJ38"/>
    <mergeCell ref="AA33:AE33"/>
    <mergeCell ref="AF33:AJ33"/>
    <mergeCell ref="AA34:AE34"/>
    <mergeCell ref="AF34:AJ34"/>
    <mergeCell ref="V37:Z37"/>
    <mergeCell ref="V29:Z29"/>
    <mergeCell ref="AA29:AE29"/>
    <mergeCell ref="AF29:AJ29"/>
    <mergeCell ref="AA16:AE16"/>
    <mergeCell ref="AF16:AJ16"/>
    <mergeCell ref="V20:Z20"/>
    <mergeCell ref="AA20:AE20"/>
    <mergeCell ref="AF20:AJ20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AA19:AE19"/>
    <mergeCell ref="AF19:AJ19"/>
    <mergeCell ref="V21:Z21"/>
    <mergeCell ref="AA21:AE21"/>
    <mergeCell ref="AF21:AJ21"/>
    <mergeCell ref="AA17:AE17"/>
    <mergeCell ref="AF17:AJ17"/>
    <mergeCell ref="V18:Z18"/>
    <mergeCell ref="AA18:AE18"/>
    <mergeCell ref="AF18:AJ18"/>
    <mergeCell ref="A20:S20"/>
    <mergeCell ref="V16:Z16"/>
    <mergeCell ref="V17:Z17"/>
    <mergeCell ref="V19:Z19"/>
    <mergeCell ref="A16:S16"/>
    <mergeCell ref="A17:S17"/>
    <mergeCell ref="A18:S18"/>
    <mergeCell ref="A19:S19"/>
    <mergeCell ref="T19:U19"/>
    <mergeCell ref="A3:AJ3"/>
    <mergeCell ref="A4:AJ4"/>
    <mergeCell ref="A13:S13"/>
    <mergeCell ref="AF13:AJ13"/>
    <mergeCell ref="AB6:AJ6"/>
    <mergeCell ref="T44:U44"/>
    <mergeCell ref="A30:S30"/>
    <mergeCell ref="T40:U40"/>
    <mergeCell ref="A31:S31"/>
    <mergeCell ref="T43:U43"/>
    <mergeCell ref="T41:U41"/>
    <mergeCell ref="T39:U39"/>
    <mergeCell ref="T35:U35"/>
    <mergeCell ref="A42:S42"/>
    <mergeCell ref="T42:U42"/>
    <mergeCell ref="A25:S25"/>
    <mergeCell ref="A27:S27"/>
    <mergeCell ref="T36:U36"/>
    <mergeCell ref="T38:U38"/>
    <mergeCell ref="A40:S40"/>
    <mergeCell ref="A41:S41"/>
    <mergeCell ref="A29:S29"/>
    <mergeCell ref="A28:S28"/>
    <mergeCell ref="A44:S44"/>
    <mergeCell ref="A38:S38"/>
    <mergeCell ref="A39:S39"/>
    <mergeCell ref="A26:S26"/>
    <mergeCell ref="A34:S34"/>
    <mergeCell ref="A35:S35"/>
    <mergeCell ref="A36:S36"/>
    <mergeCell ref="A32:S32"/>
    <mergeCell ref="A33:S33"/>
    <mergeCell ref="A43:S43"/>
    <mergeCell ref="A21:S21"/>
    <mergeCell ref="A22:S22"/>
    <mergeCell ref="A23:S23"/>
    <mergeCell ref="A24:S24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90"/>
  <sheetViews>
    <sheetView zoomScaleSheetLayoutView="100" workbookViewId="0" topLeftCell="A133">
      <selection activeCell="AC12" sqref="AC12"/>
    </sheetView>
  </sheetViews>
  <sheetFormatPr defaultColWidth="9.140625" defaultRowHeight="12.75"/>
  <cols>
    <col min="1" max="6" width="3.28125" style="724" customWidth="1"/>
    <col min="7" max="7" width="3.8515625" style="724" customWidth="1"/>
    <col min="8" max="11" width="3.28125" style="724" customWidth="1"/>
    <col min="12" max="12" width="3.8515625" style="724" customWidth="1"/>
    <col min="13" max="13" width="3.28125" style="724" customWidth="1"/>
    <col min="14" max="14" width="3.421875" style="724" customWidth="1"/>
    <col min="15" max="15" width="3.8515625" style="724" customWidth="1"/>
    <col min="16" max="19" width="3.28125" style="724" customWidth="1"/>
    <col min="20" max="20" width="3.00390625" style="724" customWidth="1"/>
    <col min="21" max="33" width="3.28125" style="724" customWidth="1"/>
    <col min="34" max="34" width="3.00390625" style="724" customWidth="1"/>
    <col min="35" max="36" width="3.28125" style="724" customWidth="1"/>
    <col min="37" max="37" width="2.421875" style="724" customWidth="1"/>
    <col min="38" max="16384" width="9.140625" style="724" customWidth="1"/>
  </cols>
  <sheetData>
    <row r="1" spans="35:36" ht="15.75" customHeight="1" thickBot="1">
      <c r="AI1" s="725">
        <v>0</v>
      </c>
      <c r="AJ1" s="726"/>
    </row>
    <row r="2" spans="35:36" ht="12.75">
      <c r="AI2" s="727" t="s">
        <v>840</v>
      </c>
      <c r="AJ2" s="728"/>
    </row>
    <row r="3" spans="1:36" ht="15.75">
      <c r="A3" s="729" t="s">
        <v>253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15.75">
      <c r="A4" s="729" t="s">
        <v>254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</row>
    <row r="5" spans="1:36" ht="15.75">
      <c r="A5" s="729" t="s">
        <v>255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29"/>
      <c r="AC5" s="729"/>
      <c r="AD5" s="729"/>
      <c r="AE5" s="729"/>
      <c r="AF5" s="729"/>
      <c r="AG5" s="729"/>
      <c r="AH5" s="729"/>
      <c r="AI5" s="729"/>
      <c r="AJ5" s="729"/>
    </row>
    <row r="6" spans="1:36" ht="15.75">
      <c r="A6" s="729" t="s">
        <v>256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</row>
    <row r="7" spans="1:36" ht="12" customHeight="1">
      <c r="A7" s="730"/>
      <c r="B7" s="731"/>
      <c r="C7" s="727"/>
      <c r="D7" s="731"/>
      <c r="E7" s="731"/>
      <c r="F7" s="727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27"/>
      <c r="AE7" s="731"/>
      <c r="AF7" s="731"/>
      <c r="AG7" s="731"/>
      <c r="AH7" s="731"/>
      <c r="AI7" s="731"/>
      <c r="AJ7" s="731"/>
    </row>
    <row r="8" spans="28:36" ht="12.75">
      <c r="AB8" s="732" t="s">
        <v>1044</v>
      </c>
      <c r="AC8" s="732"/>
      <c r="AD8" s="732"/>
      <c r="AE8" s="732"/>
      <c r="AF8" s="732"/>
      <c r="AG8" s="732"/>
      <c r="AH8" s="732"/>
      <c r="AI8" s="732"/>
      <c r="AJ8" s="732"/>
    </row>
    <row r="9" spans="28:36" ht="12.75">
      <c r="AB9" s="733" t="s">
        <v>844</v>
      </c>
      <c r="AC9" s="733"/>
      <c r="AD9" s="733"/>
      <c r="AE9" s="733"/>
      <c r="AF9" s="733"/>
      <c r="AG9" s="733"/>
      <c r="AH9" s="733"/>
      <c r="AI9" s="733"/>
      <c r="AJ9" s="733"/>
    </row>
    <row r="10" ht="13.5" thickBot="1"/>
    <row r="11" spans="1:36" ht="15.75" customHeight="1" thickBot="1">
      <c r="A11" s="725">
        <v>5</v>
      </c>
      <c r="B11" s="734">
        <v>1</v>
      </c>
      <c r="C11" s="734">
        <v>3</v>
      </c>
      <c r="D11" s="734">
        <v>0</v>
      </c>
      <c r="E11" s="734">
        <v>0</v>
      </c>
      <c r="F11" s="735">
        <v>9</v>
      </c>
      <c r="G11" s="736"/>
      <c r="H11" s="725">
        <v>1</v>
      </c>
      <c r="I11" s="734">
        <v>2</v>
      </c>
      <c r="J11" s="734">
        <v>5</v>
      </c>
      <c r="K11" s="735">
        <v>4</v>
      </c>
      <c r="L11" s="736"/>
      <c r="M11" s="725">
        <v>0</v>
      </c>
      <c r="N11" s="735">
        <v>1</v>
      </c>
      <c r="O11" s="737"/>
      <c r="P11" s="725">
        <v>2</v>
      </c>
      <c r="Q11" s="734">
        <v>8</v>
      </c>
      <c r="R11" s="734">
        <v>0</v>
      </c>
      <c r="S11" s="735">
        <v>0</v>
      </c>
      <c r="T11" s="736"/>
      <c r="U11" s="725">
        <v>7</v>
      </c>
      <c r="V11" s="734">
        <v>5</v>
      </c>
      <c r="W11" s="734">
        <v>1</v>
      </c>
      <c r="X11" s="734">
        <v>1</v>
      </c>
      <c r="Y11" s="734">
        <v>1</v>
      </c>
      <c r="Z11" s="735">
        <v>5</v>
      </c>
      <c r="AB11" s="738">
        <v>1</v>
      </c>
      <c r="AC11" s="726">
        <v>0</v>
      </c>
      <c r="AE11" s="739">
        <v>2</v>
      </c>
      <c r="AF11" s="740">
        <v>0</v>
      </c>
      <c r="AG11" s="740">
        <v>0</v>
      </c>
      <c r="AH11" s="741">
        <v>8</v>
      </c>
      <c r="AJ11" s="742">
        <v>2</v>
      </c>
    </row>
    <row r="12" spans="1:36" ht="25.5" customHeight="1">
      <c r="A12" s="743" t="s">
        <v>680</v>
      </c>
      <c r="B12" s="743"/>
      <c r="C12" s="743"/>
      <c r="D12" s="743"/>
      <c r="E12" s="743"/>
      <c r="F12" s="743"/>
      <c r="G12" s="744"/>
      <c r="H12" s="743" t="s">
        <v>681</v>
      </c>
      <c r="I12" s="743"/>
      <c r="J12" s="743"/>
      <c r="K12" s="743"/>
      <c r="L12" s="744"/>
      <c r="M12" s="745" t="s">
        <v>703</v>
      </c>
      <c r="N12" s="745"/>
      <c r="O12" s="744"/>
      <c r="P12" s="745" t="s">
        <v>704</v>
      </c>
      <c r="Q12" s="745"/>
      <c r="R12" s="745"/>
      <c r="S12" s="745"/>
      <c r="T12" s="744"/>
      <c r="U12" s="743" t="s">
        <v>684</v>
      </c>
      <c r="V12" s="743"/>
      <c r="W12" s="743"/>
      <c r="X12" s="743"/>
      <c r="Y12" s="743"/>
      <c r="Z12" s="743"/>
      <c r="AB12" s="743" t="s">
        <v>705</v>
      </c>
      <c r="AC12" s="743"/>
      <c r="AE12" s="743" t="s">
        <v>706</v>
      </c>
      <c r="AF12" s="743"/>
      <c r="AG12" s="743"/>
      <c r="AH12" s="743"/>
      <c r="AJ12" s="743" t="s">
        <v>707</v>
      </c>
    </row>
    <row r="13" spans="1:36" ht="12.75">
      <c r="A13" s="743"/>
      <c r="B13" s="743"/>
      <c r="C13" s="743"/>
      <c r="D13" s="743"/>
      <c r="E13" s="743"/>
      <c r="F13" s="743"/>
      <c r="G13" s="744"/>
      <c r="H13" s="743"/>
      <c r="I13" s="743"/>
      <c r="J13" s="743"/>
      <c r="K13" s="743"/>
      <c r="L13" s="744"/>
      <c r="M13" s="745"/>
      <c r="N13" s="743"/>
      <c r="O13" s="743"/>
      <c r="P13" s="744"/>
      <c r="Q13" s="745"/>
      <c r="R13" s="745"/>
      <c r="S13" s="745"/>
      <c r="T13" s="745"/>
      <c r="V13" s="743"/>
      <c r="W13" s="743"/>
      <c r="X13" s="743"/>
      <c r="Y13" s="743"/>
      <c r="Z13" s="743"/>
      <c r="AB13" s="743"/>
      <c r="AC13" s="743"/>
      <c r="AE13" s="743"/>
      <c r="AF13" s="743"/>
      <c r="AG13" s="743"/>
      <c r="AH13" s="743"/>
      <c r="AJ13" s="743"/>
    </row>
    <row r="14" ht="12.75">
      <c r="AG14" s="746" t="s">
        <v>708</v>
      </c>
    </row>
    <row r="15" spans="1:36" ht="38.25" customHeight="1">
      <c r="A15" s="747" t="s">
        <v>257</v>
      </c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9"/>
      <c r="T15" s="750" t="s">
        <v>710</v>
      </c>
      <c r="U15" s="751"/>
      <c r="V15" s="752" t="s">
        <v>847</v>
      </c>
      <c r="W15" s="753"/>
      <c r="X15" s="753"/>
      <c r="Y15" s="753"/>
      <c r="Z15" s="754"/>
      <c r="AA15" s="752" t="s">
        <v>848</v>
      </c>
      <c r="AB15" s="753"/>
      <c r="AC15" s="753"/>
      <c r="AD15" s="753"/>
      <c r="AE15" s="754"/>
      <c r="AF15" s="747" t="s">
        <v>849</v>
      </c>
      <c r="AG15" s="748"/>
      <c r="AH15" s="748"/>
      <c r="AI15" s="748"/>
      <c r="AJ15" s="749"/>
    </row>
    <row r="16" spans="1:36" ht="12.75">
      <c r="A16" s="755"/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7"/>
      <c r="T16" s="758"/>
      <c r="U16" s="759"/>
      <c r="V16" s="752" t="s">
        <v>850</v>
      </c>
      <c r="W16" s="753"/>
      <c r="X16" s="753"/>
      <c r="Y16" s="753"/>
      <c r="Z16" s="753"/>
      <c r="AA16" s="752"/>
      <c r="AB16" s="753"/>
      <c r="AC16" s="753"/>
      <c r="AD16" s="753"/>
      <c r="AE16" s="754"/>
      <c r="AF16" s="755"/>
      <c r="AG16" s="756"/>
      <c r="AH16" s="756"/>
      <c r="AI16" s="756"/>
      <c r="AJ16" s="757"/>
    </row>
    <row r="17" spans="1:36" ht="12.75">
      <c r="A17" s="760">
        <v>1</v>
      </c>
      <c r="B17" s="761"/>
      <c r="C17" s="761"/>
      <c r="D17" s="761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3"/>
      <c r="S17" s="763"/>
      <c r="T17" s="762">
        <v>2</v>
      </c>
      <c r="U17" s="762"/>
      <c r="V17" s="764">
        <v>3</v>
      </c>
      <c r="W17" s="762"/>
      <c r="X17" s="762"/>
      <c r="Y17" s="762"/>
      <c r="Z17" s="762"/>
      <c r="AA17" s="764">
        <v>4</v>
      </c>
      <c r="AB17" s="762"/>
      <c r="AC17" s="762"/>
      <c r="AD17" s="762"/>
      <c r="AE17" s="762"/>
      <c r="AF17" s="764">
        <v>5</v>
      </c>
      <c r="AG17" s="762"/>
      <c r="AH17" s="762"/>
      <c r="AI17" s="762"/>
      <c r="AJ17" s="763"/>
    </row>
    <row r="18" spans="1:36" s="774" customFormat="1" ht="24.75" customHeight="1">
      <c r="A18" s="765" t="s">
        <v>258</v>
      </c>
      <c r="B18" s="766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7"/>
      <c r="T18" s="768" t="s">
        <v>852</v>
      </c>
      <c r="U18" s="769"/>
      <c r="V18" s="768" t="s">
        <v>259</v>
      </c>
      <c r="W18" s="770"/>
      <c r="X18" s="770"/>
      <c r="Y18" s="770"/>
      <c r="Z18" s="769"/>
      <c r="AA18" s="768" t="s">
        <v>259</v>
      </c>
      <c r="AB18" s="770"/>
      <c r="AC18" s="770"/>
      <c r="AD18" s="770"/>
      <c r="AE18" s="769"/>
      <c r="AF18" s="771"/>
      <c r="AG18" s="772"/>
      <c r="AH18" s="772"/>
      <c r="AI18" s="772"/>
      <c r="AJ18" s="773"/>
    </row>
    <row r="19" spans="1:36" s="774" customFormat="1" ht="24.75" customHeight="1">
      <c r="A19" s="765" t="s">
        <v>260</v>
      </c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7"/>
      <c r="T19" s="768" t="s">
        <v>854</v>
      </c>
      <c r="U19" s="769"/>
      <c r="V19" s="768" t="s">
        <v>259</v>
      </c>
      <c r="W19" s="770"/>
      <c r="X19" s="770"/>
      <c r="Y19" s="770"/>
      <c r="Z19" s="769"/>
      <c r="AA19" s="768" t="s">
        <v>259</v>
      </c>
      <c r="AB19" s="770"/>
      <c r="AC19" s="770"/>
      <c r="AD19" s="770"/>
      <c r="AE19" s="769"/>
      <c r="AF19" s="771"/>
      <c r="AG19" s="772"/>
      <c r="AH19" s="772"/>
      <c r="AI19" s="772"/>
      <c r="AJ19" s="773"/>
    </row>
    <row r="20" spans="1:36" s="774" customFormat="1" ht="24.75" customHeight="1">
      <c r="A20" s="765" t="s">
        <v>261</v>
      </c>
      <c r="B20" s="766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7"/>
      <c r="T20" s="768" t="s">
        <v>856</v>
      </c>
      <c r="U20" s="775"/>
      <c r="V20" s="768" t="s">
        <v>259</v>
      </c>
      <c r="W20" s="770"/>
      <c r="X20" s="770"/>
      <c r="Y20" s="770"/>
      <c r="Z20" s="769"/>
      <c r="AA20" s="768" t="s">
        <v>259</v>
      </c>
      <c r="AB20" s="770"/>
      <c r="AC20" s="770"/>
      <c r="AD20" s="770"/>
      <c r="AE20" s="769"/>
      <c r="AF20" s="771"/>
      <c r="AG20" s="772"/>
      <c r="AH20" s="772"/>
      <c r="AI20" s="772"/>
      <c r="AJ20" s="773"/>
    </row>
    <row r="21" spans="1:36" s="774" customFormat="1" ht="24.75" customHeight="1">
      <c r="A21" s="765" t="s">
        <v>262</v>
      </c>
      <c r="B21" s="766"/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7"/>
      <c r="T21" s="768" t="s">
        <v>858</v>
      </c>
      <c r="U21" s="775"/>
      <c r="V21" s="768" t="s">
        <v>259</v>
      </c>
      <c r="W21" s="770"/>
      <c r="X21" s="770"/>
      <c r="Y21" s="770"/>
      <c r="Z21" s="769"/>
      <c r="AA21" s="768" t="s">
        <v>259</v>
      </c>
      <c r="AB21" s="770"/>
      <c r="AC21" s="770"/>
      <c r="AD21" s="770"/>
      <c r="AE21" s="769"/>
      <c r="AF21" s="771"/>
      <c r="AG21" s="772"/>
      <c r="AH21" s="772"/>
      <c r="AI21" s="772"/>
      <c r="AJ21" s="773"/>
    </row>
    <row r="22" spans="1:36" s="774" customFormat="1" ht="24.75" customHeight="1">
      <c r="A22" s="765" t="s">
        <v>263</v>
      </c>
      <c r="B22" s="766"/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7"/>
      <c r="T22" s="768" t="s">
        <v>860</v>
      </c>
      <c r="U22" s="775"/>
      <c r="V22" s="768" t="s">
        <v>259</v>
      </c>
      <c r="W22" s="770"/>
      <c r="X22" s="770"/>
      <c r="Y22" s="770"/>
      <c r="Z22" s="769"/>
      <c r="AA22" s="768" t="s">
        <v>259</v>
      </c>
      <c r="AB22" s="770"/>
      <c r="AC22" s="770"/>
      <c r="AD22" s="770"/>
      <c r="AE22" s="769"/>
      <c r="AF22" s="771"/>
      <c r="AG22" s="772"/>
      <c r="AH22" s="772"/>
      <c r="AI22" s="772"/>
      <c r="AJ22" s="773"/>
    </row>
    <row r="23" spans="1:36" s="774" customFormat="1" ht="24.75" customHeight="1">
      <c r="A23" s="765" t="s">
        <v>264</v>
      </c>
      <c r="B23" s="766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7"/>
      <c r="T23" s="768" t="s">
        <v>862</v>
      </c>
      <c r="U23" s="775"/>
      <c r="V23" s="768" t="s">
        <v>259</v>
      </c>
      <c r="W23" s="770"/>
      <c r="X23" s="770"/>
      <c r="Y23" s="770"/>
      <c r="Z23" s="769"/>
      <c r="AA23" s="768" t="s">
        <v>259</v>
      </c>
      <c r="AB23" s="770"/>
      <c r="AC23" s="770"/>
      <c r="AD23" s="770"/>
      <c r="AE23" s="769"/>
      <c r="AF23" s="771"/>
      <c r="AG23" s="772"/>
      <c r="AH23" s="772"/>
      <c r="AI23" s="772"/>
      <c r="AJ23" s="773"/>
    </row>
    <row r="24" spans="1:36" s="774" customFormat="1" ht="24.75" customHeight="1">
      <c r="A24" s="765" t="s">
        <v>265</v>
      </c>
      <c r="B24" s="766"/>
      <c r="C24" s="766"/>
      <c r="D24" s="766"/>
      <c r="E24" s="766"/>
      <c r="F24" s="766"/>
      <c r="G24" s="766"/>
      <c r="H24" s="766"/>
      <c r="I24" s="766"/>
      <c r="J24" s="766"/>
      <c r="K24" s="766"/>
      <c r="L24" s="766"/>
      <c r="M24" s="766"/>
      <c r="N24" s="766"/>
      <c r="O24" s="766"/>
      <c r="P24" s="766"/>
      <c r="Q24" s="766"/>
      <c r="R24" s="766"/>
      <c r="S24" s="767"/>
      <c r="T24" s="768" t="s">
        <v>864</v>
      </c>
      <c r="U24" s="775"/>
      <c r="V24" s="768" t="s">
        <v>259</v>
      </c>
      <c r="W24" s="770"/>
      <c r="X24" s="770"/>
      <c r="Y24" s="770"/>
      <c r="Z24" s="769"/>
      <c r="AA24" s="768" t="s">
        <v>259</v>
      </c>
      <c r="AB24" s="770"/>
      <c r="AC24" s="770"/>
      <c r="AD24" s="770"/>
      <c r="AE24" s="769"/>
      <c r="AF24" s="771"/>
      <c r="AG24" s="772"/>
      <c r="AH24" s="772"/>
      <c r="AI24" s="772"/>
      <c r="AJ24" s="773"/>
    </row>
    <row r="25" spans="1:36" s="774" customFormat="1" ht="24.75" customHeight="1">
      <c r="A25" s="776" t="s">
        <v>266</v>
      </c>
      <c r="B25" s="777"/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8"/>
      <c r="T25" s="779" t="s">
        <v>866</v>
      </c>
      <c r="U25" s="780"/>
      <c r="V25" s="781"/>
      <c r="W25" s="782"/>
      <c r="X25" s="782"/>
      <c r="Y25" s="782"/>
      <c r="Z25" s="783"/>
      <c r="AA25" s="781"/>
      <c r="AB25" s="782"/>
      <c r="AC25" s="782"/>
      <c r="AD25" s="782"/>
      <c r="AE25" s="783"/>
      <c r="AF25" s="781">
        <f>SUM(AF18:AJ24)</f>
        <v>0</v>
      </c>
      <c r="AG25" s="782"/>
      <c r="AH25" s="782"/>
      <c r="AI25" s="782"/>
      <c r="AJ25" s="783"/>
    </row>
    <row r="26" spans="1:36" s="774" customFormat="1" ht="24.75" customHeight="1">
      <c r="A26" s="765" t="s">
        <v>267</v>
      </c>
      <c r="B26" s="766"/>
      <c r="C26" s="766"/>
      <c r="D26" s="766"/>
      <c r="E26" s="766"/>
      <c r="F26" s="766"/>
      <c r="G26" s="766"/>
      <c r="H26" s="766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7"/>
      <c r="T26" s="768" t="s">
        <v>868</v>
      </c>
      <c r="U26" s="775"/>
      <c r="V26" s="768" t="s">
        <v>259</v>
      </c>
      <c r="W26" s="770"/>
      <c r="X26" s="770"/>
      <c r="Y26" s="770"/>
      <c r="Z26" s="769"/>
      <c r="AA26" s="768" t="s">
        <v>259</v>
      </c>
      <c r="AB26" s="770"/>
      <c r="AC26" s="770"/>
      <c r="AD26" s="770"/>
      <c r="AE26" s="769"/>
      <c r="AF26" s="771"/>
      <c r="AG26" s="772"/>
      <c r="AH26" s="772"/>
      <c r="AI26" s="772"/>
      <c r="AJ26" s="773"/>
    </row>
    <row r="27" spans="1:36" s="774" customFormat="1" ht="24.75" customHeight="1">
      <c r="A27" s="765" t="s">
        <v>268</v>
      </c>
      <c r="B27" s="766"/>
      <c r="C27" s="766"/>
      <c r="D27" s="766"/>
      <c r="E27" s="766"/>
      <c r="F27" s="766"/>
      <c r="G27" s="766"/>
      <c r="H27" s="766"/>
      <c r="I27" s="766"/>
      <c r="J27" s="766"/>
      <c r="K27" s="766"/>
      <c r="L27" s="766"/>
      <c r="M27" s="766"/>
      <c r="N27" s="766"/>
      <c r="O27" s="766"/>
      <c r="P27" s="766"/>
      <c r="Q27" s="766"/>
      <c r="R27" s="766"/>
      <c r="S27" s="767"/>
      <c r="T27" s="768" t="s">
        <v>870</v>
      </c>
      <c r="U27" s="775"/>
      <c r="V27" s="768" t="s">
        <v>259</v>
      </c>
      <c r="W27" s="770"/>
      <c r="X27" s="770"/>
      <c r="Y27" s="770"/>
      <c r="Z27" s="769"/>
      <c r="AA27" s="768" t="s">
        <v>259</v>
      </c>
      <c r="AB27" s="770"/>
      <c r="AC27" s="770"/>
      <c r="AD27" s="770"/>
      <c r="AE27" s="769"/>
      <c r="AF27" s="771">
        <v>1517</v>
      </c>
      <c r="AG27" s="772"/>
      <c r="AH27" s="772"/>
      <c r="AI27" s="772"/>
      <c r="AJ27" s="773"/>
    </row>
    <row r="28" spans="1:36" s="774" customFormat="1" ht="24.75" customHeight="1">
      <c r="A28" s="765" t="s">
        <v>269</v>
      </c>
      <c r="B28" s="766"/>
      <c r="C28" s="766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66"/>
      <c r="P28" s="766"/>
      <c r="Q28" s="766"/>
      <c r="R28" s="766"/>
      <c r="S28" s="767"/>
      <c r="T28" s="768" t="s">
        <v>872</v>
      </c>
      <c r="U28" s="775"/>
      <c r="V28" s="768" t="s">
        <v>259</v>
      </c>
      <c r="W28" s="770"/>
      <c r="X28" s="770"/>
      <c r="Y28" s="770"/>
      <c r="Z28" s="769"/>
      <c r="AA28" s="768" t="s">
        <v>259</v>
      </c>
      <c r="AB28" s="770"/>
      <c r="AC28" s="770"/>
      <c r="AD28" s="770"/>
      <c r="AE28" s="769"/>
      <c r="AF28" s="771"/>
      <c r="AG28" s="772"/>
      <c r="AH28" s="772"/>
      <c r="AI28" s="772"/>
      <c r="AJ28" s="773"/>
    </row>
    <row r="29" spans="1:36" s="774" customFormat="1" ht="24.75" customHeight="1">
      <c r="A29" s="765" t="s">
        <v>270</v>
      </c>
      <c r="B29" s="766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7"/>
      <c r="T29" s="768" t="s">
        <v>874</v>
      </c>
      <c r="U29" s="775"/>
      <c r="V29" s="768" t="s">
        <v>259</v>
      </c>
      <c r="W29" s="770"/>
      <c r="X29" s="770"/>
      <c r="Y29" s="770"/>
      <c r="Z29" s="769"/>
      <c r="AA29" s="768" t="s">
        <v>259</v>
      </c>
      <c r="AB29" s="770"/>
      <c r="AC29" s="770"/>
      <c r="AD29" s="770"/>
      <c r="AE29" s="769"/>
      <c r="AF29" s="771"/>
      <c r="AG29" s="772"/>
      <c r="AH29" s="772"/>
      <c r="AI29" s="772"/>
      <c r="AJ29" s="773"/>
    </row>
    <row r="30" spans="1:36" s="774" customFormat="1" ht="24.75" customHeight="1">
      <c r="A30" s="765" t="s">
        <v>271</v>
      </c>
      <c r="B30" s="766"/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6"/>
      <c r="Q30" s="766"/>
      <c r="R30" s="766"/>
      <c r="S30" s="767"/>
      <c r="T30" s="768" t="s">
        <v>876</v>
      </c>
      <c r="U30" s="775"/>
      <c r="V30" s="768" t="s">
        <v>259</v>
      </c>
      <c r="W30" s="770"/>
      <c r="X30" s="770"/>
      <c r="Y30" s="770"/>
      <c r="Z30" s="769"/>
      <c r="AA30" s="768" t="s">
        <v>259</v>
      </c>
      <c r="AB30" s="770"/>
      <c r="AC30" s="770"/>
      <c r="AD30" s="770"/>
      <c r="AE30" s="769"/>
      <c r="AF30" s="771"/>
      <c r="AG30" s="772"/>
      <c r="AH30" s="772"/>
      <c r="AI30" s="772"/>
      <c r="AJ30" s="773"/>
    </row>
    <row r="31" spans="1:36" s="774" customFormat="1" ht="24.75" customHeight="1">
      <c r="A31" s="765" t="s">
        <v>272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7"/>
      <c r="T31" s="768" t="s">
        <v>878</v>
      </c>
      <c r="U31" s="775"/>
      <c r="V31" s="768" t="s">
        <v>259</v>
      </c>
      <c r="W31" s="770"/>
      <c r="X31" s="770"/>
      <c r="Y31" s="770"/>
      <c r="Z31" s="769"/>
      <c r="AA31" s="768" t="s">
        <v>259</v>
      </c>
      <c r="AB31" s="770"/>
      <c r="AC31" s="770"/>
      <c r="AD31" s="770"/>
      <c r="AE31" s="769"/>
      <c r="AF31" s="771"/>
      <c r="AG31" s="772"/>
      <c r="AH31" s="772"/>
      <c r="AI31" s="772"/>
      <c r="AJ31" s="773"/>
    </row>
    <row r="32" spans="1:36" s="774" customFormat="1" ht="24.75" customHeight="1">
      <c r="A32" s="765" t="s">
        <v>273</v>
      </c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7"/>
      <c r="T32" s="768" t="s">
        <v>880</v>
      </c>
      <c r="U32" s="775"/>
      <c r="V32" s="768" t="s">
        <v>259</v>
      </c>
      <c r="W32" s="770"/>
      <c r="X32" s="770"/>
      <c r="Y32" s="770"/>
      <c r="Z32" s="769"/>
      <c r="AA32" s="768" t="s">
        <v>259</v>
      </c>
      <c r="AB32" s="770"/>
      <c r="AC32" s="770"/>
      <c r="AD32" s="770"/>
      <c r="AE32" s="769"/>
      <c r="AF32" s="771"/>
      <c r="AG32" s="772"/>
      <c r="AH32" s="772"/>
      <c r="AI32" s="772"/>
      <c r="AJ32" s="773"/>
    </row>
    <row r="33" spans="1:36" s="774" customFormat="1" ht="24.75" customHeight="1">
      <c r="A33" s="776" t="s">
        <v>274</v>
      </c>
      <c r="B33" s="777"/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8"/>
      <c r="T33" s="779" t="s">
        <v>882</v>
      </c>
      <c r="U33" s="780"/>
      <c r="V33" s="781"/>
      <c r="W33" s="782"/>
      <c r="X33" s="782"/>
      <c r="Y33" s="782"/>
      <c r="Z33" s="783"/>
      <c r="AA33" s="781"/>
      <c r="AB33" s="782"/>
      <c r="AC33" s="782"/>
      <c r="AD33" s="782"/>
      <c r="AE33" s="783"/>
      <c r="AF33" s="781">
        <f>SUM(AF27:AJ32)</f>
        <v>1517</v>
      </c>
      <c r="AG33" s="782"/>
      <c r="AH33" s="782"/>
      <c r="AI33" s="782"/>
      <c r="AJ33" s="783"/>
    </row>
    <row r="34" spans="1:36" s="774" customFormat="1" ht="24.75" customHeight="1">
      <c r="A34" s="776" t="s">
        <v>275</v>
      </c>
      <c r="B34" s="777"/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8"/>
      <c r="T34" s="779" t="s">
        <v>943</v>
      </c>
      <c r="U34" s="780"/>
      <c r="V34" s="781"/>
      <c r="W34" s="782"/>
      <c r="X34" s="782"/>
      <c r="Y34" s="782"/>
      <c r="Z34" s="783"/>
      <c r="AA34" s="781"/>
      <c r="AB34" s="782"/>
      <c r="AC34" s="782"/>
      <c r="AD34" s="782"/>
      <c r="AE34" s="783"/>
      <c r="AF34" s="781">
        <f>SUM(AF33)</f>
        <v>1517</v>
      </c>
      <c r="AG34" s="782"/>
      <c r="AH34" s="782"/>
      <c r="AI34" s="782"/>
      <c r="AJ34" s="783"/>
    </row>
    <row r="35" spans="1:36" s="774" customFormat="1" ht="24.75" customHeight="1">
      <c r="A35" s="765" t="s">
        <v>276</v>
      </c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7"/>
      <c r="T35" s="768" t="s">
        <v>945</v>
      </c>
      <c r="U35" s="775"/>
      <c r="V35" s="768" t="s">
        <v>259</v>
      </c>
      <c r="W35" s="770"/>
      <c r="X35" s="770"/>
      <c r="Y35" s="770"/>
      <c r="Z35" s="769"/>
      <c r="AA35" s="768" t="s">
        <v>259</v>
      </c>
      <c r="AB35" s="770"/>
      <c r="AC35" s="770"/>
      <c r="AD35" s="770"/>
      <c r="AE35" s="769"/>
      <c r="AF35" s="771"/>
      <c r="AG35" s="772"/>
      <c r="AH35" s="772"/>
      <c r="AI35" s="772"/>
      <c r="AJ35" s="773"/>
    </row>
    <row r="36" spans="1:36" s="774" customFormat="1" ht="24.75" customHeight="1">
      <c r="A36" s="765" t="s">
        <v>277</v>
      </c>
      <c r="B36" s="766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7"/>
      <c r="T36" s="768" t="s">
        <v>947</v>
      </c>
      <c r="U36" s="775"/>
      <c r="V36" s="768" t="s">
        <v>259</v>
      </c>
      <c r="W36" s="770"/>
      <c r="X36" s="770"/>
      <c r="Y36" s="770"/>
      <c r="Z36" s="769"/>
      <c r="AA36" s="768" t="s">
        <v>259</v>
      </c>
      <c r="AB36" s="770"/>
      <c r="AC36" s="770"/>
      <c r="AD36" s="770"/>
      <c r="AE36" s="769"/>
      <c r="AF36" s="771"/>
      <c r="AG36" s="772"/>
      <c r="AH36" s="772"/>
      <c r="AI36" s="772"/>
      <c r="AJ36" s="773"/>
    </row>
    <row r="37" spans="1:36" s="774" customFormat="1" ht="36" customHeight="1">
      <c r="A37" s="765" t="s">
        <v>278</v>
      </c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7"/>
      <c r="T37" s="768" t="s">
        <v>949</v>
      </c>
      <c r="U37" s="775"/>
      <c r="V37" s="768" t="s">
        <v>259</v>
      </c>
      <c r="W37" s="770"/>
      <c r="X37" s="770"/>
      <c r="Y37" s="770"/>
      <c r="Z37" s="769"/>
      <c r="AA37" s="768" t="s">
        <v>259</v>
      </c>
      <c r="AB37" s="770"/>
      <c r="AC37" s="770"/>
      <c r="AD37" s="770"/>
      <c r="AE37" s="769"/>
      <c r="AF37" s="771"/>
      <c r="AG37" s="772"/>
      <c r="AH37" s="772"/>
      <c r="AI37" s="772"/>
      <c r="AJ37" s="773"/>
    </row>
    <row r="38" spans="1:36" s="774" customFormat="1" ht="36" customHeight="1">
      <c r="A38" s="765" t="s">
        <v>279</v>
      </c>
      <c r="B38" s="766"/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7"/>
      <c r="T38" s="768" t="s">
        <v>951</v>
      </c>
      <c r="U38" s="775"/>
      <c r="V38" s="768" t="s">
        <v>259</v>
      </c>
      <c r="W38" s="770"/>
      <c r="X38" s="770"/>
      <c r="Y38" s="770"/>
      <c r="Z38" s="769"/>
      <c r="AA38" s="768" t="s">
        <v>259</v>
      </c>
      <c r="AB38" s="770"/>
      <c r="AC38" s="770"/>
      <c r="AD38" s="770"/>
      <c r="AE38" s="769"/>
      <c r="AF38" s="771"/>
      <c r="AG38" s="772"/>
      <c r="AH38" s="772"/>
      <c r="AI38" s="772"/>
      <c r="AJ38" s="773"/>
    </row>
    <row r="39" spans="1:36" s="774" customFormat="1" ht="24.75" customHeight="1">
      <c r="A39" s="776" t="s">
        <v>280</v>
      </c>
      <c r="B39" s="777"/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8"/>
      <c r="T39" s="779" t="s">
        <v>953</v>
      </c>
      <c r="U39" s="780"/>
      <c r="V39" s="768" t="s">
        <v>259</v>
      </c>
      <c r="W39" s="770"/>
      <c r="X39" s="770"/>
      <c r="Y39" s="770"/>
      <c r="Z39" s="769"/>
      <c r="AA39" s="768" t="s">
        <v>259</v>
      </c>
      <c r="AB39" s="770"/>
      <c r="AC39" s="770"/>
      <c r="AD39" s="770"/>
      <c r="AE39" s="769"/>
      <c r="AF39" s="781"/>
      <c r="AG39" s="782"/>
      <c r="AH39" s="782"/>
      <c r="AI39" s="782"/>
      <c r="AJ39" s="783"/>
    </row>
    <row r="40" spans="1:36" s="774" customFormat="1" ht="24.75" customHeight="1">
      <c r="A40" s="765" t="s">
        <v>281</v>
      </c>
      <c r="B40" s="766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7"/>
      <c r="T40" s="768" t="s">
        <v>957</v>
      </c>
      <c r="U40" s="775"/>
      <c r="V40" s="768" t="s">
        <v>259</v>
      </c>
      <c r="W40" s="770"/>
      <c r="X40" s="770"/>
      <c r="Y40" s="770"/>
      <c r="Z40" s="769"/>
      <c r="AA40" s="768" t="s">
        <v>259</v>
      </c>
      <c r="AB40" s="770"/>
      <c r="AC40" s="770"/>
      <c r="AD40" s="770"/>
      <c r="AE40" s="769"/>
      <c r="AF40" s="771"/>
      <c r="AG40" s="772"/>
      <c r="AH40" s="772"/>
      <c r="AI40" s="772"/>
      <c r="AJ40" s="773"/>
    </row>
    <row r="41" spans="1:36" s="774" customFormat="1" ht="24.75" customHeight="1">
      <c r="A41" s="765" t="s">
        <v>282</v>
      </c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7"/>
      <c r="T41" s="768" t="s">
        <v>959</v>
      </c>
      <c r="U41" s="775"/>
      <c r="V41" s="768" t="s">
        <v>259</v>
      </c>
      <c r="W41" s="770"/>
      <c r="X41" s="770"/>
      <c r="Y41" s="770"/>
      <c r="Z41" s="769"/>
      <c r="AA41" s="768" t="s">
        <v>259</v>
      </c>
      <c r="AB41" s="770"/>
      <c r="AC41" s="770"/>
      <c r="AD41" s="770"/>
      <c r="AE41" s="769"/>
      <c r="AF41" s="771"/>
      <c r="AG41" s="772"/>
      <c r="AH41" s="772"/>
      <c r="AI41" s="772"/>
      <c r="AJ41" s="773"/>
    </row>
    <row r="42" spans="1:36" s="774" customFormat="1" ht="24.75" customHeight="1">
      <c r="A42" s="776" t="s">
        <v>283</v>
      </c>
      <c r="B42" s="777"/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8"/>
      <c r="T42" s="779" t="s">
        <v>961</v>
      </c>
      <c r="U42" s="780"/>
      <c r="V42" s="768" t="s">
        <v>259</v>
      </c>
      <c r="W42" s="770"/>
      <c r="X42" s="770"/>
      <c r="Y42" s="770"/>
      <c r="Z42" s="769"/>
      <c r="AA42" s="768" t="s">
        <v>259</v>
      </c>
      <c r="AB42" s="770"/>
      <c r="AC42" s="770"/>
      <c r="AD42" s="770"/>
      <c r="AE42" s="769"/>
      <c r="AF42" s="781"/>
      <c r="AG42" s="782"/>
      <c r="AH42" s="782"/>
      <c r="AI42" s="782"/>
      <c r="AJ42" s="783"/>
    </row>
    <row r="43" spans="1:36" s="774" customFormat="1" ht="19.5" customHeight="1">
      <c r="A43" s="765" t="s">
        <v>284</v>
      </c>
      <c r="B43" s="766"/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7"/>
      <c r="T43" s="768" t="s">
        <v>963</v>
      </c>
      <c r="U43" s="775"/>
      <c r="V43" s="768" t="s">
        <v>259</v>
      </c>
      <c r="W43" s="770"/>
      <c r="X43" s="770"/>
      <c r="Y43" s="770"/>
      <c r="Z43" s="769"/>
      <c r="AA43" s="768" t="s">
        <v>259</v>
      </c>
      <c r="AB43" s="770"/>
      <c r="AC43" s="770"/>
      <c r="AD43" s="770"/>
      <c r="AE43" s="769"/>
      <c r="AF43" s="771"/>
      <c r="AG43" s="772"/>
      <c r="AH43" s="772"/>
      <c r="AI43" s="772"/>
      <c r="AJ43" s="773"/>
    </row>
    <row r="44" spans="1:36" s="774" customFormat="1" ht="19.5" customHeight="1">
      <c r="A44" s="765" t="s">
        <v>285</v>
      </c>
      <c r="B44" s="766"/>
      <c r="C44" s="766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7"/>
      <c r="T44" s="768" t="s">
        <v>965</v>
      </c>
      <c r="U44" s="775"/>
      <c r="V44" s="768" t="s">
        <v>259</v>
      </c>
      <c r="W44" s="770"/>
      <c r="X44" s="770"/>
      <c r="Y44" s="770"/>
      <c r="Z44" s="769"/>
      <c r="AA44" s="768" t="s">
        <v>259</v>
      </c>
      <c r="AB44" s="770"/>
      <c r="AC44" s="770"/>
      <c r="AD44" s="770"/>
      <c r="AE44" s="769"/>
      <c r="AF44" s="771"/>
      <c r="AG44" s="772"/>
      <c r="AH44" s="772"/>
      <c r="AI44" s="772"/>
      <c r="AJ44" s="773"/>
    </row>
    <row r="45" spans="1:36" s="774" customFormat="1" ht="19.5" customHeight="1">
      <c r="A45" s="765" t="s">
        <v>286</v>
      </c>
      <c r="B45" s="766"/>
      <c r="C45" s="766"/>
      <c r="D45" s="766"/>
      <c r="E45" s="766"/>
      <c r="F45" s="766"/>
      <c r="G45" s="766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7"/>
      <c r="T45" s="768" t="s">
        <v>967</v>
      </c>
      <c r="U45" s="775"/>
      <c r="V45" s="768" t="s">
        <v>259</v>
      </c>
      <c r="W45" s="770"/>
      <c r="X45" s="770"/>
      <c r="Y45" s="770"/>
      <c r="Z45" s="769"/>
      <c r="AA45" s="768" t="s">
        <v>259</v>
      </c>
      <c r="AB45" s="770"/>
      <c r="AC45" s="770"/>
      <c r="AD45" s="770"/>
      <c r="AE45" s="769"/>
      <c r="AF45" s="771"/>
      <c r="AG45" s="772"/>
      <c r="AH45" s="772"/>
      <c r="AI45" s="772"/>
      <c r="AJ45" s="773"/>
    </row>
    <row r="46" spans="1:36" s="774" customFormat="1" ht="24.75" customHeight="1">
      <c r="A46" s="776" t="s">
        <v>287</v>
      </c>
      <c r="B46" s="777"/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8"/>
      <c r="T46" s="779" t="s">
        <v>969</v>
      </c>
      <c r="U46" s="780"/>
      <c r="V46" s="784"/>
      <c r="W46" s="785"/>
      <c r="X46" s="785"/>
      <c r="Y46" s="785"/>
      <c r="Z46" s="786"/>
      <c r="AA46" s="784"/>
      <c r="AB46" s="785"/>
      <c r="AC46" s="785"/>
      <c r="AD46" s="785"/>
      <c r="AE46" s="786"/>
      <c r="AF46" s="781"/>
      <c r="AG46" s="782"/>
      <c r="AH46" s="782"/>
      <c r="AI46" s="782"/>
      <c r="AJ46" s="783"/>
    </row>
    <row r="47" spans="1:36" s="774" customFormat="1" ht="24.75" customHeight="1">
      <c r="A47" s="765" t="s">
        <v>288</v>
      </c>
      <c r="B47" s="766"/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7"/>
      <c r="T47" s="768" t="s">
        <v>971</v>
      </c>
      <c r="U47" s="775"/>
      <c r="V47" s="768" t="s">
        <v>259</v>
      </c>
      <c r="W47" s="770"/>
      <c r="X47" s="770"/>
      <c r="Y47" s="770"/>
      <c r="Z47" s="769"/>
      <c r="AA47" s="768" t="s">
        <v>259</v>
      </c>
      <c r="AB47" s="770"/>
      <c r="AC47" s="770"/>
      <c r="AD47" s="770"/>
      <c r="AE47" s="769"/>
      <c r="AF47" s="771"/>
      <c r="AG47" s="772"/>
      <c r="AH47" s="772"/>
      <c r="AI47" s="772"/>
      <c r="AJ47" s="773"/>
    </row>
    <row r="48" spans="1:36" s="774" customFormat="1" ht="24.75" customHeight="1">
      <c r="A48" s="765" t="s">
        <v>289</v>
      </c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7"/>
      <c r="T48" s="768" t="s">
        <v>973</v>
      </c>
      <c r="U48" s="775"/>
      <c r="V48" s="768" t="s">
        <v>259</v>
      </c>
      <c r="W48" s="770"/>
      <c r="X48" s="770"/>
      <c r="Y48" s="770"/>
      <c r="Z48" s="769"/>
      <c r="AA48" s="768" t="s">
        <v>259</v>
      </c>
      <c r="AB48" s="770"/>
      <c r="AC48" s="770"/>
      <c r="AD48" s="770"/>
      <c r="AE48" s="769"/>
      <c r="AF48" s="771"/>
      <c r="AG48" s="772"/>
      <c r="AH48" s="772"/>
      <c r="AI48" s="772"/>
      <c r="AJ48" s="773"/>
    </row>
    <row r="49" spans="1:36" s="774" customFormat="1" ht="36.75" customHeight="1">
      <c r="A49" s="765" t="s">
        <v>290</v>
      </c>
      <c r="B49" s="766"/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7"/>
      <c r="T49" s="768" t="s">
        <v>975</v>
      </c>
      <c r="U49" s="775"/>
      <c r="V49" s="768" t="s">
        <v>259</v>
      </c>
      <c r="W49" s="770"/>
      <c r="X49" s="770"/>
      <c r="Y49" s="770"/>
      <c r="Z49" s="769"/>
      <c r="AA49" s="768" t="s">
        <v>259</v>
      </c>
      <c r="AB49" s="770"/>
      <c r="AC49" s="770"/>
      <c r="AD49" s="770"/>
      <c r="AE49" s="769"/>
      <c r="AF49" s="771"/>
      <c r="AG49" s="772"/>
      <c r="AH49" s="772"/>
      <c r="AI49" s="772"/>
      <c r="AJ49" s="773"/>
    </row>
    <row r="50" spans="1:36" s="774" customFormat="1" ht="37.5" customHeight="1">
      <c r="A50" s="765" t="s">
        <v>291</v>
      </c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7"/>
      <c r="T50" s="768" t="s">
        <v>977</v>
      </c>
      <c r="U50" s="775"/>
      <c r="V50" s="768" t="s">
        <v>259</v>
      </c>
      <c r="W50" s="770"/>
      <c r="X50" s="770"/>
      <c r="Y50" s="770"/>
      <c r="Z50" s="769"/>
      <c r="AA50" s="768" t="s">
        <v>259</v>
      </c>
      <c r="AB50" s="770"/>
      <c r="AC50" s="770"/>
      <c r="AD50" s="770"/>
      <c r="AE50" s="769"/>
      <c r="AF50" s="771"/>
      <c r="AG50" s="772"/>
      <c r="AH50" s="772"/>
      <c r="AI50" s="772"/>
      <c r="AJ50" s="773"/>
    </row>
    <row r="51" spans="1:36" s="774" customFormat="1" ht="40.5" customHeight="1">
      <c r="A51" s="776" t="s">
        <v>292</v>
      </c>
      <c r="B51" s="777"/>
      <c r="C51" s="777"/>
      <c r="D51" s="777"/>
      <c r="E51" s="777"/>
      <c r="F51" s="777"/>
      <c r="G51" s="777"/>
      <c r="H51" s="777"/>
      <c r="I51" s="777"/>
      <c r="J51" s="777"/>
      <c r="K51" s="777"/>
      <c r="L51" s="777"/>
      <c r="M51" s="777"/>
      <c r="N51" s="777"/>
      <c r="O51" s="777"/>
      <c r="P51" s="777"/>
      <c r="Q51" s="777"/>
      <c r="R51" s="777"/>
      <c r="S51" s="778"/>
      <c r="T51" s="779" t="s">
        <v>979</v>
      </c>
      <c r="U51" s="780"/>
      <c r="V51" s="768" t="s">
        <v>259</v>
      </c>
      <c r="W51" s="770"/>
      <c r="X51" s="770"/>
      <c r="Y51" s="770"/>
      <c r="Z51" s="769"/>
      <c r="AA51" s="768" t="s">
        <v>259</v>
      </c>
      <c r="AB51" s="770"/>
      <c r="AC51" s="770"/>
      <c r="AD51" s="770"/>
      <c r="AE51" s="769"/>
      <c r="AF51" s="781"/>
      <c r="AG51" s="782"/>
      <c r="AH51" s="782"/>
      <c r="AI51" s="782"/>
      <c r="AJ51" s="783"/>
    </row>
    <row r="52" spans="1:36" s="774" customFormat="1" ht="27" customHeight="1">
      <c r="A52" s="765" t="s">
        <v>293</v>
      </c>
      <c r="B52" s="766"/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7"/>
      <c r="T52" s="768" t="s">
        <v>981</v>
      </c>
      <c r="U52" s="775"/>
      <c r="V52" s="768" t="s">
        <v>259</v>
      </c>
      <c r="W52" s="770"/>
      <c r="X52" s="770"/>
      <c r="Y52" s="770"/>
      <c r="Z52" s="769"/>
      <c r="AA52" s="768" t="s">
        <v>259</v>
      </c>
      <c r="AB52" s="770"/>
      <c r="AC52" s="770"/>
      <c r="AD52" s="770"/>
      <c r="AE52" s="769"/>
      <c r="AF52" s="771"/>
      <c r="AG52" s="772"/>
      <c r="AH52" s="772"/>
      <c r="AI52" s="772"/>
      <c r="AJ52" s="773"/>
    </row>
    <row r="53" spans="1:36" s="774" customFormat="1" ht="24.75" customHeight="1">
      <c r="A53" s="765" t="s">
        <v>294</v>
      </c>
      <c r="B53" s="766"/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7"/>
      <c r="T53" s="768" t="s">
        <v>983</v>
      </c>
      <c r="U53" s="775"/>
      <c r="V53" s="768" t="s">
        <v>259</v>
      </c>
      <c r="W53" s="770"/>
      <c r="X53" s="770"/>
      <c r="Y53" s="770"/>
      <c r="Z53" s="769"/>
      <c r="AA53" s="768" t="s">
        <v>259</v>
      </c>
      <c r="AB53" s="770"/>
      <c r="AC53" s="770"/>
      <c r="AD53" s="770"/>
      <c r="AE53" s="769"/>
      <c r="AF53" s="771"/>
      <c r="AG53" s="772"/>
      <c r="AH53" s="772"/>
      <c r="AI53" s="772"/>
      <c r="AJ53" s="773"/>
    </row>
    <row r="54" spans="1:36" s="774" customFormat="1" ht="27" customHeight="1">
      <c r="A54" s="776" t="s">
        <v>295</v>
      </c>
      <c r="B54" s="777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8"/>
      <c r="T54" s="779" t="s">
        <v>985</v>
      </c>
      <c r="U54" s="780"/>
      <c r="V54" s="768" t="s">
        <v>259</v>
      </c>
      <c r="W54" s="770"/>
      <c r="X54" s="770"/>
      <c r="Y54" s="770"/>
      <c r="Z54" s="769"/>
      <c r="AA54" s="768" t="s">
        <v>259</v>
      </c>
      <c r="AB54" s="770"/>
      <c r="AC54" s="770"/>
      <c r="AD54" s="770"/>
      <c r="AE54" s="769"/>
      <c r="AF54" s="781"/>
      <c r="AG54" s="782"/>
      <c r="AH54" s="782"/>
      <c r="AI54" s="782"/>
      <c r="AJ54" s="783"/>
    </row>
    <row r="55" spans="1:36" s="774" customFormat="1" ht="19.5" customHeight="1">
      <c r="A55" s="765" t="s">
        <v>296</v>
      </c>
      <c r="B55" s="766"/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7"/>
      <c r="T55" s="768" t="s">
        <v>987</v>
      </c>
      <c r="U55" s="775"/>
      <c r="V55" s="768" t="s">
        <v>259</v>
      </c>
      <c r="W55" s="770"/>
      <c r="X55" s="770"/>
      <c r="Y55" s="770"/>
      <c r="Z55" s="769"/>
      <c r="AA55" s="768" t="s">
        <v>259</v>
      </c>
      <c r="AB55" s="770"/>
      <c r="AC55" s="770"/>
      <c r="AD55" s="770"/>
      <c r="AE55" s="769"/>
      <c r="AF55" s="771">
        <v>47614</v>
      </c>
      <c r="AG55" s="772"/>
      <c r="AH55" s="772"/>
      <c r="AI55" s="772"/>
      <c r="AJ55" s="773"/>
    </row>
    <row r="56" spans="1:36" s="774" customFormat="1" ht="24.75" customHeight="1">
      <c r="A56" s="765" t="s">
        <v>297</v>
      </c>
      <c r="B56" s="766"/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7"/>
      <c r="T56" s="768" t="s">
        <v>989</v>
      </c>
      <c r="U56" s="775"/>
      <c r="V56" s="768" t="s">
        <v>259</v>
      </c>
      <c r="W56" s="770"/>
      <c r="X56" s="770"/>
      <c r="Y56" s="770"/>
      <c r="Z56" s="769"/>
      <c r="AA56" s="768" t="s">
        <v>259</v>
      </c>
      <c r="AB56" s="770"/>
      <c r="AC56" s="770"/>
      <c r="AD56" s="770"/>
      <c r="AE56" s="769"/>
      <c r="AF56" s="771">
        <v>47030</v>
      </c>
      <c r="AG56" s="772"/>
      <c r="AH56" s="772"/>
      <c r="AI56" s="772"/>
      <c r="AJ56" s="773"/>
    </row>
    <row r="57" spans="1:36" s="774" customFormat="1" ht="19.5" customHeight="1">
      <c r="A57" s="765" t="s">
        <v>298</v>
      </c>
      <c r="B57" s="766"/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7"/>
      <c r="T57" s="768" t="s">
        <v>991</v>
      </c>
      <c r="U57" s="775"/>
      <c r="V57" s="768" t="s">
        <v>259</v>
      </c>
      <c r="W57" s="770"/>
      <c r="X57" s="770"/>
      <c r="Y57" s="770"/>
      <c r="Z57" s="769"/>
      <c r="AA57" s="768" t="s">
        <v>259</v>
      </c>
      <c r="AB57" s="770"/>
      <c r="AC57" s="770"/>
      <c r="AD57" s="770"/>
      <c r="AE57" s="769"/>
      <c r="AF57" s="771"/>
      <c r="AG57" s="772"/>
      <c r="AH57" s="772"/>
      <c r="AI57" s="772"/>
      <c r="AJ57" s="773"/>
    </row>
    <row r="58" spans="1:36" s="774" customFormat="1" ht="24.75" customHeight="1">
      <c r="A58" s="776" t="s">
        <v>299</v>
      </c>
      <c r="B58" s="777"/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8"/>
      <c r="T58" s="779" t="s">
        <v>993</v>
      </c>
      <c r="U58" s="780"/>
      <c r="V58" s="781">
        <v>63000</v>
      </c>
      <c r="W58" s="782"/>
      <c r="X58" s="782"/>
      <c r="Y58" s="782"/>
      <c r="Z58" s="783"/>
      <c r="AA58" s="781">
        <v>63000</v>
      </c>
      <c r="AB58" s="782"/>
      <c r="AC58" s="782"/>
      <c r="AD58" s="782"/>
      <c r="AE58" s="783"/>
      <c r="AF58" s="781">
        <v>94644</v>
      </c>
      <c r="AG58" s="782"/>
      <c r="AH58" s="782"/>
      <c r="AI58" s="782"/>
      <c r="AJ58" s="783"/>
    </row>
    <row r="59" spans="1:36" s="774" customFormat="1" ht="24.75" customHeight="1">
      <c r="A59" s="776" t="s">
        <v>300</v>
      </c>
      <c r="B59" s="777"/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8"/>
      <c r="T59" s="779" t="s">
        <v>995</v>
      </c>
      <c r="U59" s="780"/>
      <c r="V59" s="781">
        <v>63000</v>
      </c>
      <c r="W59" s="782"/>
      <c r="X59" s="782"/>
      <c r="Y59" s="782"/>
      <c r="Z59" s="783"/>
      <c r="AA59" s="781">
        <f>SUM(AA58)</f>
        <v>63000</v>
      </c>
      <c r="AB59" s="782"/>
      <c r="AC59" s="782"/>
      <c r="AD59" s="782"/>
      <c r="AE59" s="783"/>
      <c r="AF59" s="781">
        <f>SUM(AF58)</f>
        <v>94644</v>
      </c>
      <c r="AG59" s="782"/>
      <c r="AH59" s="782"/>
      <c r="AI59" s="782"/>
      <c r="AJ59" s="783"/>
    </row>
    <row r="60" spans="1:36" s="774" customFormat="1" ht="24.75" customHeight="1">
      <c r="A60" s="765" t="s">
        <v>301</v>
      </c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7"/>
      <c r="T60" s="768" t="s">
        <v>997</v>
      </c>
      <c r="U60" s="775"/>
      <c r="V60" s="768" t="s">
        <v>259</v>
      </c>
      <c r="W60" s="770"/>
      <c r="X60" s="770"/>
      <c r="Y60" s="770"/>
      <c r="Z60" s="769"/>
      <c r="AA60" s="768" t="s">
        <v>259</v>
      </c>
      <c r="AB60" s="770"/>
      <c r="AC60" s="770"/>
      <c r="AD60" s="770"/>
      <c r="AE60" s="769"/>
      <c r="AF60" s="771"/>
      <c r="AG60" s="772"/>
      <c r="AH60" s="772"/>
      <c r="AI60" s="772"/>
      <c r="AJ60" s="773"/>
    </row>
    <row r="61" spans="1:36" s="774" customFormat="1" ht="24.75" customHeight="1">
      <c r="A61" s="765" t="s">
        <v>302</v>
      </c>
      <c r="B61" s="766"/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7"/>
      <c r="T61" s="768" t="s">
        <v>999</v>
      </c>
      <c r="U61" s="775"/>
      <c r="V61" s="768" t="s">
        <v>259</v>
      </c>
      <c r="W61" s="770"/>
      <c r="X61" s="770"/>
      <c r="Y61" s="770"/>
      <c r="Z61" s="769"/>
      <c r="AA61" s="768" t="s">
        <v>259</v>
      </c>
      <c r="AB61" s="770"/>
      <c r="AC61" s="770"/>
      <c r="AD61" s="770"/>
      <c r="AE61" s="769"/>
      <c r="AF61" s="771"/>
      <c r="AG61" s="772"/>
      <c r="AH61" s="772"/>
      <c r="AI61" s="772"/>
      <c r="AJ61" s="773"/>
    </row>
    <row r="62" spans="1:36" s="774" customFormat="1" ht="24.75" customHeight="1">
      <c r="A62" s="765" t="s">
        <v>303</v>
      </c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7"/>
      <c r="T62" s="768" t="s">
        <v>1001</v>
      </c>
      <c r="U62" s="775"/>
      <c r="V62" s="768" t="s">
        <v>259</v>
      </c>
      <c r="W62" s="770"/>
      <c r="X62" s="770"/>
      <c r="Y62" s="770"/>
      <c r="Z62" s="769"/>
      <c r="AA62" s="768" t="s">
        <v>259</v>
      </c>
      <c r="AB62" s="770"/>
      <c r="AC62" s="770"/>
      <c r="AD62" s="770"/>
      <c r="AE62" s="769"/>
      <c r="AF62" s="771"/>
      <c r="AG62" s="772"/>
      <c r="AH62" s="772"/>
      <c r="AI62" s="772"/>
      <c r="AJ62" s="773"/>
    </row>
    <row r="63" spans="1:36" s="774" customFormat="1" ht="24.75" customHeight="1">
      <c r="A63" s="765" t="s">
        <v>304</v>
      </c>
      <c r="B63" s="766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7"/>
      <c r="T63" s="768" t="s">
        <v>1003</v>
      </c>
      <c r="U63" s="775"/>
      <c r="V63" s="768" t="s">
        <v>259</v>
      </c>
      <c r="W63" s="770"/>
      <c r="X63" s="770"/>
      <c r="Y63" s="770"/>
      <c r="Z63" s="769"/>
      <c r="AA63" s="768" t="s">
        <v>259</v>
      </c>
      <c r="AB63" s="770"/>
      <c r="AC63" s="770"/>
      <c r="AD63" s="770"/>
      <c r="AE63" s="769"/>
      <c r="AF63" s="771"/>
      <c r="AG63" s="772"/>
      <c r="AH63" s="772"/>
      <c r="AI63" s="772"/>
      <c r="AJ63" s="773"/>
    </row>
    <row r="64" spans="1:36" s="774" customFormat="1" ht="24.75" customHeight="1">
      <c r="A64" s="765" t="s">
        <v>305</v>
      </c>
      <c r="B64" s="766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7"/>
      <c r="T64" s="768" t="s">
        <v>1005</v>
      </c>
      <c r="U64" s="775"/>
      <c r="V64" s="768" t="s">
        <v>259</v>
      </c>
      <c r="W64" s="770"/>
      <c r="X64" s="770"/>
      <c r="Y64" s="770"/>
      <c r="Z64" s="769"/>
      <c r="AA64" s="768" t="s">
        <v>259</v>
      </c>
      <c r="AB64" s="770"/>
      <c r="AC64" s="770"/>
      <c r="AD64" s="770"/>
      <c r="AE64" s="769"/>
      <c r="AF64" s="771"/>
      <c r="AG64" s="772"/>
      <c r="AH64" s="772"/>
      <c r="AI64" s="772"/>
      <c r="AJ64" s="773"/>
    </row>
    <row r="65" spans="1:36" s="774" customFormat="1" ht="24.75" customHeight="1">
      <c r="A65" s="765" t="s">
        <v>306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7"/>
      <c r="T65" s="768" t="s">
        <v>1007</v>
      </c>
      <c r="U65" s="775"/>
      <c r="V65" s="768" t="s">
        <v>259</v>
      </c>
      <c r="W65" s="770"/>
      <c r="X65" s="770"/>
      <c r="Y65" s="770"/>
      <c r="Z65" s="769"/>
      <c r="AA65" s="768" t="s">
        <v>259</v>
      </c>
      <c r="AB65" s="770"/>
      <c r="AC65" s="770"/>
      <c r="AD65" s="770"/>
      <c r="AE65" s="769"/>
      <c r="AF65" s="771"/>
      <c r="AG65" s="772"/>
      <c r="AH65" s="772"/>
      <c r="AI65" s="772"/>
      <c r="AJ65" s="773"/>
    </row>
    <row r="66" spans="1:36" s="774" customFormat="1" ht="24.75" customHeight="1">
      <c r="A66" s="765" t="s">
        <v>307</v>
      </c>
      <c r="B66" s="766"/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7"/>
      <c r="T66" s="768" t="s">
        <v>1009</v>
      </c>
      <c r="U66" s="775"/>
      <c r="V66" s="768" t="s">
        <v>259</v>
      </c>
      <c r="W66" s="770"/>
      <c r="X66" s="770"/>
      <c r="Y66" s="770"/>
      <c r="Z66" s="769"/>
      <c r="AA66" s="768" t="s">
        <v>259</v>
      </c>
      <c r="AB66" s="770"/>
      <c r="AC66" s="770"/>
      <c r="AD66" s="770"/>
      <c r="AE66" s="769"/>
      <c r="AF66" s="771"/>
      <c r="AG66" s="772"/>
      <c r="AH66" s="772"/>
      <c r="AI66" s="772"/>
      <c r="AJ66" s="773"/>
    </row>
    <row r="67" spans="1:36" s="774" customFormat="1" ht="24.75" customHeight="1">
      <c r="A67" s="776" t="s">
        <v>308</v>
      </c>
      <c r="B67" s="777"/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8"/>
      <c r="T67" s="779" t="s">
        <v>1011</v>
      </c>
      <c r="U67" s="780"/>
      <c r="V67" s="781"/>
      <c r="W67" s="782"/>
      <c r="X67" s="782"/>
      <c r="Y67" s="782"/>
      <c r="Z67" s="783"/>
      <c r="AA67" s="781"/>
      <c r="AB67" s="782"/>
      <c r="AC67" s="782"/>
      <c r="AD67" s="782"/>
      <c r="AE67" s="783"/>
      <c r="AF67" s="781"/>
      <c r="AG67" s="782"/>
      <c r="AH67" s="782"/>
      <c r="AI67" s="782"/>
      <c r="AJ67" s="783"/>
    </row>
    <row r="68" spans="1:36" s="774" customFormat="1" ht="24.75" customHeight="1">
      <c r="A68" s="765" t="s">
        <v>309</v>
      </c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7"/>
      <c r="T68" s="768" t="s">
        <v>1013</v>
      </c>
      <c r="U68" s="775"/>
      <c r="V68" s="768" t="s">
        <v>259</v>
      </c>
      <c r="W68" s="770"/>
      <c r="X68" s="770"/>
      <c r="Y68" s="770"/>
      <c r="Z68" s="769"/>
      <c r="AA68" s="768" t="s">
        <v>259</v>
      </c>
      <c r="AB68" s="770"/>
      <c r="AC68" s="770"/>
      <c r="AD68" s="770"/>
      <c r="AE68" s="769"/>
      <c r="AF68" s="771"/>
      <c r="AG68" s="772"/>
      <c r="AH68" s="772"/>
      <c r="AI68" s="772"/>
      <c r="AJ68" s="773"/>
    </row>
    <row r="69" spans="1:36" s="774" customFormat="1" ht="24.75" customHeight="1">
      <c r="A69" s="765" t="s">
        <v>310</v>
      </c>
      <c r="B69" s="766"/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7"/>
      <c r="T69" s="768" t="s">
        <v>1015</v>
      </c>
      <c r="U69" s="775"/>
      <c r="V69" s="768" t="s">
        <v>259</v>
      </c>
      <c r="W69" s="770"/>
      <c r="X69" s="770"/>
      <c r="Y69" s="770"/>
      <c r="Z69" s="769"/>
      <c r="AA69" s="768" t="s">
        <v>259</v>
      </c>
      <c r="AB69" s="770"/>
      <c r="AC69" s="770"/>
      <c r="AD69" s="770"/>
      <c r="AE69" s="769"/>
      <c r="AF69" s="771"/>
      <c r="AG69" s="772"/>
      <c r="AH69" s="772"/>
      <c r="AI69" s="772"/>
      <c r="AJ69" s="773"/>
    </row>
    <row r="70" spans="1:36" s="774" customFormat="1" ht="24.75" customHeight="1">
      <c r="A70" s="765" t="s">
        <v>311</v>
      </c>
      <c r="B70" s="766"/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7"/>
      <c r="T70" s="768" t="s">
        <v>1017</v>
      </c>
      <c r="U70" s="775"/>
      <c r="V70" s="768" t="s">
        <v>259</v>
      </c>
      <c r="W70" s="770"/>
      <c r="X70" s="770"/>
      <c r="Y70" s="770"/>
      <c r="Z70" s="769"/>
      <c r="AA70" s="768" t="s">
        <v>259</v>
      </c>
      <c r="AB70" s="770"/>
      <c r="AC70" s="770"/>
      <c r="AD70" s="770"/>
      <c r="AE70" s="769"/>
      <c r="AF70" s="771"/>
      <c r="AG70" s="772"/>
      <c r="AH70" s="772"/>
      <c r="AI70" s="772"/>
      <c r="AJ70" s="773"/>
    </row>
    <row r="71" spans="1:36" s="774" customFormat="1" ht="24.75" customHeight="1">
      <c r="A71" s="765" t="s">
        <v>312</v>
      </c>
      <c r="B71" s="766"/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7"/>
      <c r="T71" s="768" t="s">
        <v>1019</v>
      </c>
      <c r="U71" s="775"/>
      <c r="V71" s="768" t="s">
        <v>259</v>
      </c>
      <c r="W71" s="770"/>
      <c r="X71" s="770"/>
      <c r="Y71" s="770"/>
      <c r="Z71" s="769"/>
      <c r="AA71" s="768" t="s">
        <v>259</v>
      </c>
      <c r="AB71" s="770"/>
      <c r="AC71" s="770"/>
      <c r="AD71" s="770"/>
      <c r="AE71" s="769"/>
      <c r="AF71" s="771"/>
      <c r="AG71" s="772"/>
      <c r="AH71" s="772"/>
      <c r="AI71" s="772"/>
      <c r="AJ71" s="773"/>
    </row>
    <row r="72" spans="1:36" s="774" customFormat="1" ht="24.75" customHeight="1">
      <c r="A72" s="765" t="s">
        <v>313</v>
      </c>
      <c r="B72" s="766"/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6"/>
      <c r="Q72" s="766"/>
      <c r="R72" s="766"/>
      <c r="S72" s="767"/>
      <c r="T72" s="768" t="s">
        <v>1021</v>
      </c>
      <c r="U72" s="775"/>
      <c r="V72" s="768" t="s">
        <v>259</v>
      </c>
      <c r="W72" s="770"/>
      <c r="X72" s="770"/>
      <c r="Y72" s="770"/>
      <c r="Z72" s="769"/>
      <c r="AA72" s="768" t="s">
        <v>259</v>
      </c>
      <c r="AB72" s="770"/>
      <c r="AC72" s="770"/>
      <c r="AD72" s="770"/>
      <c r="AE72" s="769"/>
      <c r="AF72" s="771"/>
      <c r="AG72" s="772"/>
      <c r="AH72" s="772"/>
      <c r="AI72" s="772"/>
      <c r="AJ72" s="773"/>
    </row>
    <row r="73" spans="1:36" s="774" customFormat="1" ht="24.75" customHeight="1">
      <c r="A73" s="765" t="s">
        <v>314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7"/>
      <c r="T73" s="768" t="s">
        <v>1023</v>
      </c>
      <c r="U73" s="775"/>
      <c r="V73" s="768" t="s">
        <v>259</v>
      </c>
      <c r="W73" s="770"/>
      <c r="X73" s="770"/>
      <c r="Y73" s="770"/>
      <c r="Z73" s="769"/>
      <c r="AA73" s="768" t="s">
        <v>259</v>
      </c>
      <c r="AB73" s="770"/>
      <c r="AC73" s="770"/>
      <c r="AD73" s="770"/>
      <c r="AE73" s="769"/>
      <c r="AF73" s="771"/>
      <c r="AG73" s="772"/>
      <c r="AH73" s="772"/>
      <c r="AI73" s="772"/>
      <c r="AJ73" s="773"/>
    </row>
    <row r="74" spans="1:36" s="774" customFormat="1" ht="24.75" customHeight="1">
      <c r="A74" s="765" t="s">
        <v>315</v>
      </c>
      <c r="B74" s="766"/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7"/>
      <c r="T74" s="768" t="s">
        <v>1025</v>
      </c>
      <c r="U74" s="775"/>
      <c r="V74" s="768" t="s">
        <v>259</v>
      </c>
      <c r="W74" s="770"/>
      <c r="X74" s="770"/>
      <c r="Y74" s="770"/>
      <c r="Z74" s="769"/>
      <c r="AA74" s="768" t="s">
        <v>259</v>
      </c>
      <c r="AB74" s="770"/>
      <c r="AC74" s="770"/>
      <c r="AD74" s="770"/>
      <c r="AE74" s="769"/>
      <c r="AF74" s="771"/>
      <c r="AG74" s="772"/>
      <c r="AH74" s="772"/>
      <c r="AI74" s="772"/>
      <c r="AJ74" s="773"/>
    </row>
    <row r="75" spans="1:36" s="774" customFormat="1" ht="24.75" customHeight="1">
      <c r="A75" s="776" t="s">
        <v>316</v>
      </c>
      <c r="B75" s="777"/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777"/>
      <c r="O75" s="777"/>
      <c r="P75" s="777"/>
      <c r="Q75" s="777"/>
      <c r="R75" s="777"/>
      <c r="S75" s="778"/>
      <c r="T75" s="779" t="s">
        <v>1027</v>
      </c>
      <c r="U75" s="780"/>
      <c r="V75" s="781"/>
      <c r="W75" s="782"/>
      <c r="X75" s="782"/>
      <c r="Y75" s="782"/>
      <c r="Z75" s="783"/>
      <c r="AA75" s="781"/>
      <c r="AB75" s="782"/>
      <c r="AC75" s="782"/>
      <c r="AD75" s="782"/>
      <c r="AE75" s="783"/>
      <c r="AF75" s="781"/>
      <c r="AG75" s="782"/>
      <c r="AH75" s="782"/>
      <c r="AI75" s="782"/>
      <c r="AJ75" s="783"/>
    </row>
    <row r="76" spans="1:36" s="774" customFormat="1" ht="24.75" customHeight="1">
      <c r="A76" s="776" t="s">
        <v>317</v>
      </c>
      <c r="B76" s="766"/>
      <c r="C76" s="766"/>
      <c r="D76" s="766"/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7"/>
      <c r="T76" s="779" t="s">
        <v>1029</v>
      </c>
      <c r="U76" s="780"/>
      <c r="V76" s="781"/>
      <c r="W76" s="782"/>
      <c r="X76" s="782"/>
      <c r="Y76" s="782"/>
      <c r="Z76" s="783"/>
      <c r="AA76" s="781"/>
      <c r="AB76" s="782"/>
      <c r="AC76" s="782"/>
      <c r="AD76" s="782"/>
      <c r="AE76" s="783"/>
      <c r="AF76" s="781"/>
      <c r="AG76" s="782"/>
      <c r="AH76" s="782"/>
      <c r="AI76" s="782"/>
      <c r="AJ76" s="783"/>
    </row>
    <row r="77" spans="1:36" s="774" customFormat="1" ht="24.75" customHeight="1">
      <c r="A77" s="776" t="s">
        <v>318</v>
      </c>
      <c r="B77" s="766"/>
      <c r="C77" s="766"/>
      <c r="D77" s="766"/>
      <c r="E77" s="766"/>
      <c r="F77" s="766"/>
      <c r="G77" s="766"/>
      <c r="H77" s="766"/>
      <c r="I77" s="766"/>
      <c r="J77" s="766"/>
      <c r="K77" s="766"/>
      <c r="L77" s="766"/>
      <c r="M77" s="766"/>
      <c r="N77" s="766"/>
      <c r="O77" s="766"/>
      <c r="P77" s="766"/>
      <c r="Q77" s="766"/>
      <c r="R77" s="766"/>
      <c r="S77" s="767"/>
      <c r="T77" s="779" t="s">
        <v>1031</v>
      </c>
      <c r="U77" s="780"/>
      <c r="V77" s="781">
        <v>63000</v>
      </c>
      <c r="W77" s="782"/>
      <c r="X77" s="782"/>
      <c r="Y77" s="782"/>
      <c r="Z77" s="783"/>
      <c r="AA77" s="781">
        <f>SUM(AA34)+AA59+AA76</f>
        <v>63000</v>
      </c>
      <c r="AB77" s="782"/>
      <c r="AC77" s="782"/>
      <c r="AD77" s="782"/>
      <c r="AE77" s="783"/>
      <c r="AF77" s="781">
        <f>SUM(AF34)+AF59+AF76</f>
        <v>96161</v>
      </c>
      <c r="AG77" s="782"/>
      <c r="AH77" s="782"/>
      <c r="AI77" s="782"/>
      <c r="AJ77" s="783"/>
    </row>
    <row r="78" spans="1:36" s="774" customFormat="1" ht="19.5" customHeight="1">
      <c r="A78" s="765" t="s">
        <v>319</v>
      </c>
      <c r="B78" s="766"/>
      <c r="C78" s="766"/>
      <c r="D78" s="766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7"/>
      <c r="T78" s="768" t="s">
        <v>1033</v>
      </c>
      <c r="U78" s="775"/>
      <c r="V78" s="771">
        <v>416062</v>
      </c>
      <c r="W78" s="772"/>
      <c r="X78" s="772"/>
      <c r="Y78" s="772"/>
      <c r="Z78" s="773"/>
      <c r="AA78" s="771">
        <v>4067618</v>
      </c>
      <c r="AB78" s="772"/>
      <c r="AC78" s="772"/>
      <c r="AD78" s="772"/>
      <c r="AE78" s="773"/>
      <c r="AF78" s="771">
        <v>2347931</v>
      </c>
      <c r="AG78" s="772"/>
      <c r="AH78" s="772"/>
      <c r="AI78" s="772"/>
      <c r="AJ78" s="773"/>
    </row>
    <row r="79" spans="1:36" s="774" customFormat="1" ht="19.5" customHeight="1">
      <c r="A79" s="765" t="s">
        <v>320</v>
      </c>
      <c r="B79" s="766"/>
      <c r="C79" s="766"/>
      <c r="D79" s="766"/>
      <c r="E79" s="766"/>
      <c r="F79" s="766"/>
      <c r="G79" s="766"/>
      <c r="H79" s="766"/>
      <c r="I79" s="766"/>
      <c r="J79" s="766"/>
      <c r="K79" s="766"/>
      <c r="L79" s="766"/>
      <c r="M79" s="766"/>
      <c r="N79" s="766"/>
      <c r="O79" s="766"/>
      <c r="P79" s="766"/>
      <c r="Q79" s="766"/>
      <c r="R79" s="766"/>
      <c r="S79" s="767"/>
      <c r="T79" s="768" t="s">
        <v>1035</v>
      </c>
      <c r="U79" s="775"/>
      <c r="V79" s="771"/>
      <c r="W79" s="772"/>
      <c r="X79" s="772"/>
      <c r="Y79" s="772"/>
      <c r="Z79" s="773"/>
      <c r="AA79" s="771"/>
      <c r="AB79" s="772"/>
      <c r="AC79" s="772"/>
      <c r="AD79" s="772"/>
      <c r="AE79" s="773"/>
      <c r="AF79" s="771"/>
      <c r="AG79" s="772"/>
      <c r="AH79" s="772"/>
      <c r="AI79" s="772"/>
      <c r="AJ79" s="773"/>
    </row>
    <row r="80" spans="1:36" s="774" customFormat="1" ht="19.5" customHeight="1">
      <c r="A80" s="765" t="s">
        <v>1191</v>
      </c>
      <c r="B80" s="766"/>
      <c r="C80" s="766"/>
      <c r="D80" s="766"/>
      <c r="E80" s="766"/>
      <c r="F80" s="766"/>
      <c r="G80" s="766"/>
      <c r="H80" s="766"/>
      <c r="I80" s="766"/>
      <c r="J80" s="766"/>
      <c r="K80" s="766"/>
      <c r="L80" s="766"/>
      <c r="M80" s="766"/>
      <c r="N80" s="766"/>
      <c r="O80" s="766"/>
      <c r="P80" s="766"/>
      <c r="Q80" s="766"/>
      <c r="R80" s="766"/>
      <c r="S80" s="767"/>
      <c r="T80" s="768" t="s">
        <v>1037</v>
      </c>
      <c r="U80" s="775"/>
      <c r="V80" s="768" t="s">
        <v>259</v>
      </c>
      <c r="W80" s="770"/>
      <c r="X80" s="770"/>
      <c r="Y80" s="770"/>
      <c r="Z80" s="769"/>
      <c r="AA80" s="771"/>
      <c r="AB80" s="772"/>
      <c r="AC80" s="772"/>
      <c r="AD80" s="772"/>
      <c r="AE80" s="773"/>
      <c r="AF80" s="771"/>
      <c r="AG80" s="772"/>
      <c r="AH80" s="772"/>
      <c r="AI80" s="772"/>
      <c r="AJ80" s="773"/>
    </row>
    <row r="81" spans="1:36" s="774" customFormat="1" ht="19.5" customHeight="1">
      <c r="A81" s="776" t="s">
        <v>321</v>
      </c>
      <c r="B81" s="766"/>
      <c r="C81" s="766"/>
      <c r="D81" s="766"/>
      <c r="E81" s="766"/>
      <c r="F81" s="766"/>
      <c r="G81" s="766"/>
      <c r="H81" s="766"/>
      <c r="I81" s="766"/>
      <c r="J81" s="766"/>
      <c r="K81" s="766"/>
      <c r="L81" s="766"/>
      <c r="M81" s="766"/>
      <c r="N81" s="766"/>
      <c r="O81" s="766"/>
      <c r="P81" s="766"/>
      <c r="Q81" s="766"/>
      <c r="R81" s="766"/>
      <c r="S81" s="767"/>
      <c r="T81" s="779" t="s">
        <v>1039</v>
      </c>
      <c r="U81" s="780"/>
      <c r="V81" s="781">
        <v>416062</v>
      </c>
      <c r="W81" s="782"/>
      <c r="X81" s="782"/>
      <c r="Y81" s="782"/>
      <c r="Z81" s="783"/>
      <c r="AA81" s="781">
        <f>SUM(AA78:AE80)</f>
        <v>4067618</v>
      </c>
      <c r="AB81" s="782"/>
      <c r="AC81" s="782"/>
      <c r="AD81" s="782"/>
      <c r="AE81" s="783"/>
      <c r="AF81" s="781">
        <f>SUM(AF78:AJ80)</f>
        <v>2347931</v>
      </c>
      <c r="AG81" s="782"/>
      <c r="AH81" s="782"/>
      <c r="AI81" s="782"/>
      <c r="AJ81" s="783"/>
    </row>
    <row r="82" spans="1:36" s="774" customFormat="1" ht="19.5" customHeight="1">
      <c r="A82" s="765" t="s">
        <v>322</v>
      </c>
      <c r="B82" s="766"/>
      <c r="C82" s="766"/>
      <c r="D82" s="766"/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  <c r="R82" s="766"/>
      <c r="S82" s="767"/>
      <c r="T82" s="768" t="s">
        <v>1041</v>
      </c>
      <c r="U82" s="775"/>
      <c r="V82" s="771"/>
      <c r="W82" s="772"/>
      <c r="X82" s="772"/>
      <c r="Y82" s="772"/>
      <c r="Z82" s="773"/>
      <c r="AA82" s="771"/>
      <c r="AB82" s="772"/>
      <c r="AC82" s="772"/>
      <c r="AD82" s="772"/>
      <c r="AE82" s="773"/>
      <c r="AF82" s="771"/>
      <c r="AG82" s="772"/>
      <c r="AH82" s="772"/>
      <c r="AI82" s="772"/>
      <c r="AJ82" s="773"/>
    </row>
    <row r="83" spans="1:36" s="774" customFormat="1" ht="19.5" customHeight="1">
      <c r="A83" s="765" t="s">
        <v>323</v>
      </c>
      <c r="B83" s="766"/>
      <c r="C83" s="766"/>
      <c r="D83" s="766"/>
      <c r="E83" s="766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7"/>
      <c r="T83" s="768" t="s">
        <v>324</v>
      </c>
      <c r="U83" s="775"/>
      <c r="V83" s="771"/>
      <c r="W83" s="772"/>
      <c r="X83" s="772"/>
      <c r="Y83" s="772"/>
      <c r="Z83" s="773"/>
      <c r="AA83" s="771"/>
      <c r="AB83" s="772"/>
      <c r="AC83" s="772"/>
      <c r="AD83" s="772"/>
      <c r="AE83" s="773"/>
      <c r="AF83" s="771"/>
      <c r="AG83" s="772"/>
      <c r="AH83" s="772"/>
      <c r="AI83" s="772"/>
      <c r="AJ83" s="773"/>
    </row>
    <row r="84" spans="1:36" s="774" customFormat="1" ht="19.5" customHeight="1">
      <c r="A84" s="765" t="s">
        <v>325</v>
      </c>
      <c r="B84" s="766"/>
      <c r="C84" s="766"/>
      <c r="D84" s="766"/>
      <c r="E84" s="766"/>
      <c r="F84" s="766"/>
      <c r="G84" s="766"/>
      <c r="H84" s="766"/>
      <c r="I84" s="766"/>
      <c r="J84" s="766"/>
      <c r="K84" s="766"/>
      <c r="L84" s="766"/>
      <c r="M84" s="766"/>
      <c r="N84" s="766"/>
      <c r="O84" s="766"/>
      <c r="P84" s="766"/>
      <c r="Q84" s="766"/>
      <c r="R84" s="766"/>
      <c r="S84" s="767"/>
      <c r="T84" s="768" t="s">
        <v>326</v>
      </c>
      <c r="U84" s="775"/>
      <c r="V84" s="771"/>
      <c r="W84" s="772"/>
      <c r="X84" s="772"/>
      <c r="Y84" s="772"/>
      <c r="Z84" s="773"/>
      <c r="AA84" s="771"/>
      <c r="AB84" s="772"/>
      <c r="AC84" s="772"/>
      <c r="AD84" s="772"/>
      <c r="AE84" s="773"/>
      <c r="AF84" s="771"/>
      <c r="AG84" s="772"/>
      <c r="AH84" s="772"/>
      <c r="AI84" s="772"/>
      <c r="AJ84" s="773"/>
    </row>
    <row r="85" spans="1:36" s="774" customFormat="1" ht="19.5" customHeight="1">
      <c r="A85" s="765" t="s">
        <v>327</v>
      </c>
      <c r="B85" s="766"/>
      <c r="C85" s="766"/>
      <c r="D85" s="766"/>
      <c r="E85" s="766"/>
      <c r="F85" s="766"/>
      <c r="G85" s="766"/>
      <c r="H85" s="766"/>
      <c r="I85" s="766"/>
      <c r="J85" s="766"/>
      <c r="K85" s="766"/>
      <c r="L85" s="766"/>
      <c r="M85" s="766"/>
      <c r="N85" s="766"/>
      <c r="O85" s="766"/>
      <c r="P85" s="766"/>
      <c r="Q85" s="766"/>
      <c r="R85" s="766"/>
      <c r="S85" s="767"/>
      <c r="T85" s="768" t="s">
        <v>328</v>
      </c>
      <c r="U85" s="775"/>
      <c r="V85" s="771"/>
      <c r="W85" s="772"/>
      <c r="X85" s="772"/>
      <c r="Y85" s="772"/>
      <c r="Z85" s="773"/>
      <c r="AA85" s="771"/>
      <c r="AB85" s="772"/>
      <c r="AC85" s="772"/>
      <c r="AD85" s="772"/>
      <c r="AE85" s="773"/>
      <c r="AF85" s="771"/>
      <c r="AG85" s="772"/>
      <c r="AH85" s="772"/>
      <c r="AI85" s="772"/>
      <c r="AJ85" s="773"/>
    </row>
    <row r="86" spans="1:36" s="774" customFormat="1" ht="19.5" customHeight="1">
      <c r="A86" s="765" t="s">
        <v>329</v>
      </c>
      <c r="B86" s="766"/>
      <c r="C86" s="766"/>
      <c r="D86" s="766"/>
      <c r="E86" s="766"/>
      <c r="F86" s="766"/>
      <c r="G86" s="766"/>
      <c r="H86" s="766"/>
      <c r="I86" s="766"/>
      <c r="J86" s="766"/>
      <c r="K86" s="766"/>
      <c r="L86" s="766"/>
      <c r="M86" s="766"/>
      <c r="N86" s="766"/>
      <c r="O86" s="766"/>
      <c r="P86" s="766"/>
      <c r="Q86" s="766"/>
      <c r="R86" s="766"/>
      <c r="S86" s="767"/>
      <c r="T86" s="768" t="s">
        <v>330</v>
      </c>
      <c r="U86" s="775"/>
      <c r="V86" s="771"/>
      <c r="W86" s="772"/>
      <c r="X86" s="772"/>
      <c r="Y86" s="772"/>
      <c r="Z86" s="773"/>
      <c r="AA86" s="771"/>
      <c r="AB86" s="772"/>
      <c r="AC86" s="772"/>
      <c r="AD86" s="772"/>
      <c r="AE86" s="773"/>
      <c r="AF86" s="771"/>
      <c r="AG86" s="772"/>
      <c r="AH86" s="772"/>
      <c r="AI86" s="772"/>
      <c r="AJ86" s="773"/>
    </row>
    <row r="87" spans="1:36" s="774" customFormat="1" ht="19.5" customHeight="1">
      <c r="A87" s="776" t="s">
        <v>331</v>
      </c>
      <c r="B87" s="766"/>
      <c r="C87" s="766"/>
      <c r="D87" s="766"/>
      <c r="E87" s="766"/>
      <c r="F87" s="766"/>
      <c r="G87" s="766"/>
      <c r="H87" s="766"/>
      <c r="I87" s="766"/>
      <c r="J87" s="766"/>
      <c r="K87" s="766"/>
      <c r="L87" s="766"/>
      <c r="M87" s="766"/>
      <c r="N87" s="766"/>
      <c r="O87" s="766"/>
      <c r="P87" s="766"/>
      <c r="Q87" s="766"/>
      <c r="R87" s="766"/>
      <c r="S87" s="767"/>
      <c r="T87" s="779" t="s">
        <v>332</v>
      </c>
      <c r="U87" s="780"/>
      <c r="V87" s="781"/>
      <c r="W87" s="782"/>
      <c r="X87" s="782"/>
      <c r="Y87" s="782"/>
      <c r="Z87" s="783"/>
      <c r="AA87" s="781"/>
      <c r="AB87" s="782"/>
      <c r="AC87" s="782"/>
      <c r="AD87" s="782"/>
      <c r="AE87" s="783"/>
      <c r="AF87" s="781"/>
      <c r="AG87" s="782"/>
      <c r="AH87" s="782"/>
      <c r="AI87" s="782"/>
      <c r="AJ87" s="783"/>
    </row>
    <row r="88" spans="1:36" s="774" customFormat="1" ht="19.5" customHeight="1">
      <c r="A88" s="765" t="s">
        <v>333</v>
      </c>
      <c r="B88" s="766"/>
      <c r="C88" s="766"/>
      <c r="D88" s="766"/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7"/>
      <c r="T88" s="768" t="s">
        <v>334</v>
      </c>
      <c r="U88" s="775"/>
      <c r="V88" s="771"/>
      <c r="W88" s="772"/>
      <c r="X88" s="772"/>
      <c r="Y88" s="772"/>
      <c r="Z88" s="773"/>
      <c r="AA88" s="771"/>
      <c r="AB88" s="772"/>
      <c r="AC88" s="772"/>
      <c r="AD88" s="772"/>
      <c r="AE88" s="773"/>
      <c r="AF88" s="771"/>
      <c r="AG88" s="772"/>
      <c r="AH88" s="772"/>
      <c r="AI88" s="772"/>
      <c r="AJ88" s="773"/>
    </row>
    <row r="89" spans="1:36" s="774" customFormat="1" ht="19.5" customHeight="1">
      <c r="A89" s="765" t="s">
        <v>335</v>
      </c>
      <c r="B89" s="766"/>
      <c r="C89" s="766"/>
      <c r="D89" s="766"/>
      <c r="E89" s="766"/>
      <c r="F89" s="766"/>
      <c r="G89" s="766"/>
      <c r="H89" s="766"/>
      <c r="I89" s="766"/>
      <c r="J89" s="766"/>
      <c r="K89" s="766"/>
      <c r="L89" s="766"/>
      <c r="M89" s="766"/>
      <c r="N89" s="766"/>
      <c r="O89" s="766"/>
      <c r="P89" s="766"/>
      <c r="Q89" s="766"/>
      <c r="R89" s="766"/>
      <c r="S89" s="767"/>
      <c r="T89" s="768" t="s">
        <v>336</v>
      </c>
      <c r="U89" s="775"/>
      <c r="V89" s="771"/>
      <c r="W89" s="772"/>
      <c r="X89" s="772"/>
      <c r="Y89" s="772"/>
      <c r="Z89" s="773"/>
      <c r="AA89" s="771"/>
      <c r="AB89" s="772"/>
      <c r="AC89" s="772"/>
      <c r="AD89" s="772"/>
      <c r="AE89" s="773"/>
      <c r="AF89" s="771"/>
      <c r="AG89" s="772"/>
      <c r="AH89" s="772"/>
      <c r="AI89" s="772"/>
      <c r="AJ89" s="773"/>
    </row>
    <row r="90" spans="1:36" ht="19.5" customHeight="1">
      <c r="A90" s="776" t="s">
        <v>337</v>
      </c>
      <c r="B90" s="766"/>
      <c r="C90" s="766"/>
      <c r="D90" s="766"/>
      <c r="E90" s="766"/>
      <c r="F90" s="766"/>
      <c r="G90" s="766"/>
      <c r="H90" s="766"/>
      <c r="I90" s="766"/>
      <c r="J90" s="766"/>
      <c r="K90" s="766"/>
      <c r="L90" s="766"/>
      <c r="M90" s="766"/>
      <c r="N90" s="766"/>
      <c r="O90" s="766"/>
      <c r="P90" s="766"/>
      <c r="Q90" s="766"/>
      <c r="R90" s="766"/>
      <c r="S90" s="767"/>
      <c r="T90" s="779" t="s">
        <v>338</v>
      </c>
      <c r="U90" s="780"/>
      <c r="V90" s="787"/>
      <c r="W90" s="788"/>
      <c r="X90" s="788"/>
      <c r="Y90" s="788"/>
      <c r="Z90" s="789"/>
      <c r="AA90" s="787"/>
      <c r="AB90" s="788"/>
      <c r="AC90" s="788"/>
      <c r="AD90" s="788"/>
      <c r="AE90" s="789"/>
      <c r="AF90" s="787"/>
      <c r="AG90" s="788"/>
      <c r="AH90" s="788"/>
      <c r="AI90" s="788"/>
      <c r="AJ90" s="789"/>
    </row>
    <row r="91" spans="1:36" s="774" customFormat="1" ht="19.5" customHeight="1">
      <c r="A91" s="776" t="s">
        <v>339</v>
      </c>
      <c r="B91" s="766"/>
      <c r="C91" s="766"/>
      <c r="D91" s="766"/>
      <c r="E91" s="766"/>
      <c r="F91" s="766"/>
      <c r="G91" s="766"/>
      <c r="H91" s="766"/>
      <c r="I91" s="766"/>
      <c r="J91" s="766"/>
      <c r="K91" s="766"/>
      <c r="L91" s="766"/>
      <c r="M91" s="766"/>
      <c r="N91" s="766"/>
      <c r="O91" s="766"/>
      <c r="P91" s="766"/>
      <c r="Q91" s="766"/>
      <c r="R91" s="766"/>
      <c r="S91" s="767"/>
      <c r="T91" s="779" t="s">
        <v>340</v>
      </c>
      <c r="U91" s="780"/>
      <c r="V91" s="787"/>
      <c r="W91" s="788"/>
      <c r="X91" s="788"/>
      <c r="Y91" s="788"/>
      <c r="Z91" s="789"/>
      <c r="AA91" s="787"/>
      <c r="AB91" s="788"/>
      <c r="AC91" s="788"/>
      <c r="AD91" s="788"/>
      <c r="AE91" s="789"/>
      <c r="AF91" s="787"/>
      <c r="AG91" s="788"/>
      <c r="AH91" s="788"/>
      <c r="AI91" s="788"/>
      <c r="AJ91" s="789"/>
    </row>
    <row r="92" spans="1:36" s="774" customFormat="1" ht="19.5" customHeight="1">
      <c r="A92" s="765" t="s">
        <v>341</v>
      </c>
      <c r="B92" s="766"/>
      <c r="C92" s="766"/>
      <c r="D92" s="766"/>
      <c r="E92" s="766"/>
      <c r="F92" s="766"/>
      <c r="G92" s="766"/>
      <c r="H92" s="766"/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7"/>
      <c r="T92" s="768" t="s">
        <v>342</v>
      </c>
      <c r="U92" s="775"/>
      <c r="V92" s="771"/>
      <c r="W92" s="772"/>
      <c r="X92" s="772"/>
      <c r="Y92" s="772"/>
      <c r="Z92" s="773"/>
      <c r="AA92" s="771"/>
      <c r="AB92" s="772"/>
      <c r="AC92" s="772"/>
      <c r="AD92" s="772"/>
      <c r="AE92" s="773"/>
      <c r="AF92" s="771"/>
      <c r="AG92" s="772"/>
      <c r="AH92" s="772"/>
      <c r="AI92" s="772"/>
      <c r="AJ92" s="773"/>
    </row>
    <row r="93" spans="1:36" s="774" customFormat="1" ht="19.5" customHeight="1">
      <c r="A93" s="765" t="s">
        <v>343</v>
      </c>
      <c r="B93" s="766"/>
      <c r="C93" s="766"/>
      <c r="D93" s="766"/>
      <c r="E93" s="766"/>
      <c r="F93" s="766"/>
      <c r="G93" s="766"/>
      <c r="H93" s="766"/>
      <c r="I93" s="766"/>
      <c r="J93" s="766"/>
      <c r="K93" s="766"/>
      <c r="L93" s="766"/>
      <c r="M93" s="766"/>
      <c r="N93" s="766"/>
      <c r="O93" s="766"/>
      <c r="P93" s="766"/>
      <c r="Q93" s="766"/>
      <c r="R93" s="766"/>
      <c r="S93" s="767"/>
      <c r="T93" s="768" t="s">
        <v>344</v>
      </c>
      <c r="U93" s="775"/>
      <c r="V93" s="771"/>
      <c r="W93" s="772"/>
      <c r="X93" s="772"/>
      <c r="Y93" s="772"/>
      <c r="Z93" s="773"/>
      <c r="AA93" s="771"/>
      <c r="AB93" s="772"/>
      <c r="AC93" s="772"/>
      <c r="AD93" s="772"/>
      <c r="AE93" s="773"/>
      <c r="AF93" s="771"/>
      <c r="AG93" s="772"/>
      <c r="AH93" s="772"/>
      <c r="AI93" s="772"/>
      <c r="AJ93" s="773"/>
    </row>
    <row r="94" spans="1:36" ht="19.5" customHeight="1">
      <c r="A94" s="765" t="s">
        <v>345</v>
      </c>
      <c r="B94" s="766"/>
      <c r="C94" s="766"/>
      <c r="D94" s="766"/>
      <c r="E94" s="766"/>
      <c r="F94" s="766"/>
      <c r="G94" s="766"/>
      <c r="H94" s="766"/>
      <c r="I94" s="766"/>
      <c r="J94" s="766"/>
      <c r="K94" s="766"/>
      <c r="L94" s="766"/>
      <c r="M94" s="766"/>
      <c r="N94" s="766"/>
      <c r="O94" s="766"/>
      <c r="P94" s="766"/>
      <c r="Q94" s="766"/>
      <c r="R94" s="766"/>
      <c r="S94" s="767"/>
      <c r="T94" s="768" t="s">
        <v>346</v>
      </c>
      <c r="U94" s="775"/>
      <c r="V94" s="771"/>
      <c r="W94" s="772"/>
      <c r="X94" s="772"/>
      <c r="Y94" s="772"/>
      <c r="Z94" s="773"/>
      <c r="AA94" s="771"/>
      <c r="AB94" s="772"/>
      <c r="AC94" s="772"/>
      <c r="AD94" s="772"/>
      <c r="AE94" s="773"/>
      <c r="AF94" s="771"/>
      <c r="AG94" s="772"/>
      <c r="AH94" s="772"/>
      <c r="AI94" s="772"/>
      <c r="AJ94" s="773"/>
    </row>
    <row r="95" spans="1:36" ht="19.5" customHeight="1">
      <c r="A95" s="776" t="s">
        <v>347</v>
      </c>
      <c r="B95" s="766"/>
      <c r="C95" s="766"/>
      <c r="D95" s="766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7"/>
      <c r="T95" s="779" t="s">
        <v>348</v>
      </c>
      <c r="U95" s="780"/>
      <c r="V95" s="787"/>
      <c r="W95" s="788"/>
      <c r="X95" s="788"/>
      <c r="Y95" s="788"/>
      <c r="Z95" s="789"/>
      <c r="AA95" s="787"/>
      <c r="AB95" s="788"/>
      <c r="AC95" s="788"/>
      <c r="AD95" s="788"/>
      <c r="AE95" s="789"/>
      <c r="AF95" s="787"/>
      <c r="AG95" s="788"/>
      <c r="AH95" s="788"/>
      <c r="AI95" s="788"/>
      <c r="AJ95" s="789"/>
    </row>
    <row r="96" spans="1:36" ht="19.5" customHeight="1">
      <c r="A96" s="776" t="s">
        <v>349</v>
      </c>
      <c r="B96" s="766"/>
      <c r="C96" s="766"/>
      <c r="D96" s="766"/>
      <c r="E96" s="766"/>
      <c r="F96" s="766"/>
      <c r="G96" s="766"/>
      <c r="H96" s="766"/>
      <c r="I96" s="766"/>
      <c r="J96" s="766"/>
      <c r="K96" s="766"/>
      <c r="L96" s="766"/>
      <c r="M96" s="766"/>
      <c r="N96" s="766"/>
      <c r="O96" s="766"/>
      <c r="P96" s="766"/>
      <c r="Q96" s="766"/>
      <c r="R96" s="766"/>
      <c r="S96" s="767"/>
      <c r="T96" s="779" t="s">
        <v>350</v>
      </c>
      <c r="U96" s="780"/>
      <c r="V96" s="787"/>
      <c r="W96" s="788"/>
      <c r="X96" s="788"/>
      <c r="Y96" s="788"/>
      <c r="Z96" s="789"/>
      <c r="AA96" s="787"/>
      <c r="AB96" s="788"/>
      <c r="AC96" s="788"/>
      <c r="AD96" s="788"/>
      <c r="AE96" s="789"/>
      <c r="AF96" s="787"/>
      <c r="AG96" s="788"/>
      <c r="AH96" s="788"/>
      <c r="AI96" s="788"/>
      <c r="AJ96" s="789"/>
    </row>
    <row r="97" spans="1:36" ht="19.5" customHeight="1">
      <c r="A97" s="765" t="s">
        <v>351</v>
      </c>
      <c r="B97" s="766"/>
      <c r="C97" s="766"/>
      <c r="D97" s="766"/>
      <c r="E97" s="766"/>
      <c r="F97" s="766"/>
      <c r="G97" s="766"/>
      <c r="H97" s="766"/>
      <c r="I97" s="766"/>
      <c r="J97" s="766"/>
      <c r="K97" s="766"/>
      <c r="L97" s="766"/>
      <c r="M97" s="766"/>
      <c r="N97" s="766"/>
      <c r="O97" s="766"/>
      <c r="P97" s="766"/>
      <c r="Q97" s="766"/>
      <c r="R97" s="766"/>
      <c r="S97" s="767"/>
      <c r="T97" s="768" t="s">
        <v>352</v>
      </c>
      <c r="U97" s="775"/>
      <c r="V97" s="771"/>
      <c r="W97" s="772"/>
      <c r="X97" s="772"/>
      <c r="Y97" s="772"/>
      <c r="Z97" s="773"/>
      <c r="AA97" s="771"/>
      <c r="AB97" s="772"/>
      <c r="AC97" s="772"/>
      <c r="AD97" s="772"/>
      <c r="AE97" s="773"/>
      <c r="AF97" s="771"/>
      <c r="AG97" s="772"/>
      <c r="AH97" s="772"/>
      <c r="AI97" s="772"/>
      <c r="AJ97" s="773"/>
    </row>
    <row r="98" spans="1:36" ht="19.5" customHeight="1">
      <c r="A98" s="765" t="s">
        <v>353</v>
      </c>
      <c r="B98" s="766"/>
      <c r="C98" s="766"/>
      <c r="D98" s="766"/>
      <c r="E98" s="766"/>
      <c r="F98" s="766"/>
      <c r="G98" s="766"/>
      <c r="H98" s="766"/>
      <c r="I98" s="766"/>
      <c r="J98" s="766"/>
      <c r="K98" s="766"/>
      <c r="L98" s="766"/>
      <c r="M98" s="766"/>
      <c r="N98" s="766"/>
      <c r="O98" s="766"/>
      <c r="P98" s="766"/>
      <c r="Q98" s="766"/>
      <c r="R98" s="766"/>
      <c r="S98" s="767"/>
      <c r="T98" s="768" t="s">
        <v>354</v>
      </c>
      <c r="U98" s="775"/>
      <c r="V98" s="771"/>
      <c r="W98" s="772"/>
      <c r="X98" s="772"/>
      <c r="Y98" s="772"/>
      <c r="Z98" s="773"/>
      <c r="AA98" s="771"/>
      <c r="AB98" s="772"/>
      <c r="AC98" s="772"/>
      <c r="AD98" s="772"/>
      <c r="AE98" s="773"/>
      <c r="AF98" s="771"/>
      <c r="AG98" s="772"/>
      <c r="AH98" s="772"/>
      <c r="AI98" s="772"/>
      <c r="AJ98" s="773"/>
    </row>
    <row r="99" spans="1:36" ht="19.5" customHeight="1">
      <c r="A99" s="765" t="s">
        <v>355</v>
      </c>
      <c r="B99" s="766"/>
      <c r="C99" s="766"/>
      <c r="D99" s="766"/>
      <c r="E99" s="766"/>
      <c r="F99" s="766"/>
      <c r="G99" s="766"/>
      <c r="H99" s="766"/>
      <c r="I99" s="766"/>
      <c r="J99" s="766"/>
      <c r="K99" s="766"/>
      <c r="L99" s="766"/>
      <c r="M99" s="766"/>
      <c r="N99" s="766"/>
      <c r="O99" s="766"/>
      <c r="P99" s="766"/>
      <c r="Q99" s="766"/>
      <c r="R99" s="766"/>
      <c r="S99" s="767"/>
      <c r="T99" s="768" t="s">
        <v>356</v>
      </c>
      <c r="U99" s="775"/>
      <c r="V99" s="771"/>
      <c r="W99" s="772"/>
      <c r="X99" s="772"/>
      <c r="Y99" s="772"/>
      <c r="Z99" s="773"/>
      <c r="AA99" s="771"/>
      <c r="AB99" s="772"/>
      <c r="AC99" s="772"/>
      <c r="AD99" s="772"/>
      <c r="AE99" s="773"/>
      <c r="AF99" s="771"/>
      <c r="AG99" s="772"/>
      <c r="AH99" s="772"/>
      <c r="AI99" s="772"/>
      <c r="AJ99" s="773"/>
    </row>
    <row r="100" spans="1:36" ht="19.5" customHeight="1">
      <c r="A100" s="765" t="s">
        <v>357</v>
      </c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7"/>
      <c r="T100" s="768" t="s">
        <v>358</v>
      </c>
      <c r="U100" s="775"/>
      <c r="V100" s="771"/>
      <c r="W100" s="772"/>
      <c r="X100" s="772"/>
      <c r="Y100" s="772"/>
      <c r="Z100" s="773"/>
      <c r="AA100" s="771"/>
      <c r="AB100" s="772"/>
      <c r="AC100" s="772"/>
      <c r="AD100" s="772"/>
      <c r="AE100" s="773"/>
      <c r="AF100" s="771"/>
      <c r="AG100" s="772"/>
      <c r="AH100" s="772"/>
      <c r="AI100" s="772"/>
      <c r="AJ100" s="773"/>
    </row>
    <row r="101" spans="1:36" s="774" customFormat="1" ht="19.5" customHeight="1">
      <c r="A101" s="765" t="s">
        <v>359</v>
      </c>
      <c r="B101" s="766"/>
      <c r="C101" s="766"/>
      <c r="D101" s="766"/>
      <c r="E101" s="766"/>
      <c r="F101" s="766"/>
      <c r="G101" s="766"/>
      <c r="H101" s="766"/>
      <c r="I101" s="766"/>
      <c r="J101" s="766"/>
      <c r="K101" s="766"/>
      <c r="L101" s="766"/>
      <c r="M101" s="766"/>
      <c r="N101" s="766"/>
      <c r="O101" s="766"/>
      <c r="P101" s="766"/>
      <c r="Q101" s="766"/>
      <c r="R101" s="766"/>
      <c r="S101" s="767"/>
      <c r="T101" s="768" t="s">
        <v>360</v>
      </c>
      <c r="U101" s="775"/>
      <c r="V101" s="771"/>
      <c r="W101" s="772"/>
      <c r="X101" s="772"/>
      <c r="Y101" s="772"/>
      <c r="Z101" s="773"/>
      <c r="AA101" s="771"/>
      <c r="AB101" s="772"/>
      <c r="AC101" s="772"/>
      <c r="AD101" s="772"/>
      <c r="AE101" s="773"/>
      <c r="AF101" s="771"/>
      <c r="AG101" s="772"/>
      <c r="AH101" s="772"/>
      <c r="AI101" s="772"/>
      <c r="AJ101" s="773"/>
    </row>
    <row r="102" spans="1:36" s="774" customFormat="1" ht="19.5" customHeight="1">
      <c r="A102" s="765" t="s">
        <v>361</v>
      </c>
      <c r="B102" s="766"/>
      <c r="C102" s="766"/>
      <c r="D102" s="766"/>
      <c r="E102" s="766"/>
      <c r="F102" s="766"/>
      <c r="G102" s="766"/>
      <c r="H102" s="766"/>
      <c r="I102" s="766"/>
      <c r="J102" s="766"/>
      <c r="K102" s="766"/>
      <c r="L102" s="766"/>
      <c r="M102" s="766"/>
      <c r="N102" s="766"/>
      <c r="O102" s="766"/>
      <c r="P102" s="766"/>
      <c r="Q102" s="766"/>
      <c r="R102" s="766"/>
      <c r="S102" s="767"/>
      <c r="T102" s="768" t="s">
        <v>362</v>
      </c>
      <c r="U102" s="775"/>
      <c r="V102" s="771"/>
      <c r="W102" s="772"/>
      <c r="X102" s="772"/>
      <c r="Y102" s="772"/>
      <c r="Z102" s="773"/>
      <c r="AA102" s="771"/>
      <c r="AB102" s="772"/>
      <c r="AC102" s="772"/>
      <c r="AD102" s="772"/>
      <c r="AE102" s="773"/>
      <c r="AF102" s="771"/>
      <c r="AG102" s="772"/>
      <c r="AH102" s="772"/>
      <c r="AI102" s="772"/>
      <c r="AJ102" s="773"/>
    </row>
    <row r="103" spans="1:36" ht="19.5" customHeight="1">
      <c r="A103" s="776" t="s">
        <v>363</v>
      </c>
      <c r="B103" s="766"/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7"/>
      <c r="T103" s="779" t="s">
        <v>364</v>
      </c>
      <c r="U103" s="780"/>
      <c r="V103" s="787"/>
      <c r="W103" s="788"/>
      <c r="X103" s="788"/>
      <c r="Y103" s="788"/>
      <c r="Z103" s="789"/>
      <c r="AA103" s="787"/>
      <c r="AB103" s="788"/>
      <c r="AC103" s="788"/>
      <c r="AD103" s="788"/>
      <c r="AE103" s="789"/>
      <c r="AF103" s="787"/>
      <c r="AG103" s="788"/>
      <c r="AH103" s="788"/>
      <c r="AI103" s="788"/>
      <c r="AJ103" s="789"/>
    </row>
    <row r="104" spans="1:36" ht="19.5" customHeight="1">
      <c r="A104" s="776" t="s">
        <v>365</v>
      </c>
      <c r="B104" s="766"/>
      <c r="C104" s="766"/>
      <c r="D104" s="766"/>
      <c r="E104" s="766"/>
      <c r="F104" s="766"/>
      <c r="G104" s="766"/>
      <c r="H104" s="766"/>
      <c r="I104" s="766"/>
      <c r="J104" s="766"/>
      <c r="K104" s="766"/>
      <c r="L104" s="766"/>
      <c r="M104" s="766"/>
      <c r="N104" s="766"/>
      <c r="O104" s="766"/>
      <c r="P104" s="766"/>
      <c r="Q104" s="766"/>
      <c r="R104" s="766"/>
      <c r="S104" s="767"/>
      <c r="T104" s="779" t="s">
        <v>366</v>
      </c>
      <c r="U104" s="780"/>
      <c r="V104" s="787"/>
      <c r="W104" s="788"/>
      <c r="X104" s="788"/>
      <c r="Y104" s="788"/>
      <c r="Z104" s="789"/>
      <c r="AA104" s="787"/>
      <c r="AB104" s="788"/>
      <c r="AC104" s="788"/>
      <c r="AD104" s="788"/>
      <c r="AE104" s="789"/>
      <c r="AF104" s="787"/>
      <c r="AG104" s="788"/>
      <c r="AH104" s="788"/>
      <c r="AI104" s="788"/>
      <c r="AJ104" s="789"/>
    </row>
    <row r="105" spans="1:36" ht="24.75" customHeight="1">
      <c r="A105" s="765" t="s">
        <v>367</v>
      </c>
      <c r="B105" s="766"/>
      <c r="C105" s="766"/>
      <c r="D105" s="766"/>
      <c r="E105" s="766"/>
      <c r="F105" s="766"/>
      <c r="G105" s="766"/>
      <c r="H105" s="766"/>
      <c r="I105" s="766"/>
      <c r="J105" s="766"/>
      <c r="K105" s="766"/>
      <c r="L105" s="766"/>
      <c r="M105" s="766"/>
      <c r="N105" s="766"/>
      <c r="O105" s="766"/>
      <c r="P105" s="766"/>
      <c r="Q105" s="766"/>
      <c r="R105" s="766"/>
      <c r="S105" s="767"/>
      <c r="T105" s="768" t="s">
        <v>368</v>
      </c>
      <c r="U105" s="775"/>
      <c r="V105" s="768" t="s">
        <v>259</v>
      </c>
      <c r="W105" s="770"/>
      <c r="X105" s="770"/>
      <c r="Y105" s="770"/>
      <c r="Z105" s="769"/>
      <c r="AA105" s="768" t="s">
        <v>259</v>
      </c>
      <c r="AB105" s="770"/>
      <c r="AC105" s="770"/>
      <c r="AD105" s="770"/>
      <c r="AE105" s="769"/>
      <c r="AF105" s="771"/>
      <c r="AG105" s="772"/>
      <c r="AH105" s="772"/>
      <c r="AI105" s="772"/>
      <c r="AJ105" s="773"/>
    </row>
    <row r="106" spans="1:36" ht="24.75" customHeight="1">
      <c r="A106" s="765" t="s">
        <v>369</v>
      </c>
      <c r="B106" s="766"/>
      <c r="C106" s="766"/>
      <c r="D106" s="766"/>
      <c r="E106" s="766"/>
      <c r="F106" s="766"/>
      <c r="G106" s="766"/>
      <c r="H106" s="766"/>
      <c r="I106" s="766"/>
      <c r="J106" s="766"/>
      <c r="K106" s="766"/>
      <c r="L106" s="766"/>
      <c r="M106" s="766"/>
      <c r="N106" s="766"/>
      <c r="O106" s="766"/>
      <c r="P106" s="766"/>
      <c r="Q106" s="766"/>
      <c r="R106" s="766"/>
      <c r="S106" s="767"/>
      <c r="T106" s="768" t="s">
        <v>370</v>
      </c>
      <c r="U106" s="775"/>
      <c r="V106" s="768" t="s">
        <v>259</v>
      </c>
      <c r="W106" s="770"/>
      <c r="X106" s="770"/>
      <c r="Y106" s="770"/>
      <c r="Z106" s="769"/>
      <c r="AA106" s="768" t="s">
        <v>259</v>
      </c>
      <c r="AB106" s="770"/>
      <c r="AC106" s="770"/>
      <c r="AD106" s="770"/>
      <c r="AE106" s="769"/>
      <c r="AF106" s="771"/>
      <c r="AG106" s="772"/>
      <c r="AH106" s="772"/>
      <c r="AI106" s="772"/>
      <c r="AJ106" s="773"/>
    </row>
    <row r="107" spans="1:36" ht="24.75" customHeight="1">
      <c r="A107" s="765" t="s">
        <v>371</v>
      </c>
      <c r="B107" s="766"/>
      <c r="C107" s="766"/>
      <c r="D107" s="766"/>
      <c r="E107" s="766"/>
      <c r="F107" s="766"/>
      <c r="G107" s="766"/>
      <c r="H107" s="766"/>
      <c r="I107" s="766"/>
      <c r="J107" s="766"/>
      <c r="K107" s="766"/>
      <c r="L107" s="766"/>
      <c r="M107" s="766"/>
      <c r="N107" s="766"/>
      <c r="O107" s="766"/>
      <c r="P107" s="766"/>
      <c r="Q107" s="766"/>
      <c r="R107" s="766"/>
      <c r="S107" s="767"/>
      <c r="T107" s="768" t="s">
        <v>372</v>
      </c>
      <c r="U107" s="775"/>
      <c r="V107" s="768" t="s">
        <v>259</v>
      </c>
      <c r="W107" s="770"/>
      <c r="X107" s="770"/>
      <c r="Y107" s="770"/>
      <c r="Z107" s="769"/>
      <c r="AA107" s="768" t="s">
        <v>259</v>
      </c>
      <c r="AB107" s="770"/>
      <c r="AC107" s="770"/>
      <c r="AD107" s="770"/>
      <c r="AE107" s="769"/>
      <c r="AF107" s="771"/>
      <c r="AG107" s="772"/>
      <c r="AH107" s="772"/>
      <c r="AI107" s="772"/>
      <c r="AJ107" s="773"/>
    </row>
    <row r="108" spans="1:36" ht="24.75" customHeight="1">
      <c r="A108" s="765" t="s">
        <v>373</v>
      </c>
      <c r="B108" s="766"/>
      <c r="C108" s="766"/>
      <c r="D108" s="766"/>
      <c r="E108" s="766"/>
      <c r="F108" s="766"/>
      <c r="G108" s="766"/>
      <c r="H108" s="766"/>
      <c r="I108" s="766"/>
      <c r="J108" s="766"/>
      <c r="K108" s="766"/>
      <c r="L108" s="766"/>
      <c r="M108" s="766"/>
      <c r="N108" s="766"/>
      <c r="O108" s="766"/>
      <c r="P108" s="766"/>
      <c r="Q108" s="766"/>
      <c r="R108" s="766"/>
      <c r="S108" s="767"/>
      <c r="T108" s="768" t="s">
        <v>374</v>
      </c>
      <c r="U108" s="775"/>
      <c r="V108" s="768" t="s">
        <v>259</v>
      </c>
      <c r="W108" s="770"/>
      <c r="X108" s="770"/>
      <c r="Y108" s="770"/>
      <c r="Z108" s="769"/>
      <c r="AA108" s="768" t="s">
        <v>259</v>
      </c>
      <c r="AB108" s="770"/>
      <c r="AC108" s="770"/>
      <c r="AD108" s="770"/>
      <c r="AE108" s="769"/>
      <c r="AF108" s="771"/>
      <c r="AG108" s="772"/>
      <c r="AH108" s="772"/>
      <c r="AI108" s="772"/>
      <c r="AJ108" s="773"/>
    </row>
    <row r="109" spans="1:36" ht="24.75" customHeight="1">
      <c r="A109" s="765" t="s">
        <v>375</v>
      </c>
      <c r="B109" s="766"/>
      <c r="C109" s="766"/>
      <c r="D109" s="766"/>
      <c r="E109" s="766"/>
      <c r="F109" s="766"/>
      <c r="G109" s="766"/>
      <c r="H109" s="766"/>
      <c r="I109" s="766"/>
      <c r="J109" s="766"/>
      <c r="K109" s="766"/>
      <c r="L109" s="766"/>
      <c r="M109" s="766"/>
      <c r="N109" s="766"/>
      <c r="O109" s="766"/>
      <c r="P109" s="766"/>
      <c r="Q109" s="766"/>
      <c r="R109" s="766"/>
      <c r="S109" s="767"/>
      <c r="T109" s="768" t="s">
        <v>376</v>
      </c>
      <c r="U109" s="775"/>
      <c r="V109" s="768" t="s">
        <v>259</v>
      </c>
      <c r="W109" s="770"/>
      <c r="X109" s="770"/>
      <c r="Y109" s="770"/>
      <c r="Z109" s="769"/>
      <c r="AA109" s="768" t="s">
        <v>259</v>
      </c>
      <c r="AB109" s="770"/>
      <c r="AC109" s="770"/>
      <c r="AD109" s="770"/>
      <c r="AE109" s="769"/>
      <c r="AF109" s="771"/>
      <c r="AG109" s="772"/>
      <c r="AH109" s="772"/>
      <c r="AI109" s="772"/>
      <c r="AJ109" s="773"/>
    </row>
    <row r="110" spans="1:36" ht="24.75" customHeight="1">
      <c r="A110" s="765" t="s">
        <v>377</v>
      </c>
      <c r="B110" s="766"/>
      <c r="C110" s="766"/>
      <c r="D110" s="766"/>
      <c r="E110" s="766"/>
      <c r="F110" s="766"/>
      <c r="G110" s="766"/>
      <c r="H110" s="766"/>
      <c r="I110" s="766"/>
      <c r="J110" s="766"/>
      <c r="K110" s="766"/>
      <c r="L110" s="766"/>
      <c r="M110" s="766"/>
      <c r="N110" s="766"/>
      <c r="O110" s="766"/>
      <c r="P110" s="766"/>
      <c r="Q110" s="766"/>
      <c r="R110" s="766"/>
      <c r="S110" s="767"/>
      <c r="T110" s="768" t="s">
        <v>378</v>
      </c>
      <c r="U110" s="775"/>
      <c r="V110" s="768" t="s">
        <v>259</v>
      </c>
      <c r="W110" s="770"/>
      <c r="X110" s="770"/>
      <c r="Y110" s="770"/>
      <c r="Z110" s="769"/>
      <c r="AA110" s="768" t="s">
        <v>259</v>
      </c>
      <c r="AB110" s="770"/>
      <c r="AC110" s="770"/>
      <c r="AD110" s="770"/>
      <c r="AE110" s="769"/>
      <c r="AF110" s="771"/>
      <c r="AG110" s="772"/>
      <c r="AH110" s="772"/>
      <c r="AI110" s="772"/>
      <c r="AJ110" s="773"/>
    </row>
    <row r="111" spans="1:36" ht="24.75" customHeight="1">
      <c r="A111" s="765" t="s">
        <v>379</v>
      </c>
      <c r="B111" s="766"/>
      <c r="C111" s="766"/>
      <c r="D111" s="766"/>
      <c r="E111" s="766"/>
      <c r="F111" s="766"/>
      <c r="G111" s="766"/>
      <c r="H111" s="766"/>
      <c r="I111" s="766"/>
      <c r="J111" s="766"/>
      <c r="K111" s="766"/>
      <c r="L111" s="766"/>
      <c r="M111" s="766"/>
      <c r="N111" s="766"/>
      <c r="O111" s="766"/>
      <c r="P111" s="766"/>
      <c r="Q111" s="766"/>
      <c r="R111" s="766"/>
      <c r="S111" s="767"/>
      <c r="T111" s="768" t="s">
        <v>380</v>
      </c>
      <c r="U111" s="775"/>
      <c r="V111" s="768" t="s">
        <v>259</v>
      </c>
      <c r="W111" s="770"/>
      <c r="X111" s="770"/>
      <c r="Y111" s="770"/>
      <c r="Z111" s="769"/>
      <c r="AA111" s="768" t="s">
        <v>259</v>
      </c>
      <c r="AB111" s="770"/>
      <c r="AC111" s="770"/>
      <c r="AD111" s="770"/>
      <c r="AE111" s="769"/>
      <c r="AF111" s="771"/>
      <c r="AG111" s="772"/>
      <c r="AH111" s="772"/>
      <c r="AI111" s="772"/>
      <c r="AJ111" s="773"/>
    </row>
    <row r="112" spans="1:36" ht="24.75" customHeight="1">
      <c r="A112" s="776" t="s">
        <v>381</v>
      </c>
      <c r="B112" s="766"/>
      <c r="C112" s="766"/>
      <c r="D112" s="766"/>
      <c r="E112" s="766"/>
      <c r="F112" s="766"/>
      <c r="G112" s="766"/>
      <c r="H112" s="766"/>
      <c r="I112" s="766"/>
      <c r="J112" s="766"/>
      <c r="K112" s="766"/>
      <c r="L112" s="766"/>
      <c r="M112" s="766"/>
      <c r="N112" s="766"/>
      <c r="O112" s="766"/>
      <c r="P112" s="766"/>
      <c r="Q112" s="766"/>
      <c r="R112" s="766"/>
      <c r="S112" s="767"/>
      <c r="T112" s="779" t="s">
        <v>382</v>
      </c>
      <c r="U112" s="780"/>
      <c r="V112" s="768" t="s">
        <v>259</v>
      </c>
      <c r="W112" s="770"/>
      <c r="X112" s="770"/>
      <c r="Y112" s="770"/>
      <c r="Z112" s="769"/>
      <c r="AA112" s="768" t="s">
        <v>259</v>
      </c>
      <c r="AB112" s="770"/>
      <c r="AC112" s="770"/>
      <c r="AD112" s="770"/>
      <c r="AE112" s="769"/>
      <c r="AF112" s="781"/>
      <c r="AG112" s="782"/>
      <c r="AH112" s="782"/>
      <c r="AI112" s="782"/>
      <c r="AJ112" s="783"/>
    </row>
    <row r="113" spans="1:36" ht="24.75" customHeight="1">
      <c r="A113" s="765" t="s">
        <v>383</v>
      </c>
      <c r="B113" s="766"/>
      <c r="C113" s="766"/>
      <c r="D113" s="766"/>
      <c r="E113" s="766"/>
      <c r="F113" s="766"/>
      <c r="G113" s="766"/>
      <c r="H113" s="766"/>
      <c r="I113" s="766"/>
      <c r="J113" s="766"/>
      <c r="K113" s="766"/>
      <c r="L113" s="766"/>
      <c r="M113" s="766"/>
      <c r="N113" s="766"/>
      <c r="O113" s="766"/>
      <c r="P113" s="766"/>
      <c r="Q113" s="766"/>
      <c r="R113" s="766"/>
      <c r="S113" s="767"/>
      <c r="T113" s="768" t="s">
        <v>384</v>
      </c>
      <c r="U113" s="775"/>
      <c r="V113" s="768" t="s">
        <v>259</v>
      </c>
      <c r="W113" s="770"/>
      <c r="X113" s="770"/>
      <c r="Y113" s="770"/>
      <c r="Z113" s="769"/>
      <c r="AA113" s="768" t="s">
        <v>259</v>
      </c>
      <c r="AB113" s="770"/>
      <c r="AC113" s="770"/>
      <c r="AD113" s="770"/>
      <c r="AE113" s="769"/>
      <c r="AF113" s="771"/>
      <c r="AG113" s="772"/>
      <c r="AH113" s="772"/>
      <c r="AI113" s="772"/>
      <c r="AJ113" s="773"/>
    </row>
    <row r="114" spans="1:36" ht="24.75" customHeight="1">
      <c r="A114" s="765" t="s">
        <v>385</v>
      </c>
      <c r="B114" s="766"/>
      <c r="C114" s="766"/>
      <c r="D114" s="766"/>
      <c r="E114" s="766"/>
      <c r="F114" s="766"/>
      <c r="G114" s="766"/>
      <c r="H114" s="766"/>
      <c r="I114" s="766"/>
      <c r="J114" s="766"/>
      <c r="K114" s="766"/>
      <c r="L114" s="766"/>
      <c r="M114" s="766"/>
      <c r="N114" s="766"/>
      <c r="O114" s="766"/>
      <c r="P114" s="766"/>
      <c r="Q114" s="766"/>
      <c r="R114" s="766"/>
      <c r="S114" s="767"/>
      <c r="T114" s="768" t="s">
        <v>386</v>
      </c>
      <c r="U114" s="775"/>
      <c r="V114" s="768" t="s">
        <v>259</v>
      </c>
      <c r="W114" s="770"/>
      <c r="X114" s="770"/>
      <c r="Y114" s="770"/>
      <c r="Z114" s="769"/>
      <c r="AA114" s="768" t="s">
        <v>259</v>
      </c>
      <c r="AB114" s="770"/>
      <c r="AC114" s="770"/>
      <c r="AD114" s="770"/>
      <c r="AE114" s="769"/>
      <c r="AF114" s="771"/>
      <c r="AG114" s="772"/>
      <c r="AH114" s="772"/>
      <c r="AI114" s="772"/>
      <c r="AJ114" s="773"/>
    </row>
    <row r="115" spans="1:36" ht="24.75" customHeight="1">
      <c r="A115" s="765" t="s">
        <v>387</v>
      </c>
      <c r="B115" s="766"/>
      <c r="C115" s="766"/>
      <c r="D115" s="766"/>
      <c r="E115" s="766"/>
      <c r="F115" s="766"/>
      <c r="G115" s="766"/>
      <c r="H115" s="766"/>
      <c r="I115" s="766"/>
      <c r="J115" s="766"/>
      <c r="K115" s="766"/>
      <c r="L115" s="766"/>
      <c r="M115" s="766"/>
      <c r="N115" s="766"/>
      <c r="O115" s="766"/>
      <c r="P115" s="766"/>
      <c r="Q115" s="766"/>
      <c r="R115" s="766"/>
      <c r="S115" s="767"/>
      <c r="T115" s="768" t="s">
        <v>388</v>
      </c>
      <c r="U115" s="775"/>
      <c r="V115" s="768" t="s">
        <v>259</v>
      </c>
      <c r="W115" s="770"/>
      <c r="X115" s="770"/>
      <c r="Y115" s="770"/>
      <c r="Z115" s="769"/>
      <c r="AA115" s="768" t="s">
        <v>259</v>
      </c>
      <c r="AB115" s="770"/>
      <c r="AC115" s="770"/>
      <c r="AD115" s="770"/>
      <c r="AE115" s="769"/>
      <c r="AF115" s="771"/>
      <c r="AG115" s="772"/>
      <c r="AH115" s="772"/>
      <c r="AI115" s="772"/>
      <c r="AJ115" s="773"/>
    </row>
    <row r="116" spans="1:36" ht="24.75" customHeight="1">
      <c r="A116" s="765" t="s">
        <v>389</v>
      </c>
      <c r="B116" s="766"/>
      <c r="C116" s="766"/>
      <c r="D116" s="766"/>
      <c r="E116" s="766"/>
      <c r="F116" s="766"/>
      <c r="G116" s="766"/>
      <c r="H116" s="766"/>
      <c r="I116" s="766"/>
      <c r="J116" s="766"/>
      <c r="K116" s="766"/>
      <c r="L116" s="766"/>
      <c r="M116" s="766"/>
      <c r="N116" s="766"/>
      <c r="O116" s="766"/>
      <c r="P116" s="766"/>
      <c r="Q116" s="766"/>
      <c r="R116" s="766"/>
      <c r="S116" s="767"/>
      <c r="T116" s="768" t="s">
        <v>390</v>
      </c>
      <c r="U116" s="775"/>
      <c r="V116" s="768" t="s">
        <v>259</v>
      </c>
      <c r="W116" s="770"/>
      <c r="X116" s="770"/>
      <c r="Y116" s="770"/>
      <c r="Z116" s="769"/>
      <c r="AA116" s="768" t="s">
        <v>259</v>
      </c>
      <c r="AB116" s="770"/>
      <c r="AC116" s="770"/>
      <c r="AD116" s="770"/>
      <c r="AE116" s="769"/>
      <c r="AF116" s="771"/>
      <c r="AG116" s="772"/>
      <c r="AH116" s="772"/>
      <c r="AI116" s="772"/>
      <c r="AJ116" s="773"/>
    </row>
    <row r="117" spans="1:36" ht="24.75" customHeight="1">
      <c r="A117" s="765" t="s">
        <v>391</v>
      </c>
      <c r="B117" s="766"/>
      <c r="C117" s="766"/>
      <c r="D117" s="766"/>
      <c r="E117" s="766"/>
      <c r="F117" s="766"/>
      <c r="G117" s="766"/>
      <c r="H117" s="766"/>
      <c r="I117" s="766"/>
      <c r="J117" s="766"/>
      <c r="K117" s="766"/>
      <c r="L117" s="766"/>
      <c r="M117" s="766"/>
      <c r="N117" s="766"/>
      <c r="O117" s="766"/>
      <c r="P117" s="766"/>
      <c r="Q117" s="766"/>
      <c r="R117" s="766"/>
      <c r="S117" s="767"/>
      <c r="T117" s="768" t="s">
        <v>392</v>
      </c>
      <c r="U117" s="775"/>
      <c r="V117" s="768" t="s">
        <v>259</v>
      </c>
      <c r="W117" s="770"/>
      <c r="X117" s="770"/>
      <c r="Y117" s="770"/>
      <c r="Z117" s="769"/>
      <c r="AA117" s="768" t="s">
        <v>259</v>
      </c>
      <c r="AB117" s="770"/>
      <c r="AC117" s="770"/>
      <c r="AD117" s="770"/>
      <c r="AE117" s="769"/>
      <c r="AF117" s="771"/>
      <c r="AG117" s="772"/>
      <c r="AH117" s="772"/>
      <c r="AI117" s="772"/>
      <c r="AJ117" s="773"/>
    </row>
    <row r="118" spans="1:36" ht="24.75" customHeight="1">
      <c r="A118" s="765" t="s">
        <v>393</v>
      </c>
      <c r="B118" s="766"/>
      <c r="C118" s="766"/>
      <c r="D118" s="766"/>
      <c r="E118" s="766"/>
      <c r="F118" s="766"/>
      <c r="G118" s="766"/>
      <c r="H118" s="766"/>
      <c r="I118" s="766"/>
      <c r="J118" s="766"/>
      <c r="K118" s="766"/>
      <c r="L118" s="766"/>
      <c r="M118" s="766"/>
      <c r="N118" s="766"/>
      <c r="O118" s="766"/>
      <c r="P118" s="766"/>
      <c r="Q118" s="766"/>
      <c r="R118" s="766"/>
      <c r="S118" s="767"/>
      <c r="T118" s="768" t="s">
        <v>394</v>
      </c>
      <c r="U118" s="775"/>
      <c r="V118" s="768" t="s">
        <v>259</v>
      </c>
      <c r="W118" s="770"/>
      <c r="X118" s="770"/>
      <c r="Y118" s="770"/>
      <c r="Z118" s="769"/>
      <c r="AA118" s="768" t="s">
        <v>259</v>
      </c>
      <c r="AB118" s="770"/>
      <c r="AC118" s="770"/>
      <c r="AD118" s="770"/>
      <c r="AE118" s="769"/>
      <c r="AF118" s="771"/>
      <c r="AG118" s="772"/>
      <c r="AH118" s="772"/>
      <c r="AI118" s="772"/>
      <c r="AJ118" s="773"/>
    </row>
    <row r="119" spans="1:36" ht="24.75" customHeight="1">
      <c r="A119" s="765" t="s">
        <v>395</v>
      </c>
      <c r="B119" s="766"/>
      <c r="C119" s="766"/>
      <c r="D119" s="766"/>
      <c r="E119" s="766"/>
      <c r="F119" s="766"/>
      <c r="G119" s="766"/>
      <c r="H119" s="766"/>
      <c r="I119" s="766"/>
      <c r="J119" s="766"/>
      <c r="K119" s="766"/>
      <c r="L119" s="766"/>
      <c r="M119" s="766"/>
      <c r="N119" s="766"/>
      <c r="O119" s="766"/>
      <c r="P119" s="766"/>
      <c r="Q119" s="766"/>
      <c r="R119" s="766"/>
      <c r="S119" s="767"/>
      <c r="T119" s="768" t="s">
        <v>396</v>
      </c>
      <c r="U119" s="775"/>
      <c r="V119" s="768" t="s">
        <v>259</v>
      </c>
      <c r="W119" s="770"/>
      <c r="X119" s="770"/>
      <c r="Y119" s="770"/>
      <c r="Z119" s="769"/>
      <c r="AA119" s="768" t="s">
        <v>259</v>
      </c>
      <c r="AB119" s="770"/>
      <c r="AC119" s="770"/>
      <c r="AD119" s="770"/>
      <c r="AE119" s="769"/>
      <c r="AF119" s="771"/>
      <c r="AG119" s="772"/>
      <c r="AH119" s="772"/>
      <c r="AI119" s="772"/>
      <c r="AJ119" s="773"/>
    </row>
    <row r="120" spans="1:36" ht="24.75" customHeight="1">
      <c r="A120" s="776" t="s">
        <v>397</v>
      </c>
      <c r="B120" s="766"/>
      <c r="C120" s="766"/>
      <c r="D120" s="766"/>
      <c r="E120" s="766"/>
      <c r="F120" s="766"/>
      <c r="G120" s="766"/>
      <c r="H120" s="766"/>
      <c r="I120" s="766"/>
      <c r="J120" s="766"/>
      <c r="K120" s="766"/>
      <c r="L120" s="766"/>
      <c r="M120" s="766"/>
      <c r="N120" s="766"/>
      <c r="O120" s="766"/>
      <c r="P120" s="766"/>
      <c r="Q120" s="766"/>
      <c r="R120" s="766"/>
      <c r="S120" s="767"/>
      <c r="T120" s="779" t="s">
        <v>398</v>
      </c>
      <c r="U120" s="780"/>
      <c r="V120" s="768" t="s">
        <v>259</v>
      </c>
      <c r="W120" s="770"/>
      <c r="X120" s="770"/>
      <c r="Y120" s="770"/>
      <c r="Z120" s="769"/>
      <c r="AA120" s="768" t="s">
        <v>259</v>
      </c>
      <c r="AB120" s="770"/>
      <c r="AC120" s="770"/>
      <c r="AD120" s="770"/>
      <c r="AE120" s="769"/>
      <c r="AF120" s="781"/>
      <c r="AG120" s="782"/>
      <c r="AH120" s="782"/>
      <c r="AI120" s="782"/>
      <c r="AJ120" s="783"/>
    </row>
    <row r="121" spans="1:36" ht="24.75" customHeight="1">
      <c r="A121" s="776" t="s">
        <v>399</v>
      </c>
      <c r="B121" s="766"/>
      <c r="C121" s="766"/>
      <c r="D121" s="766"/>
      <c r="E121" s="766"/>
      <c r="F121" s="766"/>
      <c r="G121" s="766"/>
      <c r="H121" s="766"/>
      <c r="I121" s="766"/>
      <c r="J121" s="766"/>
      <c r="K121" s="766"/>
      <c r="L121" s="766"/>
      <c r="M121" s="766"/>
      <c r="N121" s="766"/>
      <c r="O121" s="766"/>
      <c r="P121" s="766"/>
      <c r="Q121" s="766"/>
      <c r="R121" s="766"/>
      <c r="S121" s="767"/>
      <c r="T121" s="779" t="s">
        <v>400</v>
      </c>
      <c r="U121" s="780"/>
      <c r="V121" s="768" t="s">
        <v>259</v>
      </c>
      <c r="W121" s="770"/>
      <c r="X121" s="770"/>
      <c r="Y121" s="770"/>
      <c r="Z121" s="769"/>
      <c r="AA121" s="768" t="s">
        <v>259</v>
      </c>
      <c r="AB121" s="770"/>
      <c r="AC121" s="770"/>
      <c r="AD121" s="770"/>
      <c r="AE121" s="769"/>
      <c r="AF121" s="781"/>
      <c r="AG121" s="782"/>
      <c r="AH121" s="782"/>
      <c r="AI121" s="782"/>
      <c r="AJ121" s="783"/>
    </row>
    <row r="122" spans="1:36" ht="19.5" customHeight="1">
      <c r="A122" s="765" t="s">
        <v>401</v>
      </c>
      <c r="B122" s="766"/>
      <c r="C122" s="766"/>
      <c r="D122" s="766"/>
      <c r="E122" s="766"/>
      <c r="F122" s="766"/>
      <c r="G122" s="766"/>
      <c r="H122" s="766"/>
      <c r="I122" s="766"/>
      <c r="J122" s="766"/>
      <c r="K122" s="766"/>
      <c r="L122" s="766"/>
      <c r="M122" s="766"/>
      <c r="N122" s="766"/>
      <c r="O122" s="766"/>
      <c r="P122" s="766"/>
      <c r="Q122" s="766"/>
      <c r="R122" s="766"/>
      <c r="S122" s="767"/>
      <c r="T122" s="768" t="s">
        <v>402</v>
      </c>
      <c r="U122" s="775"/>
      <c r="V122" s="768" t="s">
        <v>259</v>
      </c>
      <c r="W122" s="770"/>
      <c r="X122" s="770"/>
      <c r="Y122" s="770"/>
      <c r="Z122" s="769"/>
      <c r="AA122" s="768" t="s">
        <v>259</v>
      </c>
      <c r="AB122" s="770"/>
      <c r="AC122" s="770"/>
      <c r="AD122" s="770"/>
      <c r="AE122" s="769"/>
      <c r="AF122" s="771"/>
      <c r="AG122" s="772"/>
      <c r="AH122" s="772"/>
      <c r="AI122" s="772"/>
      <c r="AJ122" s="773"/>
    </row>
    <row r="123" spans="1:36" ht="19.5" customHeight="1">
      <c r="A123" s="765" t="s">
        <v>403</v>
      </c>
      <c r="B123" s="766"/>
      <c r="C123" s="766"/>
      <c r="D123" s="766"/>
      <c r="E123" s="766"/>
      <c r="F123" s="766"/>
      <c r="G123" s="766"/>
      <c r="H123" s="766"/>
      <c r="I123" s="766"/>
      <c r="J123" s="766"/>
      <c r="K123" s="766"/>
      <c r="L123" s="766"/>
      <c r="M123" s="766"/>
      <c r="N123" s="766"/>
      <c r="O123" s="766"/>
      <c r="P123" s="766"/>
      <c r="Q123" s="766"/>
      <c r="R123" s="766"/>
      <c r="S123" s="767"/>
      <c r="T123" s="768" t="s">
        <v>404</v>
      </c>
      <c r="U123" s="775"/>
      <c r="V123" s="768" t="s">
        <v>259</v>
      </c>
      <c r="W123" s="770"/>
      <c r="X123" s="770"/>
      <c r="Y123" s="770"/>
      <c r="Z123" s="769"/>
      <c r="AA123" s="768" t="s">
        <v>259</v>
      </c>
      <c r="AB123" s="770"/>
      <c r="AC123" s="770"/>
      <c r="AD123" s="770"/>
      <c r="AE123" s="769"/>
      <c r="AF123" s="771"/>
      <c r="AG123" s="772"/>
      <c r="AH123" s="772"/>
      <c r="AI123" s="772"/>
      <c r="AJ123" s="773"/>
    </row>
    <row r="124" spans="1:36" ht="19.5" customHeight="1">
      <c r="A124" s="765" t="s">
        <v>405</v>
      </c>
      <c r="B124" s="766"/>
      <c r="C124" s="766"/>
      <c r="D124" s="766"/>
      <c r="E124" s="766"/>
      <c r="F124" s="766"/>
      <c r="G124" s="766"/>
      <c r="H124" s="766"/>
      <c r="I124" s="766"/>
      <c r="J124" s="766"/>
      <c r="K124" s="766"/>
      <c r="L124" s="766"/>
      <c r="M124" s="766"/>
      <c r="N124" s="766"/>
      <c r="O124" s="766"/>
      <c r="P124" s="766"/>
      <c r="Q124" s="766"/>
      <c r="R124" s="766"/>
      <c r="S124" s="767"/>
      <c r="T124" s="768" t="s">
        <v>406</v>
      </c>
      <c r="U124" s="775"/>
      <c r="V124" s="768" t="s">
        <v>259</v>
      </c>
      <c r="W124" s="770"/>
      <c r="X124" s="770"/>
      <c r="Y124" s="770"/>
      <c r="Z124" s="769"/>
      <c r="AA124" s="768" t="s">
        <v>259</v>
      </c>
      <c r="AB124" s="770"/>
      <c r="AC124" s="770"/>
      <c r="AD124" s="770"/>
      <c r="AE124" s="769"/>
      <c r="AF124" s="771"/>
      <c r="AG124" s="772"/>
      <c r="AH124" s="772"/>
      <c r="AI124" s="772"/>
      <c r="AJ124" s="773"/>
    </row>
    <row r="125" spans="1:36" ht="19.5" customHeight="1">
      <c r="A125" s="765" t="s">
        <v>407</v>
      </c>
      <c r="B125" s="766"/>
      <c r="C125" s="766"/>
      <c r="D125" s="766"/>
      <c r="E125" s="766"/>
      <c r="F125" s="766"/>
      <c r="G125" s="766"/>
      <c r="H125" s="766"/>
      <c r="I125" s="766"/>
      <c r="J125" s="766"/>
      <c r="K125" s="766"/>
      <c r="L125" s="766"/>
      <c r="M125" s="766"/>
      <c r="N125" s="766"/>
      <c r="O125" s="766"/>
      <c r="P125" s="766"/>
      <c r="Q125" s="766"/>
      <c r="R125" s="766"/>
      <c r="S125" s="767"/>
      <c r="T125" s="768" t="s">
        <v>408</v>
      </c>
      <c r="U125" s="775"/>
      <c r="V125" s="768" t="s">
        <v>259</v>
      </c>
      <c r="W125" s="770"/>
      <c r="X125" s="770"/>
      <c r="Y125" s="770"/>
      <c r="Z125" s="769"/>
      <c r="AA125" s="768" t="s">
        <v>259</v>
      </c>
      <c r="AB125" s="770"/>
      <c r="AC125" s="770"/>
      <c r="AD125" s="770"/>
      <c r="AE125" s="769"/>
      <c r="AF125" s="771"/>
      <c r="AG125" s="772"/>
      <c r="AH125" s="772"/>
      <c r="AI125" s="772"/>
      <c r="AJ125" s="773"/>
    </row>
    <row r="126" spans="1:36" ht="25.5" customHeight="1">
      <c r="A126" s="776" t="s">
        <v>409</v>
      </c>
      <c r="B126" s="766"/>
      <c r="C126" s="766"/>
      <c r="D126" s="766"/>
      <c r="E126" s="766"/>
      <c r="F126" s="766"/>
      <c r="G126" s="766"/>
      <c r="H126" s="766"/>
      <c r="I126" s="766"/>
      <c r="J126" s="766"/>
      <c r="K126" s="766"/>
      <c r="L126" s="766"/>
      <c r="M126" s="766"/>
      <c r="N126" s="766"/>
      <c r="O126" s="766"/>
      <c r="P126" s="766"/>
      <c r="Q126" s="766"/>
      <c r="R126" s="766"/>
      <c r="S126" s="767"/>
      <c r="T126" s="779" t="s">
        <v>410</v>
      </c>
      <c r="U126" s="780"/>
      <c r="V126" s="768" t="s">
        <v>259</v>
      </c>
      <c r="W126" s="770"/>
      <c r="X126" s="770"/>
      <c r="Y126" s="770"/>
      <c r="Z126" s="769"/>
      <c r="AA126" s="768" t="s">
        <v>259</v>
      </c>
      <c r="AB126" s="770"/>
      <c r="AC126" s="770"/>
      <c r="AD126" s="770"/>
      <c r="AE126" s="769"/>
      <c r="AF126" s="781"/>
      <c r="AG126" s="782"/>
      <c r="AH126" s="782"/>
      <c r="AI126" s="782"/>
      <c r="AJ126" s="783"/>
    </row>
    <row r="127" spans="1:36" ht="19.5" customHeight="1">
      <c r="A127" s="765" t="s">
        <v>411</v>
      </c>
      <c r="B127" s="766"/>
      <c r="C127" s="766"/>
      <c r="D127" s="766"/>
      <c r="E127" s="766"/>
      <c r="F127" s="766"/>
      <c r="G127" s="766"/>
      <c r="H127" s="766"/>
      <c r="I127" s="766"/>
      <c r="J127" s="766"/>
      <c r="K127" s="766"/>
      <c r="L127" s="766"/>
      <c r="M127" s="766"/>
      <c r="N127" s="766"/>
      <c r="O127" s="766"/>
      <c r="P127" s="766"/>
      <c r="Q127" s="766"/>
      <c r="R127" s="766"/>
      <c r="S127" s="767"/>
      <c r="T127" s="768" t="s">
        <v>412</v>
      </c>
      <c r="U127" s="775"/>
      <c r="V127" s="768" t="s">
        <v>259</v>
      </c>
      <c r="W127" s="770"/>
      <c r="X127" s="770"/>
      <c r="Y127" s="770"/>
      <c r="Z127" s="769"/>
      <c r="AA127" s="768" t="s">
        <v>259</v>
      </c>
      <c r="AB127" s="770"/>
      <c r="AC127" s="770"/>
      <c r="AD127" s="770"/>
      <c r="AE127" s="769"/>
      <c r="AF127" s="771"/>
      <c r="AG127" s="772"/>
      <c r="AH127" s="772"/>
      <c r="AI127" s="772"/>
      <c r="AJ127" s="773"/>
    </row>
    <row r="128" spans="1:36" ht="19.5" customHeight="1">
      <c r="A128" s="765" t="s">
        <v>413</v>
      </c>
      <c r="B128" s="766"/>
      <c r="C128" s="766"/>
      <c r="D128" s="766"/>
      <c r="E128" s="766"/>
      <c r="F128" s="766"/>
      <c r="G128" s="766"/>
      <c r="H128" s="766"/>
      <c r="I128" s="766"/>
      <c r="J128" s="766"/>
      <c r="K128" s="766"/>
      <c r="L128" s="766"/>
      <c r="M128" s="766"/>
      <c r="N128" s="766"/>
      <c r="O128" s="766"/>
      <c r="P128" s="766"/>
      <c r="Q128" s="766"/>
      <c r="R128" s="766"/>
      <c r="S128" s="767"/>
      <c r="T128" s="768" t="s">
        <v>414</v>
      </c>
      <c r="U128" s="775"/>
      <c r="V128" s="768" t="s">
        <v>259</v>
      </c>
      <c r="W128" s="770"/>
      <c r="X128" s="770"/>
      <c r="Y128" s="770"/>
      <c r="Z128" s="769"/>
      <c r="AA128" s="768" t="s">
        <v>259</v>
      </c>
      <c r="AB128" s="770"/>
      <c r="AC128" s="770"/>
      <c r="AD128" s="770"/>
      <c r="AE128" s="769"/>
      <c r="AF128" s="771"/>
      <c r="AG128" s="772"/>
      <c r="AH128" s="772"/>
      <c r="AI128" s="772"/>
      <c r="AJ128" s="773"/>
    </row>
    <row r="129" spans="1:36" ht="23.25" customHeight="1">
      <c r="A129" s="765" t="s">
        <v>415</v>
      </c>
      <c r="B129" s="766"/>
      <c r="C129" s="766"/>
      <c r="D129" s="766"/>
      <c r="E129" s="766"/>
      <c r="F129" s="766"/>
      <c r="G129" s="766"/>
      <c r="H129" s="766"/>
      <c r="I129" s="766"/>
      <c r="J129" s="766"/>
      <c r="K129" s="766"/>
      <c r="L129" s="766"/>
      <c r="M129" s="766"/>
      <c r="N129" s="766"/>
      <c r="O129" s="766"/>
      <c r="P129" s="766"/>
      <c r="Q129" s="766"/>
      <c r="R129" s="766"/>
      <c r="S129" s="767"/>
      <c r="T129" s="768" t="s">
        <v>416</v>
      </c>
      <c r="U129" s="775"/>
      <c r="V129" s="768" t="s">
        <v>259</v>
      </c>
      <c r="W129" s="770"/>
      <c r="X129" s="770"/>
      <c r="Y129" s="770"/>
      <c r="Z129" s="769"/>
      <c r="AA129" s="768" t="s">
        <v>259</v>
      </c>
      <c r="AB129" s="770"/>
      <c r="AC129" s="770"/>
      <c r="AD129" s="770"/>
      <c r="AE129" s="769"/>
      <c r="AF129" s="771"/>
      <c r="AG129" s="772"/>
      <c r="AH129" s="772"/>
      <c r="AI129" s="772"/>
      <c r="AJ129" s="773"/>
    </row>
    <row r="130" spans="1:36" ht="19.5" customHeight="1">
      <c r="A130" s="765" t="s">
        <v>417</v>
      </c>
      <c r="B130" s="766"/>
      <c r="C130" s="766"/>
      <c r="D130" s="766"/>
      <c r="E130" s="766"/>
      <c r="F130" s="766"/>
      <c r="G130" s="766"/>
      <c r="H130" s="766"/>
      <c r="I130" s="766"/>
      <c r="J130" s="766"/>
      <c r="K130" s="766"/>
      <c r="L130" s="766"/>
      <c r="M130" s="766"/>
      <c r="N130" s="766"/>
      <c r="O130" s="766"/>
      <c r="P130" s="766"/>
      <c r="Q130" s="766"/>
      <c r="R130" s="766"/>
      <c r="S130" s="767"/>
      <c r="T130" s="768" t="s">
        <v>418</v>
      </c>
      <c r="U130" s="775"/>
      <c r="V130" s="768" t="s">
        <v>259</v>
      </c>
      <c r="W130" s="770"/>
      <c r="X130" s="770"/>
      <c r="Y130" s="770"/>
      <c r="Z130" s="769"/>
      <c r="AA130" s="768" t="s">
        <v>259</v>
      </c>
      <c r="AB130" s="770"/>
      <c r="AC130" s="770"/>
      <c r="AD130" s="770"/>
      <c r="AE130" s="769"/>
      <c r="AF130" s="771"/>
      <c r="AG130" s="772"/>
      <c r="AH130" s="772"/>
      <c r="AI130" s="772"/>
      <c r="AJ130" s="773"/>
    </row>
    <row r="131" spans="1:36" ht="25.5" customHeight="1">
      <c r="A131" s="776" t="s">
        <v>419</v>
      </c>
      <c r="B131" s="766"/>
      <c r="C131" s="766"/>
      <c r="D131" s="766"/>
      <c r="E131" s="766"/>
      <c r="F131" s="766"/>
      <c r="G131" s="766"/>
      <c r="H131" s="766"/>
      <c r="I131" s="766"/>
      <c r="J131" s="766"/>
      <c r="K131" s="766"/>
      <c r="L131" s="766"/>
      <c r="M131" s="766"/>
      <c r="N131" s="766"/>
      <c r="O131" s="766"/>
      <c r="P131" s="766"/>
      <c r="Q131" s="766"/>
      <c r="R131" s="766"/>
      <c r="S131" s="767"/>
      <c r="T131" s="779" t="s">
        <v>420</v>
      </c>
      <c r="U131" s="780"/>
      <c r="V131" s="768" t="s">
        <v>259</v>
      </c>
      <c r="W131" s="770"/>
      <c r="X131" s="770"/>
      <c r="Y131" s="770"/>
      <c r="Z131" s="769"/>
      <c r="AA131" s="768" t="s">
        <v>259</v>
      </c>
      <c r="AB131" s="770"/>
      <c r="AC131" s="770"/>
      <c r="AD131" s="770"/>
      <c r="AE131" s="769"/>
      <c r="AF131" s="781"/>
      <c r="AG131" s="782"/>
      <c r="AH131" s="782"/>
      <c r="AI131" s="782"/>
      <c r="AJ131" s="783"/>
    </row>
    <row r="132" spans="1:36" ht="25.5" customHeight="1">
      <c r="A132" s="776" t="s">
        <v>421</v>
      </c>
      <c r="B132" s="766"/>
      <c r="C132" s="766"/>
      <c r="D132" s="766"/>
      <c r="E132" s="766"/>
      <c r="F132" s="766"/>
      <c r="G132" s="766"/>
      <c r="H132" s="766"/>
      <c r="I132" s="766"/>
      <c r="J132" s="766"/>
      <c r="K132" s="766"/>
      <c r="L132" s="766"/>
      <c r="M132" s="766"/>
      <c r="N132" s="766"/>
      <c r="O132" s="766"/>
      <c r="P132" s="766"/>
      <c r="Q132" s="766"/>
      <c r="R132" s="766"/>
      <c r="S132" s="767"/>
      <c r="T132" s="779" t="s">
        <v>422</v>
      </c>
      <c r="U132" s="780"/>
      <c r="V132" s="768" t="s">
        <v>259</v>
      </c>
      <c r="W132" s="770"/>
      <c r="X132" s="770"/>
      <c r="Y132" s="770"/>
      <c r="Z132" s="769"/>
      <c r="AA132" s="768" t="s">
        <v>259</v>
      </c>
      <c r="AB132" s="770"/>
      <c r="AC132" s="770"/>
      <c r="AD132" s="770"/>
      <c r="AE132" s="769"/>
      <c r="AF132" s="781"/>
      <c r="AG132" s="782"/>
      <c r="AH132" s="782"/>
      <c r="AI132" s="782"/>
      <c r="AJ132" s="783"/>
    </row>
    <row r="133" spans="1:36" ht="19.5" customHeight="1">
      <c r="A133" s="765" t="s">
        <v>423</v>
      </c>
      <c r="B133" s="766"/>
      <c r="C133" s="766"/>
      <c r="D133" s="766"/>
      <c r="E133" s="766"/>
      <c r="F133" s="766"/>
      <c r="G133" s="766"/>
      <c r="H133" s="766"/>
      <c r="I133" s="766"/>
      <c r="J133" s="766"/>
      <c r="K133" s="766"/>
      <c r="L133" s="766"/>
      <c r="M133" s="766"/>
      <c r="N133" s="766"/>
      <c r="O133" s="766"/>
      <c r="P133" s="766"/>
      <c r="Q133" s="766"/>
      <c r="R133" s="766"/>
      <c r="S133" s="767"/>
      <c r="T133" s="768" t="s">
        <v>424</v>
      </c>
      <c r="U133" s="775"/>
      <c r="V133" s="768" t="s">
        <v>259</v>
      </c>
      <c r="W133" s="770"/>
      <c r="X133" s="770"/>
      <c r="Y133" s="770"/>
      <c r="Z133" s="769"/>
      <c r="AA133" s="768" t="s">
        <v>259</v>
      </c>
      <c r="AB133" s="770"/>
      <c r="AC133" s="770"/>
      <c r="AD133" s="770"/>
      <c r="AE133" s="769"/>
      <c r="AF133" s="771">
        <v>287685</v>
      </c>
      <c r="AG133" s="772"/>
      <c r="AH133" s="772"/>
      <c r="AI133" s="772"/>
      <c r="AJ133" s="773"/>
    </row>
    <row r="134" spans="1:36" ht="19.5" customHeight="1">
      <c r="A134" s="765" t="s">
        <v>425</v>
      </c>
      <c r="B134" s="766"/>
      <c r="C134" s="766"/>
      <c r="D134" s="766"/>
      <c r="E134" s="766"/>
      <c r="F134" s="766"/>
      <c r="G134" s="766"/>
      <c r="H134" s="766"/>
      <c r="I134" s="766"/>
      <c r="J134" s="766"/>
      <c r="K134" s="766"/>
      <c r="L134" s="766"/>
      <c r="M134" s="766"/>
      <c r="N134" s="766"/>
      <c r="O134" s="766"/>
      <c r="P134" s="766"/>
      <c r="Q134" s="766"/>
      <c r="R134" s="766"/>
      <c r="S134" s="767"/>
      <c r="T134" s="768" t="s">
        <v>426</v>
      </c>
      <c r="U134" s="775"/>
      <c r="V134" s="768" t="s">
        <v>259</v>
      </c>
      <c r="W134" s="770"/>
      <c r="X134" s="770"/>
      <c r="Y134" s="770"/>
      <c r="Z134" s="769"/>
      <c r="AA134" s="768" t="s">
        <v>259</v>
      </c>
      <c r="AB134" s="770"/>
      <c r="AC134" s="770"/>
      <c r="AD134" s="770"/>
      <c r="AE134" s="769"/>
      <c r="AF134" s="771">
        <v>-236138</v>
      </c>
      <c r="AG134" s="772"/>
      <c r="AH134" s="772"/>
      <c r="AI134" s="772"/>
      <c r="AJ134" s="773"/>
    </row>
    <row r="135" spans="1:36" ht="19.5" customHeight="1">
      <c r="A135" s="765" t="s">
        <v>427</v>
      </c>
      <c r="B135" s="766"/>
      <c r="C135" s="766"/>
      <c r="D135" s="766"/>
      <c r="E135" s="766"/>
      <c r="F135" s="766"/>
      <c r="G135" s="766"/>
      <c r="H135" s="766"/>
      <c r="I135" s="766"/>
      <c r="J135" s="766"/>
      <c r="K135" s="766"/>
      <c r="L135" s="766"/>
      <c r="M135" s="766"/>
      <c r="N135" s="766"/>
      <c r="O135" s="766"/>
      <c r="P135" s="766"/>
      <c r="Q135" s="766"/>
      <c r="R135" s="766"/>
      <c r="S135" s="767"/>
      <c r="T135" s="768" t="s">
        <v>428</v>
      </c>
      <c r="U135" s="775"/>
      <c r="V135" s="768" t="s">
        <v>259</v>
      </c>
      <c r="W135" s="770"/>
      <c r="X135" s="770"/>
      <c r="Y135" s="770"/>
      <c r="Z135" s="769"/>
      <c r="AA135" s="768" t="s">
        <v>259</v>
      </c>
      <c r="AB135" s="770"/>
      <c r="AC135" s="770"/>
      <c r="AD135" s="770"/>
      <c r="AE135" s="769"/>
      <c r="AF135" s="771">
        <v>400</v>
      </c>
      <c r="AG135" s="772"/>
      <c r="AH135" s="772"/>
      <c r="AI135" s="772"/>
      <c r="AJ135" s="773"/>
    </row>
    <row r="136" spans="1:36" s="774" customFormat="1" ht="19.5" customHeight="1">
      <c r="A136" s="776" t="s">
        <v>429</v>
      </c>
      <c r="B136" s="766"/>
      <c r="C136" s="766"/>
      <c r="D136" s="766"/>
      <c r="E136" s="766"/>
      <c r="F136" s="766"/>
      <c r="G136" s="766"/>
      <c r="H136" s="766"/>
      <c r="I136" s="766"/>
      <c r="J136" s="766"/>
      <c r="K136" s="766"/>
      <c r="L136" s="766"/>
      <c r="M136" s="766"/>
      <c r="N136" s="766"/>
      <c r="O136" s="766"/>
      <c r="P136" s="766"/>
      <c r="Q136" s="766"/>
      <c r="R136" s="766"/>
      <c r="S136" s="767"/>
      <c r="T136" s="779" t="s">
        <v>430</v>
      </c>
      <c r="U136" s="780"/>
      <c r="V136" s="787"/>
      <c r="W136" s="788"/>
      <c r="X136" s="788"/>
      <c r="Y136" s="788"/>
      <c r="Z136" s="789"/>
      <c r="AA136" s="787"/>
      <c r="AB136" s="788"/>
      <c r="AC136" s="788"/>
      <c r="AD136" s="788"/>
      <c r="AE136" s="789"/>
      <c r="AF136" s="787">
        <f>SUM(AF133:AJ135)</f>
        <v>51947</v>
      </c>
      <c r="AG136" s="788"/>
      <c r="AH136" s="788"/>
      <c r="AI136" s="788"/>
      <c r="AJ136" s="789"/>
    </row>
    <row r="137" spans="1:36" ht="19.5" customHeight="1">
      <c r="A137" s="776" t="s">
        <v>431</v>
      </c>
      <c r="B137" s="766"/>
      <c r="C137" s="766"/>
      <c r="D137" s="766"/>
      <c r="E137" s="766"/>
      <c r="F137" s="766"/>
      <c r="G137" s="766"/>
      <c r="H137" s="766"/>
      <c r="I137" s="766"/>
      <c r="J137" s="766"/>
      <c r="K137" s="766"/>
      <c r="L137" s="766"/>
      <c r="M137" s="766"/>
      <c r="N137" s="766"/>
      <c r="O137" s="766"/>
      <c r="P137" s="766"/>
      <c r="Q137" s="766"/>
      <c r="R137" s="766"/>
      <c r="S137" s="767"/>
      <c r="T137" s="779" t="s">
        <v>432</v>
      </c>
      <c r="U137" s="780"/>
      <c r="V137" s="787">
        <v>479062</v>
      </c>
      <c r="W137" s="788"/>
      <c r="X137" s="788"/>
      <c r="Y137" s="788"/>
      <c r="Z137" s="789"/>
      <c r="AA137" s="787">
        <f>SUM(AA77)+AA81+AA136</f>
        <v>4130618</v>
      </c>
      <c r="AB137" s="788"/>
      <c r="AC137" s="788"/>
      <c r="AD137" s="788"/>
      <c r="AE137" s="789"/>
      <c r="AF137" s="787">
        <f>SUM(AF77)+AF81+AF136</f>
        <v>2496039</v>
      </c>
      <c r="AG137" s="788"/>
      <c r="AH137" s="788"/>
      <c r="AI137" s="788"/>
      <c r="AJ137" s="789"/>
    </row>
    <row r="138" spans="1:4" ht="21.75" customHeight="1">
      <c r="A138" s="790"/>
      <c r="B138" s="790"/>
      <c r="C138" s="790"/>
      <c r="D138" s="790"/>
    </row>
    <row r="139" spans="1:4" ht="21.75" customHeight="1">
      <c r="A139" s="790"/>
      <c r="B139" s="790"/>
      <c r="C139" s="790"/>
      <c r="D139" s="790"/>
    </row>
    <row r="140" spans="1:4" ht="21.75" customHeight="1">
      <c r="A140" s="790"/>
      <c r="B140" s="790"/>
      <c r="C140" s="790"/>
      <c r="D140" s="790"/>
    </row>
    <row r="141" spans="1:4" ht="21.75" customHeight="1">
      <c r="A141" s="790"/>
      <c r="B141" s="790"/>
      <c r="C141" s="790"/>
      <c r="D141" s="790"/>
    </row>
    <row r="142" spans="1:4" ht="21.75" customHeight="1">
      <c r="A142" s="790"/>
      <c r="B142" s="790"/>
      <c r="C142" s="790"/>
      <c r="D142" s="790"/>
    </row>
    <row r="143" spans="1:4" ht="21.75" customHeight="1">
      <c r="A143" s="790"/>
      <c r="B143" s="790"/>
      <c r="C143" s="790"/>
      <c r="D143" s="790"/>
    </row>
    <row r="144" spans="1:4" ht="21.75" customHeight="1">
      <c r="A144" s="790"/>
      <c r="B144" s="790"/>
      <c r="C144" s="790"/>
      <c r="D144" s="790"/>
    </row>
    <row r="145" spans="1:4" ht="21.75" customHeight="1">
      <c r="A145" s="790"/>
      <c r="B145" s="790"/>
      <c r="C145" s="790"/>
      <c r="D145" s="790"/>
    </row>
    <row r="146" spans="1:4" ht="21.75" customHeight="1">
      <c r="A146" s="790"/>
      <c r="B146" s="790"/>
      <c r="C146" s="790"/>
      <c r="D146" s="790"/>
    </row>
    <row r="147" spans="1:4" ht="21.75" customHeight="1">
      <c r="A147" s="790"/>
      <c r="B147" s="790"/>
      <c r="C147" s="790"/>
      <c r="D147" s="790"/>
    </row>
    <row r="148" spans="1:4" ht="21.75" customHeight="1">
      <c r="A148" s="790"/>
      <c r="B148" s="790"/>
      <c r="C148" s="790"/>
      <c r="D148" s="790"/>
    </row>
    <row r="149" spans="1:4" ht="21.75" customHeight="1">
      <c r="A149" s="790"/>
      <c r="B149" s="790"/>
      <c r="C149" s="790"/>
      <c r="D149" s="790"/>
    </row>
    <row r="150" spans="1:4" ht="21.75" customHeight="1">
      <c r="A150" s="790"/>
      <c r="B150" s="790"/>
      <c r="C150" s="790"/>
      <c r="D150" s="790"/>
    </row>
    <row r="151" spans="1:4" ht="21.75" customHeight="1">
      <c r="A151" s="790"/>
      <c r="B151" s="790"/>
      <c r="C151" s="790"/>
      <c r="D151" s="790"/>
    </row>
    <row r="152" spans="1:4" ht="21.75" customHeight="1">
      <c r="A152" s="790"/>
      <c r="B152" s="790"/>
      <c r="C152" s="790"/>
      <c r="D152" s="790"/>
    </row>
    <row r="153" spans="1:4" ht="21.75" customHeight="1">
      <c r="A153" s="790"/>
      <c r="B153" s="790"/>
      <c r="C153" s="790"/>
      <c r="D153" s="790"/>
    </row>
    <row r="154" spans="1:4" ht="21.75" customHeight="1">
      <c r="A154" s="790"/>
      <c r="B154" s="790"/>
      <c r="C154" s="790"/>
      <c r="D154" s="790"/>
    </row>
    <row r="155" spans="1:4" ht="21.75" customHeight="1">
      <c r="A155" s="790"/>
      <c r="B155" s="790"/>
      <c r="C155" s="790"/>
      <c r="D155" s="790"/>
    </row>
    <row r="156" spans="1:4" ht="21.75" customHeight="1">
      <c r="A156" s="790"/>
      <c r="B156" s="790"/>
      <c r="C156" s="790"/>
      <c r="D156" s="790"/>
    </row>
    <row r="157" spans="1:4" ht="21.75" customHeight="1">
      <c r="A157" s="790"/>
      <c r="B157" s="790"/>
      <c r="C157" s="790"/>
      <c r="D157" s="790"/>
    </row>
    <row r="158" spans="1:4" ht="21.75" customHeight="1">
      <c r="A158" s="790"/>
      <c r="B158" s="790"/>
      <c r="C158" s="790"/>
      <c r="D158" s="790"/>
    </row>
    <row r="159" spans="1:4" ht="21.75" customHeight="1">
      <c r="A159" s="790"/>
      <c r="B159" s="790"/>
      <c r="C159" s="790"/>
      <c r="D159" s="790"/>
    </row>
    <row r="160" spans="1:4" ht="21.75" customHeight="1">
      <c r="A160" s="790"/>
      <c r="B160" s="790"/>
      <c r="C160" s="790"/>
      <c r="D160" s="790"/>
    </row>
    <row r="161" spans="1:4" ht="21.75" customHeight="1">
      <c r="A161" s="790"/>
      <c r="B161" s="790"/>
      <c r="C161" s="790"/>
      <c r="D161" s="790"/>
    </row>
    <row r="162" spans="1:4" ht="21.75" customHeight="1">
      <c r="A162" s="790"/>
      <c r="B162" s="790"/>
      <c r="C162" s="790"/>
      <c r="D162" s="790"/>
    </row>
    <row r="163" spans="1:4" ht="21.75" customHeight="1">
      <c r="A163" s="790"/>
      <c r="B163" s="790"/>
      <c r="C163" s="790"/>
      <c r="D163" s="790"/>
    </row>
    <row r="164" spans="1:4" ht="21.75" customHeight="1">
      <c r="A164" s="790"/>
      <c r="B164" s="790"/>
      <c r="C164" s="790"/>
      <c r="D164" s="790"/>
    </row>
    <row r="165" spans="1:4" ht="21.75" customHeight="1">
      <c r="A165" s="790"/>
      <c r="B165" s="790"/>
      <c r="C165" s="790"/>
      <c r="D165" s="790"/>
    </row>
    <row r="166" spans="1:4" ht="21.75" customHeight="1">
      <c r="A166" s="790"/>
      <c r="B166" s="790"/>
      <c r="C166" s="790"/>
      <c r="D166" s="790"/>
    </row>
    <row r="167" spans="1:4" ht="21.75" customHeight="1">
      <c r="A167" s="790"/>
      <c r="B167" s="790"/>
      <c r="C167" s="790"/>
      <c r="D167" s="790"/>
    </row>
    <row r="168" spans="1:4" ht="21.75" customHeight="1">
      <c r="A168" s="790"/>
      <c r="B168" s="790"/>
      <c r="C168" s="790"/>
      <c r="D168" s="790"/>
    </row>
    <row r="169" spans="1:4" ht="21.75" customHeight="1">
      <c r="A169" s="790"/>
      <c r="B169" s="790"/>
      <c r="C169" s="790"/>
      <c r="D169" s="790"/>
    </row>
    <row r="170" spans="1:4" ht="21.75" customHeight="1">
      <c r="A170" s="790"/>
      <c r="B170" s="790"/>
      <c r="C170" s="790"/>
      <c r="D170" s="790"/>
    </row>
    <row r="171" spans="1:4" ht="21.75" customHeight="1">
      <c r="A171" s="790"/>
      <c r="B171" s="790"/>
      <c r="C171" s="790"/>
      <c r="D171" s="790"/>
    </row>
    <row r="172" spans="1:4" ht="21.75" customHeight="1">
      <c r="A172" s="790"/>
      <c r="B172" s="790"/>
      <c r="C172" s="790"/>
      <c r="D172" s="790"/>
    </row>
    <row r="173" spans="1:4" ht="21.75" customHeight="1">
      <c r="A173" s="790"/>
      <c r="B173" s="790"/>
      <c r="C173" s="790"/>
      <c r="D173" s="790"/>
    </row>
    <row r="174" spans="1:4" ht="21.75" customHeight="1">
      <c r="A174" s="790"/>
      <c r="B174" s="790"/>
      <c r="C174" s="790"/>
      <c r="D174" s="790"/>
    </row>
    <row r="175" spans="1:4" ht="21.75" customHeight="1">
      <c r="A175" s="790"/>
      <c r="B175" s="790"/>
      <c r="C175" s="790"/>
      <c r="D175" s="790"/>
    </row>
    <row r="176" spans="1:4" ht="21.75" customHeight="1">
      <c r="A176" s="790"/>
      <c r="B176" s="790"/>
      <c r="C176" s="790"/>
      <c r="D176" s="790"/>
    </row>
    <row r="177" spans="1:4" ht="21.75" customHeight="1">
      <c r="A177" s="790"/>
      <c r="B177" s="790"/>
      <c r="C177" s="790"/>
      <c r="D177" s="790"/>
    </row>
    <row r="178" spans="1:4" ht="21.75" customHeight="1">
      <c r="A178" s="790"/>
      <c r="B178" s="790"/>
      <c r="C178" s="790"/>
      <c r="D178" s="790"/>
    </row>
    <row r="179" spans="1:4" ht="21.75" customHeight="1">
      <c r="A179" s="790"/>
      <c r="B179" s="790"/>
      <c r="C179" s="790"/>
      <c r="D179" s="790"/>
    </row>
    <row r="180" spans="1:4" ht="21.75" customHeight="1">
      <c r="A180" s="790"/>
      <c r="B180" s="790"/>
      <c r="C180" s="790"/>
      <c r="D180" s="790"/>
    </row>
    <row r="181" spans="1:4" ht="21.75" customHeight="1">
      <c r="A181" s="790"/>
      <c r="B181" s="790"/>
      <c r="C181" s="790"/>
      <c r="D181" s="790"/>
    </row>
    <row r="182" spans="1:4" ht="21.75" customHeight="1">
      <c r="A182" s="790"/>
      <c r="B182" s="790"/>
      <c r="C182" s="790"/>
      <c r="D182" s="790"/>
    </row>
    <row r="183" spans="1:4" ht="21.75" customHeight="1">
      <c r="A183" s="790"/>
      <c r="B183" s="790"/>
      <c r="C183" s="790"/>
      <c r="D183" s="790"/>
    </row>
    <row r="184" spans="1:4" ht="12.75">
      <c r="A184" s="790"/>
      <c r="B184" s="790"/>
      <c r="C184" s="790"/>
      <c r="D184" s="790"/>
    </row>
    <row r="185" spans="1:4" ht="12.75">
      <c r="A185" s="790"/>
      <c r="B185" s="790"/>
      <c r="C185" s="790"/>
      <c r="D185" s="790"/>
    </row>
    <row r="186" spans="1:4" ht="12.75">
      <c r="A186" s="790"/>
      <c r="B186" s="790"/>
      <c r="C186" s="790"/>
      <c r="D186" s="790"/>
    </row>
    <row r="187" spans="1:4" ht="12.75">
      <c r="A187" s="790"/>
      <c r="B187" s="790"/>
      <c r="C187" s="790"/>
      <c r="D187" s="790"/>
    </row>
    <row r="188" spans="1:4" ht="12.75">
      <c r="A188" s="790"/>
      <c r="B188" s="790"/>
      <c r="C188" s="790"/>
      <c r="D188" s="790"/>
    </row>
    <row r="189" spans="1:4" ht="12.75">
      <c r="A189" s="790"/>
      <c r="B189" s="790"/>
      <c r="C189" s="790"/>
      <c r="D189" s="790"/>
    </row>
    <row r="190" spans="1:4" ht="12.75">
      <c r="A190" s="790"/>
      <c r="B190" s="790"/>
      <c r="C190" s="790"/>
      <c r="D190" s="790"/>
    </row>
  </sheetData>
  <mergeCells count="608">
    <mergeCell ref="AB8:AJ8"/>
    <mergeCell ref="AF111:AJ111"/>
    <mergeCell ref="A119:S119"/>
    <mergeCell ref="T119:U119"/>
    <mergeCell ref="V119:Z119"/>
    <mergeCell ref="AA119:AE119"/>
    <mergeCell ref="AF119:AJ119"/>
    <mergeCell ref="A111:S111"/>
    <mergeCell ref="T111:U111"/>
    <mergeCell ref="V111:Z111"/>
    <mergeCell ref="AA63:AE63"/>
    <mergeCell ref="AF63:AJ63"/>
    <mergeCell ref="AF71:AJ71"/>
    <mergeCell ref="AF110:AJ110"/>
    <mergeCell ref="AF108:AJ108"/>
    <mergeCell ref="AF109:AJ109"/>
    <mergeCell ref="AF106:AJ106"/>
    <mergeCell ref="AF107:AJ107"/>
    <mergeCell ref="AF104:AJ104"/>
    <mergeCell ref="AF105:AJ105"/>
    <mergeCell ref="T67:U67"/>
    <mergeCell ref="AF21:AJ21"/>
    <mergeCell ref="A29:S29"/>
    <mergeCell ref="T29:U29"/>
    <mergeCell ref="V29:Z29"/>
    <mergeCell ref="AA29:AE29"/>
    <mergeCell ref="AF29:AJ29"/>
    <mergeCell ref="A21:S21"/>
    <mergeCell ref="T21:U21"/>
    <mergeCell ref="V63:Z63"/>
    <mergeCell ref="AA21:AE21"/>
    <mergeCell ref="AF97:AJ97"/>
    <mergeCell ref="A97:S97"/>
    <mergeCell ref="T97:U97"/>
    <mergeCell ref="V97:Z97"/>
    <mergeCell ref="AA97:AE97"/>
    <mergeCell ref="T43:U43"/>
    <mergeCell ref="T45:U45"/>
    <mergeCell ref="T59:U59"/>
    <mergeCell ref="T66:U66"/>
    <mergeCell ref="A3:AJ3"/>
    <mergeCell ref="A4:AJ4"/>
    <mergeCell ref="A5:AJ5"/>
    <mergeCell ref="T55:U55"/>
    <mergeCell ref="AF51:AJ51"/>
    <mergeCell ref="AF40:AJ40"/>
    <mergeCell ref="AF41:AJ41"/>
    <mergeCell ref="AF43:AJ43"/>
    <mergeCell ref="AF44:AJ44"/>
    <mergeCell ref="AF45:AJ45"/>
    <mergeCell ref="T51:U51"/>
    <mergeCell ref="T52:U52"/>
    <mergeCell ref="T53:U53"/>
    <mergeCell ref="T54:U54"/>
    <mergeCell ref="T49:U49"/>
    <mergeCell ref="T50:U50"/>
    <mergeCell ref="T44:U44"/>
    <mergeCell ref="V59:Z59"/>
    <mergeCell ref="T58:U58"/>
    <mergeCell ref="V58:Z58"/>
    <mergeCell ref="V54:Z54"/>
    <mergeCell ref="T46:U46"/>
    <mergeCell ref="T47:U47"/>
    <mergeCell ref="T48:U48"/>
    <mergeCell ref="AF136:AJ136"/>
    <mergeCell ref="A137:S137"/>
    <mergeCell ref="T137:U137"/>
    <mergeCell ref="V137:Z137"/>
    <mergeCell ref="AA137:AE137"/>
    <mergeCell ref="AF137:AJ137"/>
    <mergeCell ref="A136:S136"/>
    <mergeCell ref="T136:U136"/>
    <mergeCell ref="V136:Z136"/>
    <mergeCell ref="AA136:AE136"/>
    <mergeCell ref="AF134:AJ134"/>
    <mergeCell ref="A135:S135"/>
    <mergeCell ref="T135:U135"/>
    <mergeCell ref="V135:Z135"/>
    <mergeCell ref="AA135:AE135"/>
    <mergeCell ref="AF135:AJ135"/>
    <mergeCell ref="A134:S134"/>
    <mergeCell ref="T134:U134"/>
    <mergeCell ref="V134:Z134"/>
    <mergeCell ref="AA134:AE134"/>
    <mergeCell ref="AF132:AJ132"/>
    <mergeCell ref="A133:S133"/>
    <mergeCell ref="T133:U133"/>
    <mergeCell ref="V133:Z133"/>
    <mergeCell ref="AA133:AE133"/>
    <mergeCell ref="AF133:AJ133"/>
    <mergeCell ref="A132:S132"/>
    <mergeCell ref="T132:U132"/>
    <mergeCell ref="V132:Z132"/>
    <mergeCell ref="AA132:AE132"/>
    <mergeCell ref="AF130:AJ130"/>
    <mergeCell ref="A131:S131"/>
    <mergeCell ref="T131:U131"/>
    <mergeCell ref="V131:Z131"/>
    <mergeCell ref="AA131:AE131"/>
    <mergeCell ref="AF131:AJ131"/>
    <mergeCell ref="A130:S130"/>
    <mergeCell ref="T130:U130"/>
    <mergeCell ref="V130:Z130"/>
    <mergeCell ref="AA130:AE130"/>
    <mergeCell ref="AF128:AJ128"/>
    <mergeCell ref="A129:S129"/>
    <mergeCell ref="T129:U129"/>
    <mergeCell ref="V129:Z129"/>
    <mergeCell ref="AA129:AE129"/>
    <mergeCell ref="AF129:AJ129"/>
    <mergeCell ref="A128:S128"/>
    <mergeCell ref="T128:U128"/>
    <mergeCell ref="V128:Z128"/>
    <mergeCell ref="AA128:AE128"/>
    <mergeCell ref="AF126:AJ126"/>
    <mergeCell ref="A127:S127"/>
    <mergeCell ref="T127:U127"/>
    <mergeCell ref="V127:Z127"/>
    <mergeCell ref="AA127:AE127"/>
    <mergeCell ref="AF127:AJ127"/>
    <mergeCell ref="A126:S126"/>
    <mergeCell ref="T126:U126"/>
    <mergeCell ref="V126:Z126"/>
    <mergeCell ref="AA126:AE126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V124:Z124"/>
    <mergeCell ref="AA124:AE124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2:Z122"/>
    <mergeCell ref="AA122:AE122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0:Z120"/>
    <mergeCell ref="AA120:AE120"/>
    <mergeCell ref="AF117:AJ117"/>
    <mergeCell ref="A118:S118"/>
    <mergeCell ref="T118:U118"/>
    <mergeCell ref="V118:Z118"/>
    <mergeCell ref="AA118:AE118"/>
    <mergeCell ref="AF118:AJ118"/>
    <mergeCell ref="A117:S117"/>
    <mergeCell ref="T117:U117"/>
    <mergeCell ref="V117:Z117"/>
    <mergeCell ref="AA117:AE117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15:Z115"/>
    <mergeCell ref="AA115:AE115"/>
    <mergeCell ref="AF113:AJ113"/>
    <mergeCell ref="A114:S114"/>
    <mergeCell ref="T114:U114"/>
    <mergeCell ref="V114:Z114"/>
    <mergeCell ref="AA114:AE114"/>
    <mergeCell ref="AF114:AJ114"/>
    <mergeCell ref="A113:S113"/>
    <mergeCell ref="T113:U113"/>
    <mergeCell ref="V113:Z113"/>
    <mergeCell ref="AA113:AE113"/>
    <mergeCell ref="AF112:AJ112"/>
    <mergeCell ref="A110:S110"/>
    <mergeCell ref="T110:U110"/>
    <mergeCell ref="V110:Z110"/>
    <mergeCell ref="AA110:AE110"/>
    <mergeCell ref="A112:S112"/>
    <mergeCell ref="T112:U112"/>
    <mergeCell ref="V112:Z112"/>
    <mergeCell ref="AA112:AE112"/>
    <mergeCell ref="AA111:AE111"/>
    <mergeCell ref="A109:S109"/>
    <mergeCell ref="T109:U109"/>
    <mergeCell ref="V109:Z109"/>
    <mergeCell ref="AA109:AE109"/>
    <mergeCell ref="A108:S108"/>
    <mergeCell ref="T108:U108"/>
    <mergeCell ref="V108:Z108"/>
    <mergeCell ref="AA108:AE108"/>
    <mergeCell ref="A107:S107"/>
    <mergeCell ref="T107:U107"/>
    <mergeCell ref="V107:Z107"/>
    <mergeCell ref="AA107:AE107"/>
    <mergeCell ref="A106:S106"/>
    <mergeCell ref="T106:U106"/>
    <mergeCell ref="V106:Z106"/>
    <mergeCell ref="AA106:AE106"/>
    <mergeCell ref="A105:S105"/>
    <mergeCell ref="T105:U105"/>
    <mergeCell ref="V105:Z105"/>
    <mergeCell ref="AA105:AE105"/>
    <mergeCell ref="A104:S104"/>
    <mergeCell ref="T104:U104"/>
    <mergeCell ref="V104:Z104"/>
    <mergeCell ref="AA104:AE104"/>
    <mergeCell ref="AF102:AJ102"/>
    <mergeCell ref="A103:S103"/>
    <mergeCell ref="T103:U103"/>
    <mergeCell ref="V103:Z103"/>
    <mergeCell ref="AA103:AE103"/>
    <mergeCell ref="AF103:AJ103"/>
    <mergeCell ref="A102:S102"/>
    <mergeCell ref="T102:U102"/>
    <mergeCell ref="V102:Z102"/>
    <mergeCell ref="AA102:AE102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0:Z100"/>
    <mergeCell ref="AA100:AE100"/>
    <mergeCell ref="AF98:AJ98"/>
    <mergeCell ref="A99:S99"/>
    <mergeCell ref="T99:U99"/>
    <mergeCell ref="V99:Z99"/>
    <mergeCell ref="AA99:AE99"/>
    <mergeCell ref="AF99:AJ99"/>
    <mergeCell ref="A98:S98"/>
    <mergeCell ref="T98:U98"/>
    <mergeCell ref="V98:Z98"/>
    <mergeCell ref="AA98:AE98"/>
    <mergeCell ref="AF95:AJ95"/>
    <mergeCell ref="A96:S96"/>
    <mergeCell ref="T96:U96"/>
    <mergeCell ref="V96:Z96"/>
    <mergeCell ref="AA96:AE96"/>
    <mergeCell ref="AF96:AJ96"/>
    <mergeCell ref="A95:S95"/>
    <mergeCell ref="T95:U95"/>
    <mergeCell ref="V95:Z95"/>
    <mergeCell ref="AA95:AE95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F81:AJ81"/>
    <mergeCell ref="A82:S82"/>
    <mergeCell ref="T82:U82"/>
    <mergeCell ref="V82:Z82"/>
    <mergeCell ref="AA82:AE82"/>
    <mergeCell ref="AF82:AJ82"/>
    <mergeCell ref="A81:S81"/>
    <mergeCell ref="T81:U81"/>
    <mergeCell ref="V81:Z81"/>
    <mergeCell ref="AA81:AE81"/>
    <mergeCell ref="AF79:AJ79"/>
    <mergeCell ref="A80:S80"/>
    <mergeCell ref="T80:U80"/>
    <mergeCell ref="V80:Z80"/>
    <mergeCell ref="AA80:AE80"/>
    <mergeCell ref="AF80:AJ80"/>
    <mergeCell ref="A79:S79"/>
    <mergeCell ref="T79:U79"/>
    <mergeCell ref="V79:Z79"/>
    <mergeCell ref="AA79:AE79"/>
    <mergeCell ref="AF76:AJ76"/>
    <mergeCell ref="A78:S78"/>
    <mergeCell ref="T78:U78"/>
    <mergeCell ref="V78:Z78"/>
    <mergeCell ref="AA78:AE78"/>
    <mergeCell ref="AF78:AJ78"/>
    <mergeCell ref="A76:S76"/>
    <mergeCell ref="T76:U76"/>
    <mergeCell ref="V76:Z76"/>
    <mergeCell ref="AA76:AE76"/>
    <mergeCell ref="AA59:AE59"/>
    <mergeCell ref="AF59:AJ59"/>
    <mergeCell ref="T34:U34"/>
    <mergeCell ref="V34:Z34"/>
    <mergeCell ref="AA34:AE34"/>
    <mergeCell ref="AF34:AJ34"/>
    <mergeCell ref="AF46:AJ46"/>
    <mergeCell ref="AF39:AJ39"/>
    <mergeCell ref="AF42:AJ42"/>
    <mergeCell ref="AA56:AE56"/>
    <mergeCell ref="V77:Z77"/>
    <mergeCell ref="AA77:AE77"/>
    <mergeCell ref="V67:Z67"/>
    <mergeCell ref="AA67:AE67"/>
    <mergeCell ref="V74:Z74"/>
    <mergeCell ref="AA74:AE74"/>
    <mergeCell ref="V75:Z75"/>
    <mergeCell ref="AA75:AE75"/>
    <mergeCell ref="V72:Z72"/>
    <mergeCell ref="AA72:AE72"/>
    <mergeCell ref="V73:Z73"/>
    <mergeCell ref="AA73:AE73"/>
    <mergeCell ref="V68:Z68"/>
    <mergeCell ref="AA68:AE68"/>
    <mergeCell ref="V69:Z69"/>
    <mergeCell ref="AA69:AE69"/>
    <mergeCell ref="V70:Z70"/>
    <mergeCell ref="AA70:AE70"/>
    <mergeCell ref="V71:Z71"/>
    <mergeCell ref="AA71:AE71"/>
    <mergeCell ref="T73:U73"/>
    <mergeCell ref="T74:U74"/>
    <mergeCell ref="T75:U75"/>
    <mergeCell ref="T77:U77"/>
    <mergeCell ref="T68:U68"/>
    <mergeCell ref="T69:U69"/>
    <mergeCell ref="T72:U72"/>
    <mergeCell ref="T70:U70"/>
    <mergeCell ref="T71:U71"/>
    <mergeCell ref="T60:U60"/>
    <mergeCell ref="T61:U61"/>
    <mergeCell ref="T64:U64"/>
    <mergeCell ref="T65:U65"/>
    <mergeCell ref="T62:U62"/>
    <mergeCell ref="T63:U63"/>
    <mergeCell ref="V60:Z60"/>
    <mergeCell ref="AA60:AE60"/>
    <mergeCell ref="V61:Z61"/>
    <mergeCell ref="AA61:AE61"/>
    <mergeCell ref="AA58:AE58"/>
    <mergeCell ref="T56:U56"/>
    <mergeCell ref="V56:Z56"/>
    <mergeCell ref="V57:Z57"/>
    <mergeCell ref="AA57:AE57"/>
    <mergeCell ref="T57:U57"/>
    <mergeCell ref="AA54:AE54"/>
    <mergeCell ref="V51:Z51"/>
    <mergeCell ref="AA51:AE51"/>
    <mergeCell ref="V52:Z52"/>
    <mergeCell ref="AA52:AE52"/>
    <mergeCell ref="V48:Z48"/>
    <mergeCell ref="AA48:AE48"/>
    <mergeCell ref="V53:Z53"/>
    <mergeCell ref="AA53:AE53"/>
    <mergeCell ref="V49:Z49"/>
    <mergeCell ref="AA49:AE49"/>
    <mergeCell ref="V50:Z50"/>
    <mergeCell ref="AA50:AE50"/>
    <mergeCell ref="V44:Z44"/>
    <mergeCell ref="V47:Z47"/>
    <mergeCell ref="AA44:AE44"/>
    <mergeCell ref="V46:Z46"/>
    <mergeCell ref="AA46:AE46"/>
    <mergeCell ref="AA47:AE47"/>
    <mergeCell ref="V41:Z41"/>
    <mergeCell ref="AA41:AE41"/>
    <mergeCell ref="V42:Z42"/>
    <mergeCell ref="AA42:AE42"/>
    <mergeCell ref="V39:Z39"/>
    <mergeCell ref="AA39:AE39"/>
    <mergeCell ref="V40:Z40"/>
    <mergeCell ref="AA40:AE40"/>
    <mergeCell ref="T39:U39"/>
    <mergeCell ref="T40:U40"/>
    <mergeCell ref="T41:U41"/>
    <mergeCell ref="T42:U42"/>
    <mergeCell ref="V37:Z37"/>
    <mergeCell ref="AA37:AE37"/>
    <mergeCell ref="V38:Z38"/>
    <mergeCell ref="AA38:AE38"/>
    <mergeCell ref="V35:Z35"/>
    <mergeCell ref="AA35:AE35"/>
    <mergeCell ref="V36:Z36"/>
    <mergeCell ref="AA36:AE36"/>
    <mergeCell ref="V32:Z32"/>
    <mergeCell ref="AA32:AE32"/>
    <mergeCell ref="T26:U26"/>
    <mergeCell ref="T27:U27"/>
    <mergeCell ref="T30:U30"/>
    <mergeCell ref="T31:U31"/>
    <mergeCell ref="T32:U32"/>
    <mergeCell ref="V30:Z30"/>
    <mergeCell ref="AA30:AE30"/>
    <mergeCell ref="V31:Z31"/>
    <mergeCell ref="AA26:AE26"/>
    <mergeCell ref="V26:Z26"/>
    <mergeCell ref="V27:Z27"/>
    <mergeCell ref="AA27:AE27"/>
    <mergeCell ref="V19:Z19"/>
    <mergeCell ref="T19:U19"/>
    <mergeCell ref="AA19:AE19"/>
    <mergeCell ref="V25:Z25"/>
    <mergeCell ref="T25:U25"/>
    <mergeCell ref="AA25:AE25"/>
    <mergeCell ref="T22:U22"/>
    <mergeCell ref="T23:U23"/>
    <mergeCell ref="T24:U24"/>
    <mergeCell ref="V21:Z21"/>
    <mergeCell ref="T38:U38"/>
    <mergeCell ref="V24:Z24"/>
    <mergeCell ref="AA24:AE24"/>
    <mergeCell ref="T20:U20"/>
    <mergeCell ref="T28:U28"/>
    <mergeCell ref="T33:U33"/>
    <mergeCell ref="T35:U35"/>
    <mergeCell ref="T36:U36"/>
    <mergeCell ref="T37:U37"/>
    <mergeCell ref="AA31:AE31"/>
    <mergeCell ref="V64:Z64"/>
    <mergeCell ref="AA64:AE64"/>
    <mergeCell ref="V65:Z65"/>
    <mergeCell ref="AA65:AE65"/>
    <mergeCell ref="V62:Z62"/>
    <mergeCell ref="AA62:AE62"/>
    <mergeCell ref="V20:Z20"/>
    <mergeCell ref="AA20:AE20"/>
    <mergeCell ref="V28:Z28"/>
    <mergeCell ref="AA28:AE28"/>
    <mergeCell ref="V22:Z22"/>
    <mergeCell ref="AA22:AE22"/>
    <mergeCell ref="V23:Z23"/>
    <mergeCell ref="AA23:AE23"/>
    <mergeCell ref="A6:AJ6"/>
    <mergeCell ref="A18:S18"/>
    <mergeCell ref="A19:S19"/>
    <mergeCell ref="A20:S20"/>
    <mergeCell ref="A15:S16"/>
    <mergeCell ref="T15:U16"/>
    <mergeCell ref="AF15:AJ16"/>
    <mergeCell ref="T18:U18"/>
    <mergeCell ref="V18:Z18"/>
    <mergeCell ref="AA18:AE18"/>
    <mergeCell ref="A22:S22"/>
    <mergeCell ref="A23:S23"/>
    <mergeCell ref="A24:S24"/>
    <mergeCell ref="A25:S25"/>
    <mergeCell ref="A26:S26"/>
    <mergeCell ref="A27:S27"/>
    <mergeCell ref="A28:S28"/>
    <mergeCell ref="A30:S30"/>
    <mergeCell ref="A31:S31"/>
    <mergeCell ref="A32:S32"/>
    <mergeCell ref="A33:S33"/>
    <mergeCell ref="A35:S35"/>
    <mergeCell ref="A34:S34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S45"/>
    <mergeCell ref="A46:S46"/>
    <mergeCell ref="A47:S47"/>
    <mergeCell ref="A48:S48"/>
    <mergeCell ref="A49:S49"/>
    <mergeCell ref="A50:S50"/>
    <mergeCell ref="A52:S52"/>
    <mergeCell ref="A53:S53"/>
    <mergeCell ref="A51:S51"/>
    <mergeCell ref="A54:S54"/>
    <mergeCell ref="A55:S55"/>
    <mergeCell ref="A56:S56"/>
    <mergeCell ref="A57:S57"/>
    <mergeCell ref="A58:S58"/>
    <mergeCell ref="A60:S60"/>
    <mergeCell ref="A59:S59"/>
    <mergeCell ref="A61:S61"/>
    <mergeCell ref="A62:S62"/>
    <mergeCell ref="A64:S64"/>
    <mergeCell ref="A65:S65"/>
    <mergeCell ref="A63:S63"/>
    <mergeCell ref="A66:S66"/>
    <mergeCell ref="A67:S67"/>
    <mergeCell ref="A68:S68"/>
    <mergeCell ref="A69:S69"/>
    <mergeCell ref="A70:S70"/>
    <mergeCell ref="A72:S72"/>
    <mergeCell ref="A73:S73"/>
    <mergeCell ref="A74:S74"/>
    <mergeCell ref="A71:S71"/>
    <mergeCell ref="A75:S75"/>
    <mergeCell ref="A77:S77"/>
    <mergeCell ref="V33:Z33"/>
    <mergeCell ref="AA33:AE33"/>
    <mergeCell ref="V43:Z43"/>
    <mergeCell ref="AA43:AE43"/>
    <mergeCell ref="V45:Z45"/>
    <mergeCell ref="AA45:AE45"/>
    <mergeCell ref="V55:Z55"/>
    <mergeCell ref="AA55:AE55"/>
    <mergeCell ref="V66:Z66"/>
    <mergeCell ref="AA66:AE66"/>
    <mergeCell ref="AF18:AJ18"/>
    <mergeCell ref="AF19:AJ19"/>
    <mergeCell ref="AF20:AJ20"/>
    <mergeCell ref="AF22:AJ22"/>
    <mergeCell ref="AF23:AJ23"/>
    <mergeCell ref="AF24:AJ24"/>
    <mergeCell ref="AF26:AJ26"/>
    <mergeCell ref="AF27:AJ27"/>
    <mergeCell ref="AF28:AJ28"/>
    <mergeCell ref="AF30:AJ30"/>
    <mergeCell ref="AF31:AJ31"/>
    <mergeCell ref="AF32:AJ32"/>
    <mergeCell ref="AF35:AJ35"/>
    <mergeCell ref="AF36:AJ36"/>
    <mergeCell ref="AF37:AJ37"/>
    <mergeCell ref="AF38:AJ38"/>
    <mergeCell ref="AF47:AJ47"/>
    <mergeCell ref="AF48:AJ48"/>
    <mergeCell ref="AF49:AJ49"/>
    <mergeCell ref="AF50:AJ50"/>
    <mergeCell ref="AF52:AJ52"/>
    <mergeCell ref="AF53:AJ53"/>
    <mergeCell ref="AF55:AJ55"/>
    <mergeCell ref="AF56:AJ56"/>
    <mergeCell ref="AF54:AJ54"/>
    <mergeCell ref="AF57:AJ57"/>
    <mergeCell ref="AF60:AJ60"/>
    <mergeCell ref="AF61:AJ61"/>
    <mergeCell ref="AF62:AJ62"/>
    <mergeCell ref="AF58:AJ58"/>
    <mergeCell ref="AF64:AJ64"/>
    <mergeCell ref="AF65:AJ65"/>
    <mergeCell ref="AF66:AJ66"/>
    <mergeCell ref="AF68:AJ68"/>
    <mergeCell ref="AF33:AJ33"/>
    <mergeCell ref="AF25:AJ25"/>
    <mergeCell ref="AF74:AJ74"/>
    <mergeCell ref="AF77:AJ77"/>
    <mergeCell ref="AF75:AJ75"/>
    <mergeCell ref="AF67:AJ67"/>
    <mergeCell ref="AF69:AJ69"/>
    <mergeCell ref="AF70:AJ70"/>
    <mergeCell ref="AF72:AJ72"/>
    <mergeCell ref="AF73:AJ73"/>
  </mergeCells>
  <printOptions horizontalCentered="1"/>
  <pageMargins left="0.3937007874015748" right="0.1968503937007874" top="0.5118110236220472" bottom="0.1968503937007874" header="0.5118110236220472" footer="0.31496062992125984"/>
  <pageSetup fitToHeight="0" horizontalDpi="360" verticalDpi="360" orientation="portrait" paperSize="9" scale="78" r:id="rId1"/>
  <rowBreaks count="3" manualBreakCount="3">
    <brk id="42" max="255" man="1"/>
    <brk id="70" max="255" man="1"/>
    <brk id="10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6"/>
  <sheetViews>
    <sheetView showGridLines="0" zoomScaleSheetLayoutView="100" workbookViewId="0" topLeftCell="A37">
      <selection activeCell="V14" sqref="V14:Z14"/>
    </sheetView>
  </sheetViews>
  <sheetFormatPr defaultColWidth="9.140625" defaultRowHeight="12.75"/>
  <cols>
    <col min="1" max="6" width="3.28125" style="791" customWidth="1"/>
    <col min="7" max="7" width="5.140625" style="791" customWidth="1"/>
    <col min="8" max="11" width="3.28125" style="791" customWidth="1"/>
    <col min="12" max="12" width="4.28125" style="791" customWidth="1"/>
    <col min="13" max="14" width="3.28125" style="791" customWidth="1"/>
    <col min="15" max="15" width="4.421875" style="791" customWidth="1"/>
    <col min="16" max="19" width="3.28125" style="791" customWidth="1"/>
    <col min="20" max="20" width="2.421875" style="791" customWidth="1"/>
    <col min="21" max="36" width="3.28125" style="791" customWidth="1"/>
    <col min="37" max="37" width="3.00390625" style="791" customWidth="1"/>
    <col min="38" max="16384" width="9.140625" style="791" customWidth="1"/>
  </cols>
  <sheetData>
    <row r="1" spans="35:36" ht="12.75">
      <c r="AI1" s="792"/>
      <c r="AJ1" s="792"/>
    </row>
    <row r="2" spans="35:36" ht="12.75">
      <c r="AI2" s="793"/>
      <c r="AJ2" s="794"/>
    </row>
    <row r="3" spans="1:36" ht="15.75">
      <c r="A3" s="795" t="s">
        <v>433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</row>
    <row r="4" spans="35:36" ht="12.75">
      <c r="AI4" s="793"/>
      <c r="AJ4" s="793"/>
    </row>
    <row r="5" ht="12.75">
      <c r="AB5" s="791" t="s">
        <v>925</v>
      </c>
    </row>
    <row r="6" spans="28:36" ht="12.75">
      <c r="AB6" s="796" t="s">
        <v>844</v>
      </c>
      <c r="AC6" s="796"/>
      <c r="AD6" s="796"/>
      <c r="AE6" s="796"/>
      <c r="AF6" s="796"/>
      <c r="AG6" s="796"/>
      <c r="AH6" s="796"/>
      <c r="AI6" s="796"/>
      <c r="AJ6" s="796"/>
    </row>
    <row r="7" ht="13.5" thickBot="1"/>
    <row r="8" spans="1:36" ht="19.5" customHeight="1" thickBot="1">
      <c r="A8" s="797">
        <v>5</v>
      </c>
      <c r="B8" s="798">
        <v>1</v>
      </c>
      <c r="C8" s="798">
        <v>3</v>
      </c>
      <c r="D8" s="798">
        <v>0</v>
      </c>
      <c r="E8" s="798">
        <v>0</v>
      </c>
      <c r="F8" s="799">
        <v>9</v>
      </c>
      <c r="G8" s="800"/>
      <c r="H8" s="797">
        <v>1</v>
      </c>
      <c r="I8" s="798">
        <v>2</v>
      </c>
      <c r="J8" s="798">
        <v>5</v>
      </c>
      <c r="K8" s="799">
        <v>4</v>
      </c>
      <c r="L8" s="800"/>
      <c r="M8" s="797">
        <v>0</v>
      </c>
      <c r="N8" s="799">
        <v>1</v>
      </c>
      <c r="O8" s="801"/>
      <c r="P8" s="797">
        <v>2</v>
      </c>
      <c r="Q8" s="798">
        <v>8</v>
      </c>
      <c r="R8" s="798">
        <v>0</v>
      </c>
      <c r="S8" s="799">
        <v>0</v>
      </c>
      <c r="T8" s="800"/>
      <c r="U8" s="797">
        <v>7</v>
      </c>
      <c r="V8" s="798">
        <v>5</v>
      </c>
      <c r="W8" s="798">
        <v>1</v>
      </c>
      <c r="X8" s="798">
        <v>1</v>
      </c>
      <c r="Y8" s="798">
        <v>1</v>
      </c>
      <c r="Z8" s="799">
        <v>5</v>
      </c>
      <c r="AA8" s="800"/>
      <c r="AB8" s="797">
        <v>1</v>
      </c>
      <c r="AC8" s="799">
        <v>2</v>
      </c>
      <c r="AD8" s="800"/>
      <c r="AE8" s="802">
        <v>2</v>
      </c>
      <c r="AF8" s="803">
        <v>0</v>
      </c>
      <c r="AG8" s="803">
        <v>0</v>
      </c>
      <c r="AH8" s="804">
        <v>8</v>
      </c>
      <c r="AI8" s="800"/>
      <c r="AJ8" s="805">
        <v>2</v>
      </c>
    </row>
    <row r="9" spans="1:36" ht="25.5" customHeight="1">
      <c r="A9" s="806" t="s">
        <v>680</v>
      </c>
      <c r="B9" s="806"/>
      <c r="C9" s="806"/>
      <c r="D9" s="806"/>
      <c r="E9" s="806"/>
      <c r="F9" s="806"/>
      <c r="G9" s="807"/>
      <c r="H9" s="806" t="s">
        <v>681</v>
      </c>
      <c r="I9" s="806"/>
      <c r="J9" s="806"/>
      <c r="K9" s="806"/>
      <c r="L9" s="807"/>
      <c r="M9" s="808" t="s">
        <v>682</v>
      </c>
      <c r="N9" s="808"/>
      <c r="O9" s="807"/>
      <c r="P9" s="808" t="s">
        <v>434</v>
      </c>
      <c r="Q9" s="808"/>
      <c r="R9" s="808"/>
      <c r="S9" s="808"/>
      <c r="T9" s="807"/>
      <c r="U9" s="806" t="s">
        <v>684</v>
      </c>
      <c r="V9" s="806"/>
      <c r="W9" s="806"/>
      <c r="X9" s="806"/>
      <c r="Y9" s="806"/>
      <c r="Z9" s="806"/>
      <c r="AB9" s="806" t="s">
        <v>705</v>
      </c>
      <c r="AC9" s="806"/>
      <c r="AE9" s="806" t="s">
        <v>706</v>
      </c>
      <c r="AF9" s="806"/>
      <c r="AG9" s="806"/>
      <c r="AH9" s="806"/>
      <c r="AJ9" s="806" t="s">
        <v>707</v>
      </c>
    </row>
    <row r="10" ht="12.75">
      <c r="AG10" s="809" t="s">
        <v>708</v>
      </c>
    </row>
    <row r="11" spans="1:36" ht="31.5" customHeight="1">
      <c r="A11" s="810" t="s">
        <v>846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2"/>
      <c r="T11" s="813" t="s">
        <v>710</v>
      </c>
      <c r="U11" s="813"/>
      <c r="V11" s="814" t="s">
        <v>847</v>
      </c>
      <c r="W11" s="815"/>
      <c r="X11" s="815"/>
      <c r="Y11" s="815"/>
      <c r="Z11" s="816"/>
      <c r="AA11" s="814" t="s">
        <v>848</v>
      </c>
      <c r="AB11" s="815"/>
      <c r="AC11" s="815"/>
      <c r="AD11" s="815"/>
      <c r="AE11" s="816"/>
      <c r="AF11" s="815" t="s">
        <v>849</v>
      </c>
      <c r="AG11" s="815"/>
      <c r="AH11" s="815"/>
      <c r="AI11" s="815"/>
      <c r="AJ11" s="816"/>
    </row>
    <row r="12" spans="1:36" ht="12.75">
      <c r="A12" s="817"/>
      <c r="B12" s="794"/>
      <c r="C12" s="794"/>
      <c r="D12" s="794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4"/>
      <c r="S12" s="818"/>
      <c r="T12" s="819"/>
      <c r="U12" s="819"/>
      <c r="V12" s="814" t="s">
        <v>850</v>
      </c>
      <c r="W12" s="815"/>
      <c r="X12" s="815"/>
      <c r="Y12" s="815"/>
      <c r="Z12" s="815"/>
      <c r="AA12" s="814"/>
      <c r="AB12" s="815"/>
      <c r="AC12" s="815"/>
      <c r="AD12" s="815"/>
      <c r="AE12" s="816"/>
      <c r="AF12" s="820"/>
      <c r="AH12" s="821"/>
      <c r="AI12" s="821"/>
      <c r="AJ12" s="822"/>
    </row>
    <row r="13" spans="1:36" ht="12.75">
      <c r="A13" s="823">
        <v>1</v>
      </c>
      <c r="B13" s="824"/>
      <c r="C13" s="824"/>
      <c r="D13" s="824"/>
      <c r="E13" s="825"/>
      <c r="F13" s="825"/>
      <c r="G13" s="825"/>
      <c r="H13" s="825"/>
      <c r="I13" s="825"/>
      <c r="J13" s="825"/>
      <c r="K13" s="825"/>
      <c r="L13" s="825"/>
      <c r="M13" s="825"/>
      <c r="N13" s="825"/>
      <c r="O13" s="825"/>
      <c r="P13" s="825"/>
      <c r="Q13" s="825"/>
      <c r="R13" s="824"/>
      <c r="S13" s="824"/>
      <c r="T13" s="825">
        <v>2</v>
      </c>
      <c r="U13" s="825"/>
      <c r="V13" s="826">
        <v>3</v>
      </c>
      <c r="W13" s="825"/>
      <c r="X13" s="825"/>
      <c r="Y13" s="825"/>
      <c r="Z13" s="825"/>
      <c r="AA13" s="826">
        <v>4</v>
      </c>
      <c r="AB13" s="825"/>
      <c r="AC13" s="825"/>
      <c r="AD13" s="825"/>
      <c r="AE13" s="825"/>
      <c r="AF13" s="826">
        <v>5</v>
      </c>
      <c r="AG13" s="825"/>
      <c r="AH13" s="825"/>
      <c r="AI13" s="825"/>
      <c r="AJ13" s="824"/>
    </row>
    <row r="14" spans="1:36" ht="24.75" customHeight="1">
      <c r="A14" s="827" t="s">
        <v>435</v>
      </c>
      <c r="B14" s="828"/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9"/>
      <c r="T14" s="830" t="s">
        <v>852</v>
      </c>
      <c r="U14" s="831"/>
      <c r="V14" s="832">
        <v>85000</v>
      </c>
      <c r="W14" s="833"/>
      <c r="X14" s="833"/>
      <c r="Y14" s="833"/>
      <c r="Z14" s="834"/>
      <c r="AA14" s="832">
        <v>146848</v>
      </c>
      <c r="AB14" s="833"/>
      <c r="AC14" s="833"/>
      <c r="AD14" s="833"/>
      <c r="AE14" s="834"/>
      <c r="AF14" s="832">
        <v>146393</v>
      </c>
      <c r="AG14" s="833"/>
      <c r="AH14" s="833"/>
      <c r="AI14" s="833"/>
      <c r="AJ14" s="834"/>
    </row>
    <row r="15" spans="1:36" ht="24.75" customHeight="1">
      <c r="A15" s="827" t="s">
        <v>436</v>
      </c>
      <c r="B15" s="828"/>
      <c r="C15" s="828"/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28"/>
      <c r="R15" s="828"/>
      <c r="S15" s="829"/>
      <c r="T15" s="830" t="s">
        <v>854</v>
      </c>
      <c r="U15" s="831"/>
      <c r="V15" s="832">
        <v>65000</v>
      </c>
      <c r="W15" s="833"/>
      <c r="X15" s="833"/>
      <c r="Y15" s="833"/>
      <c r="Z15" s="834"/>
      <c r="AA15" s="832">
        <v>24219</v>
      </c>
      <c r="AB15" s="833"/>
      <c r="AC15" s="833"/>
      <c r="AD15" s="833"/>
      <c r="AE15" s="834"/>
      <c r="AF15" s="832">
        <v>24216</v>
      </c>
      <c r="AG15" s="833"/>
      <c r="AH15" s="833"/>
      <c r="AI15" s="833"/>
      <c r="AJ15" s="834"/>
    </row>
    <row r="16" spans="1:36" ht="19.5" customHeight="1">
      <c r="A16" s="827" t="s">
        <v>437</v>
      </c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28"/>
      <c r="R16" s="828"/>
      <c r="S16" s="829"/>
      <c r="T16" s="830" t="s">
        <v>856</v>
      </c>
      <c r="U16" s="831"/>
      <c r="V16" s="832"/>
      <c r="W16" s="833"/>
      <c r="X16" s="833"/>
      <c r="Y16" s="833"/>
      <c r="Z16" s="834"/>
      <c r="AA16" s="832">
        <v>5600</v>
      </c>
      <c r="AB16" s="833"/>
      <c r="AC16" s="833"/>
      <c r="AD16" s="833"/>
      <c r="AE16" s="834"/>
      <c r="AF16" s="832">
        <v>5542</v>
      </c>
      <c r="AG16" s="833"/>
      <c r="AH16" s="833"/>
      <c r="AI16" s="833"/>
      <c r="AJ16" s="834"/>
    </row>
    <row r="17" spans="1:36" ht="29.25" customHeight="1">
      <c r="A17" s="827" t="s">
        <v>438</v>
      </c>
      <c r="B17" s="828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828"/>
      <c r="R17" s="828"/>
      <c r="S17" s="829"/>
      <c r="T17" s="830" t="s">
        <v>858</v>
      </c>
      <c r="U17" s="831"/>
      <c r="V17" s="835"/>
      <c r="W17" s="836"/>
      <c r="X17" s="836"/>
      <c r="Y17" s="836"/>
      <c r="Z17" s="837"/>
      <c r="AA17" s="835"/>
      <c r="AB17" s="836"/>
      <c r="AC17" s="836"/>
      <c r="AD17" s="836"/>
      <c r="AE17" s="837"/>
      <c r="AF17" s="835"/>
      <c r="AG17" s="836"/>
      <c r="AH17" s="836"/>
      <c r="AI17" s="836"/>
      <c r="AJ17" s="837"/>
    </row>
    <row r="18" spans="1:36" ht="19.5" customHeight="1">
      <c r="A18" s="838" t="s">
        <v>439</v>
      </c>
      <c r="B18" s="839"/>
      <c r="C18" s="839"/>
      <c r="D18" s="839"/>
      <c r="E18" s="840"/>
      <c r="F18" s="841"/>
      <c r="G18" s="841"/>
      <c r="H18" s="841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2"/>
      <c r="T18" s="830" t="s">
        <v>860</v>
      </c>
      <c r="U18" s="831"/>
      <c r="V18" s="832">
        <v>10000</v>
      </c>
      <c r="W18" s="833"/>
      <c r="X18" s="833"/>
      <c r="Y18" s="833"/>
      <c r="Z18" s="834"/>
      <c r="AA18" s="832">
        <v>6429</v>
      </c>
      <c r="AB18" s="833"/>
      <c r="AC18" s="833"/>
      <c r="AD18" s="833"/>
      <c r="AE18" s="834"/>
      <c r="AF18" s="832">
        <v>6387</v>
      </c>
      <c r="AG18" s="833"/>
      <c r="AH18" s="833"/>
      <c r="AI18" s="833"/>
      <c r="AJ18" s="834"/>
    </row>
    <row r="19" spans="1:36" ht="19.5" customHeight="1">
      <c r="A19" s="827" t="s">
        <v>440</v>
      </c>
      <c r="B19" s="828"/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8"/>
      <c r="R19" s="828"/>
      <c r="S19" s="829"/>
      <c r="T19" s="830" t="s">
        <v>862</v>
      </c>
      <c r="U19" s="831"/>
      <c r="V19" s="832"/>
      <c r="W19" s="833"/>
      <c r="X19" s="833"/>
      <c r="Y19" s="833"/>
      <c r="Z19" s="834"/>
      <c r="AA19" s="832">
        <v>854</v>
      </c>
      <c r="AB19" s="833"/>
      <c r="AC19" s="833"/>
      <c r="AD19" s="833"/>
      <c r="AE19" s="834"/>
      <c r="AF19" s="832">
        <v>854</v>
      </c>
      <c r="AG19" s="833"/>
      <c r="AH19" s="833"/>
      <c r="AI19" s="833"/>
      <c r="AJ19" s="834"/>
    </row>
    <row r="20" spans="1:36" ht="24.75" customHeight="1">
      <c r="A20" s="827" t="s">
        <v>441</v>
      </c>
      <c r="B20" s="828"/>
      <c r="C20" s="828"/>
      <c r="D20" s="828"/>
      <c r="E20" s="828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9"/>
      <c r="T20" s="830" t="s">
        <v>864</v>
      </c>
      <c r="U20" s="831"/>
      <c r="V20" s="832"/>
      <c r="W20" s="833"/>
      <c r="X20" s="833"/>
      <c r="Y20" s="833"/>
      <c r="Z20" s="834"/>
      <c r="AA20" s="832"/>
      <c r="AB20" s="833"/>
      <c r="AC20" s="833"/>
      <c r="AD20" s="833"/>
      <c r="AE20" s="834"/>
      <c r="AF20" s="832"/>
      <c r="AG20" s="833"/>
      <c r="AH20" s="833"/>
      <c r="AI20" s="833"/>
      <c r="AJ20" s="834"/>
    </row>
    <row r="21" spans="1:36" ht="19.5" customHeight="1">
      <c r="A21" s="827" t="s">
        <v>442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9"/>
      <c r="T21" s="830" t="s">
        <v>866</v>
      </c>
      <c r="U21" s="831"/>
      <c r="V21" s="832"/>
      <c r="W21" s="833"/>
      <c r="X21" s="833"/>
      <c r="Y21" s="833"/>
      <c r="Z21" s="834"/>
      <c r="AA21" s="832">
        <v>1903</v>
      </c>
      <c r="AB21" s="833"/>
      <c r="AC21" s="833"/>
      <c r="AD21" s="833"/>
      <c r="AE21" s="834"/>
      <c r="AF21" s="832">
        <v>1903</v>
      </c>
      <c r="AG21" s="833"/>
      <c r="AH21" s="833"/>
      <c r="AI21" s="833"/>
      <c r="AJ21" s="834"/>
    </row>
    <row r="22" spans="1:36" ht="19.5" customHeight="1">
      <c r="A22" s="827" t="s">
        <v>443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8"/>
      <c r="Q22" s="828"/>
      <c r="R22" s="828"/>
      <c r="S22" s="829"/>
      <c r="T22" s="830" t="s">
        <v>868</v>
      </c>
      <c r="U22" s="831"/>
      <c r="V22" s="832">
        <v>30000</v>
      </c>
      <c r="W22" s="833"/>
      <c r="X22" s="833"/>
      <c r="Y22" s="833"/>
      <c r="Z22" s="834"/>
      <c r="AA22" s="832">
        <v>16652</v>
      </c>
      <c r="AB22" s="833"/>
      <c r="AC22" s="833"/>
      <c r="AD22" s="833"/>
      <c r="AE22" s="834"/>
      <c r="AF22" s="832">
        <v>16325</v>
      </c>
      <c r="AG22" s="833"/>
      <c r="AH22" s="833"/>
      <c r="AI22" s="833"/>
      <c r="AJ22" s="834"/>
    </row>
    <row r="23" spans="1:36" ht="19.5" customHeight="1">
      <c r="A23" s="827" t="s">
        <v>444</v>
      </c>
      <c r="B23" s="828"/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28"/>
      <c r="N23" s="828"/>
      <c r="O23" s="828"/>
      <c r="P23" s="828"/>
      <c r="Q23" s="828"/>
      <c r="R23" s="828"/>
      <c r="S23" s="829"/>
      <c r="T23" s="830" t="s">
        <v>870</v>
      </c>
      <c r="U23" s="831"/>
      <c r="V23" s="832">
        <v>65000</v>
      </c>
      <c r="W23" s="833"/>
      <c r="X23" s="833"/>
      <c r="Y23" s="833"/>
      <c r="Z23" s="834"/>
      <c r="AA23" s="832">
        <v>103219</v>
      </c>
      <c r="AB23" s="833"/>
      <c r="AC23" s="833"/>
      <c r="AD23" s="833"/>
      <c r="AE23" s="834"/>
      <c r="AF23" s="832">
        <v>102857</v>
      </c>
      <c r="AG23" s="833"/>
      <c r="AH23" s="833"/>
      <c r="AI23" s="833"/>
      <c r="AJ23" s="834"/>
    </row>
    <row r="24" spans="1:36" ht="19.5" customHeight="1">
      <c r="A24" s="827" t="s">
        <v>445</v>
      </c>
      <c r="B24" s="828"/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8"/>
      <c r="S24" s="829"/>
      <c r="T24" s="830" t="s">
        <v>872</v>
      </c>
      <c r="U24" s="831"/>
      <c r="V24" s="832"/>
      <c r="W24" s="833"/>
      <c r="X24" s="833"/>
      <c r="Y24" s="833"/>
      <c r="Z24" s="834"/>
      <c r="AA24" s="832"/>
      <c r="AB24" s="833"/>
      <c r="AC24" s="833"/>
      <c r="AD24" s="833"/>
      <c r="AE24" s="834"/>
      <c r="AF24" s="832"/>
      <c r="AG24" s="833"/>
      <c r="AH24" s="833"/>
      <c r="AI24" s="833"/>
      <c r="AJ24" s="834"/>
    </row>
    <row r="25" spans="1:36" ht="19.5" customHeight="1">
      <c r="A25" s="827" t="s">
        <v>446</v>
      </c>
      <c r="B25" s="828"/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  <c r="Q25" s="828"/>
      <c r="R25" s="828"/>
      <c r="S25" s="829"/>
      <c r="T25" s="830" t="s">
        <v>874</v>
      </c>
      <c r="U25" s="831"/>
      <c r="V25" s="832">
        <v>30000</v>
      </c>
      <c r="W25" s="833"/>
      <c r="X25" s="833"/>
      <c r="Y25" s="833"/>
      <c r="Z25" s="834"/>
      <c r="AA25" s="832">
        <v>91680</v>
      </c>
      <c r="AB25" s="833"/>
      <c r="AC25" s="833"/>
      <c r="AD25" s="833"/>
      <c r="AE25" s="834"/>
      <c r="AF25" s="832">
        <v>90612</v>
      </c>
      <c r="AG25" s="833"/>
      <c r="AH25" s="833"/>
      <c r="AI25" s="833"/>
      <c r="AJ25" s="834"/>
    </row>
    <row r="26" spans="1:36" ht="19.5" customHeight="1">
      <c r="A26" s="827" t="s">
        <v>447</v>
      </c>
      <c r="B26" s="828"/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9"/>
      <c r="T26" s="830" t="s">
        <v>876</v>
      </c>
      <c r="U26" s="831"/>
      <c r="V26" s="832">
        <v>20000</v>
      </c>
      <c r="W26" s="833"/>
      <c r="X26" s="833"/>
      <c r="Y26" s="833"/>
      <c r="Z26" s="834"/>
      <c r="AA26" s="832">
        <v>13000</v>
      </c>
      <c r="AB26" s="833"/>
      <c r="AC26" s="833"/>
      <c r="AD26" s="833"/>
      <c r="AE26" s="834"/>
      <c r="AF26" s="832">
        <v>12925</v>
      </c>
      <c r="AG26" s="833"/>
      <c r="AH26" s="833"/>
      <c r="AI26" s="833"/>
      <c r="AJ26" s="834"/>
    </row>
    <row r="27" spans="1:36" ht="24.75" customHeight="1">
      <c r="A27" s="843" t="s">
        <v>448</v>
      </c>
      <c r="B27" s="844"/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5"/>
      <c r="T27" s="830" t="s">
        <v>878</v>
      </c>
      <c r="U27" s="831"/>
      <c r="V27" s="832"/>
      <c r="W27" s="833"/>
      <c r="X27" s="833"/>
      <c r="Y27" s="833"/>
      <c r="Z27" s="834"/>
      <c r="AA27" s="832">
        <v>22379</v>
      </c>
      <c r="AB27" s="833"/>
      <c r="AC27" s="833"/>
      <c r="AD27" s="833"/>
      <c r="AE27" s="834"/>
      <c r="AF27" s="832">
        <v>22367</v>
      </c>
      <c r="AG27" s="833"/>
      <c r="AH27" s="833"/>
      <c r="AI27" s="833"/>
      <c r="AJ27" s="834"/>
    </row>
    <row r="28" spans="1:36" ht="24.75" customHeight="1">
      <c r="A28" s="843" t="s">
        <v>449</v>
      </c>
      <c r="B28" s="844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4"/>
      <c r="Q28" s="844"/>
      <c r="R28" s="844"/>
      <c r="S28" s="845"/>
      <c r="T28" s="830" t="s">
        <v>880</v>
      </c>
      <c r="U28" s="831"/>
      <c r="V28" s="832">
        <v>10000</v>
      </c>
      <c r="W28" s="833"/>
      <c r="X28" s="833"/>
      <c r="Y28" s="833"/>
      <c r="Z28" s="834"/>
      <c r="AA28" s="832">
        <v>2300</v>
      </c>
      <c r="AB28" s="833"/>
      <c r="AC28" s="833"/>
      <c r="AD28" s="833"/>
      <c r="AE28" s="834"/>
      <c r="AF28" s="832">
        <v>2241</v>
      </c>
      <c r="AG28" s="833"/>
      <c r="AH28" s="833"/>
      <c r="AI28" s="833"/>
      <c r="AJ28" s="834"/>
    </row>
    <row r="29" spans="1:36" ht="19.5" customHeight="1">
      <c r="A29" s="843" t="s">
        <v>450</v>
      </c>
      <c r="B29" s="844"/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5"/>
      <c r="T29" s="830" t="s">
        <v>882</v>
      </c>
      <c r="U29" s="831"/>
      <c r="V29" s="832">
        <v>30000</v>
      </c>
      <c r="W29" s="833"/>
      <c r="X29" s="833"/>
      <c r="Y29" s="833"/>
      <c r="Z29" s="834"/>
      <c r="AA29" s="832">
        <v>3720</v>
      </c>
      <c r="AB29" s="833"/>
      <c r="AC29" s="833"/>
      <c r="AD29" s="833"/>
      <c r="AE29" s="834"/>
      <c r="AF29" s="832">
        <v>3713</v>
      </c>
      <c r="AG29" s="833"/>
      <c r="AH29" s="833"/>
      <c r="AI29" s="833"/>
      <c r="AJ29" s="834"/>
    </row>
    <row r="30" spans="1:36" ht="19.5" customHeight="1">
      <c r="A30" s="846" t="s">
        <v>451</v>
      </c>
      <c r="B30" s="847"/>
      <c r="C30" s="847"/>
      <c r="D30" s="847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8"/>
      <c r="T30" s="830" t="s">
        <v>943</v>
      </c>
      <c r="U30" s="849"/>
      <c r="V30" s="832"/>
      <c r="W30" s="833"/>
      <c r="X30" s="833"/>
      <c r="Y30" s="833"/>
      <c r="Z30" s="834"/>
      <c r="AA30" s="832">
        <v>39996</v>
      </c>
      <c r="AB30" s="833"/>
      <c r="AC30" s="833"/>
      <c r="AD30" s="833"/>
      <c r="AE30" s="834"/>
      <c r="AF30" s="832">
        <v>31252</v>
      </c>
      <c r="AG30" s="833"/>
      <c r="AH30" s="833"/>
      <c r="AI30" s="833"/>
      <c r="AJ30" s="834"/>
    </row>
    <row r="31" spans="1:36" ht="25.5" customHeight="1">
      <c r="A31" s="850" t="s">
        <v>452</v>
      </c>
      <c r="B31" s="851"/>
      <c r="C31" s="851"/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2"/>
      <c r="T31" s="830" t="s">
        <v>945</v>
      </c>
      <c r="U31" s="831"/>
      <c r="V31" s="853">
        <f>SUM(V14:Z30)</f>
        <v>345000</v>
      </c>
      <c r="W31" s="854"/>
      <c r="X31" s="854"/>
      <c r="Y31" s="854"/>
      <c r="Z31" s="855"/>
      <c r="AA31" s="853">
        <f>SUM(AA14:AE30)</f>
        <v>478799</v>
      </c>
      <c r="AB31" s="854"/>
      <c r="AC31" s="854"/>
      <c r="AD31" s="854"/>
      <c r="AE31" s="855"/>
      <c r="AF31" s="853">
        <f>SUM(AF14:AJ30)</f>
        <v>467587</v>
      </c>
      <c r="AG31" s="854"/>
      <c r="AH31" s="854"/>
      <c r="AI31" s="854"/>
      <c r="AJ31" s="855"/>
    </row>
    <row r="32" spans="1:36" ht="19.5" customHeight="1">
      <c r="A32" s="843" t="s">
        <v>453</v>
      </c>
      <c r="B32" s="844"/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5"/>
      <c r="T32" s="830" t="s">
        <v>947</v>
      </c>
      <c r="U32" s="831"/>
      <c r="V32" s="832">
        <v>130000</v>
      </c>
      <c r="W32" s="833"/>
      <c r="X32" s="833"/>
      <c r="Y32" s="833"/>
      <c r="Z32" s="834"/>
      <c r="AA32" s="832">
        <v>154120</v>
      </c>
      <c r="AB32" s="833"/>
      <c r="AC32" s="833"/>
      <c r="AD32" s="833"/>
      <c r="AE32" s="834"/>
      <c r="AF32" s="832">
        <v>153883</v>
      </c>
      <c r="AG32" s="833"/>
      <c r="AH32" s="833"/>
      <c r="AI32" s="833"/>
      <c r="AJ32" s="834"/>
    </row>
    <row r="33" spans="1:36" ht="19.5" customHeight="1">
      <c r="A33" s="843" t="s">
        <v>454</v>
      </c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5"/>
      <c r="T33" s="830" t="s">
        <v>949</v>
      </c>
      <c r="U33" s="831"/>
      <c r="V33" s="835"/>
      <c r="W33" s="836"/>
      <c r="X33" s="836"/>
      <c r="Y33" s="836"/>
      <c r="Z33" s="837"/>
      <c r="AA33" s="835"/>
      <c r="AB33" s="836"/>
      <c r="AC33" s="836"/>
      <c r="AD33" s="836"/>
      <c r="AE33" s="837"/>
      <c r="AF33" s="835"/>
      <c r="AG33" s="836"/>
      <c r="AH33" s="836"/>
      <c r="AI33" s="836"/>
      <c r="AJ33" s="837"/>
    </row>
    <row r="34" spans="1:36" ht="24.75" customHeight="1">
      <c r="A34" s="843" t="s">
        <v>455</v>
      </c>
      <c r="B34" s="844"/>
      <c r="C34" s="844"/>
      <c r="D34" s="844"/>
      <c r="E34" s="844"/>
      <c r="F34" s="844"/>
      <c r="G34" s="844"/>
      <c r="H34" s="844"/>
      <c r="I34" s="844"/>
      <c r="J34" s="844"/>
      <c r="K34" s="844"/>
      <c r="L34" s="844"/>
      <c r="M34" s="844"/>
      <c r="N34" s="844"/>
      <c r="O34" s="844"/>
      <c r="P34" s="844"/>
      <c r="Q34" s="844"/>
      <c r="R34" s="844"/>
      <c r="S34" s="845"/>
      <c r="T34" s="830" t="s">
        <v>951</v>
      </c>
      <c r="U34" s="831"/>
      <c r="V34" s="832"/>
      <c r="W34" s="833"/>
      <c r="X34" s="833"/>
      <c r="Y34" s="833"/>
      <c r="Z34" s="834"/>
      <c r="AA34" s="832">
        <v>3440</v>
      </c>
      <c r="AB34" s="833"/>
      <c r="AC34" s="833"/>
      <c r="AD34" s="833"/>
      <c r="AE34" s="834"/>
      <c r="AF34" s="832">
        <v>3440</v>
      </c>
      <c r="AG34" s="833"/>
      <c r="AH34" s="833"/>
      <c r="AI34" s="833"/>
      <c r="AJ34" s="834"/>
    </row>
    <row r="35" spans="1:36" ht="19.5" customHeight="1">
      <c r="A35" s="843" t="s">
        <v>456</v>
      </c>
      <c r="B35" s="844"/>
      <c r="C35" s="844"/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5"/>
      <c r="T35" s="830" t="s">
        <v>953</v>
      </c>
      <c r="U35" s="831"/>
      <c r="V35" s="832">
        <v>54000</v>
      </c>
      <c r="W35" s="833"/>
      <c r="X35" s="833"/>
      <c r="Y35" s="833"/>
      <c r="Z35" s="834"/>
      <c r="AA35" s="832">
        <v>59</v>
      </c>
      <c r="AB35" s="833"/>
      <c r="AC35" s="833"/>
      <c r="AD35" s="833"/>
      <c r="AE35" s="834"/>
      <c r="AF35" s="832">
        <v>59</v>
      </c>
      <c r="AG35" s="833"/>
      <c r="AH35" s="833"/>
      <c r="AI35" s="833"/>
      <c r="AJ35" s="834"/>
    </row>
    <row r="36" spans="1:36" ht="19.5" customHeight="1">
      <c r="A36" s="843" t="s">
        <v>457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4"/>
      <c r="P36" s="844"/>
      <c r="Q36" s="844"/>
      <c r="R36" s="844"/>
      <c r="S36" s="845"/>
      <c r="T36" s="830" t="s">
        <v>957</v>
      </c>
      <c r="U36" s="831"/>
      <c r="V36" s="832"/>
      <c r="W36" s="833"/>
      <c r="X36" s="833"/>
      <c r="Y36" s="833"/>
      <c r="Z36" s="834"/>
      <c r="AA36" s="832"/>
      <c r="AB36" s="833"/>
      <c r="AC36" s="833"/>
      <c r="AD36" s="833"/>
      <c r="AE36" s="834"/>
      <c r="AF36" s="832"/>
      <c r="AG36" s="833"/>
      <c r="AH36" s="833"/>
      <c r="AI36" s="833"/>
      <c r="AJ36" s="834"/>
    </row>
    <row r="37" spans="1:36" ht="19.5" customHeight="1">
      <c r="A37" s="843" t="s">
        <v>458</v>
      </c>
      <c r="B37" s="844"/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4"/>
      <c r="P37" s="844"/>
      <c r="Q37" s="844"/>
      <c r="R37" s="844"/>
      <c r="S37" s="845"/>
      <c r="T37" s="830" t="s">
        <v>959</v>
      </c>
      <c r="U37" s="831"/>
      <c r="V37" s="832">
        <v>13000</v>
      </c>
      <c r="W37" s="833"/>
      <c r="X37" s="833"/>
      <c r="Y37" s="833"/>
      <c r="Z37" s="834"/>
      <c r="AA37" s="832">
        <v>8200</v>
      </c>
      <c r="AB37" s="833"/>
      <c r="AC37" s="833"/>
      <c r="AD37" s="833"/>
      <c r="AE37" s="834"/>
      <c r="AF37" s="832">
        <v>8198</v>
      </c>
      <c r="AG37" s="833"/>
      <c r="AH37" s="833"/>
      <c r="AI37" s="833"/>
      <c r="AJ37" s="834"/>
    </row>
    <row r="38" spans="1:36" ht="19.5" customHeight="1">
      <c r="A38" s="843" t="s">
        <v>459</v>
      </c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4"/>
      <c r="P38" s="844"/>
      <c r="Q38" s="844"/>
      <c r="R38" s="844"/>
      <c r="S38" s="845"/>
      <c r="T38" s="830" t="s">
        <v>961</v>
      </c>
      <c r="U38" s="831"/>
      <c r="V38" s="832">
        <v>135000</v>
      </c>
      <c r="W38" s="833"/>
      <c r="X38" s="833"/>
      <c r="Y38" s="833"/>
      <c r="Z38" s="834"/>
      <c r="AA38" s="832">
        <v>101145</v>
      </c>
      <c r="AB38" s="833"/>
      <c r="AC38" s="833"/>
      <c r="AD38" s="833"/>
      <c r="AE38" s="834"/>
      <c r="AF38" s="832">
        <v>86429</v>
      </c>
      <c r="AG38" s="833"/>
      <c r="AH38" s="833"/>
      <c r="AI38" s="833"/>
      <c r="AJ38" s="834"/>
    </row>
    <row r="39" spans="1:36" ht="24.75" customHeight="1">
      <c r="A39" s="843" t="s">
        <v>460</v>
      </c>
      <c r="B39" s="844"/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4"/>
      <c r="Q39" s="844"/>
      <c r="R39" s="844"/>
      <c r="S39" s="845"/>
      <c r="T39" s="856">
        <v>26</v>
      </c>
      <c r="U39" s="857"/>
      <c r="V39" s="832"/>
      <c r="W39" s="833"/>
      <c r="X39" s="833"/>
      <c r="Y39" s="833"/>
      <c r="Z39" s="834"/>
      <c r="AA39" s="832"/>
      <c r="AB39" s="833"/>
      <c r="AC39" s="833"/>
      <c r="AD39" s="833"/>
      <c r="AE39" s="834"/>
      <c r="AF39" s="832"/>
      <c r="AG39" s="833"/>
      <c r="AH39" s="833"/>
      <c r="AI39" s="833"/>
      <c r="AJ39" s="834"/>
    </row>
    <row r="40" spans="1:36" ht="19.5" customHeight="1">
      <c r="A40" s="843" t="s">
        <v>461</v>
      </c>
      <c r="B40" s="844"/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5"/>
      <c r="T40" s="858">
        <v>27</v>
      </c>
      <c r="U40" s="831"/>
      <c r="V40" s="832"/>
      <c r="W40" s="833"/>
      <c r="X40" s="833"/>
      <c r="Y40" s="833"/>
      <c r="Z40" s="834"/>
      <c r="AA40" s="832">
        <v>2209</v>
      </c>
      <c r="AB40" s="833"/>
      <c r="AC40" s="833"/>
      <c r="AD40" s="833"/>
      <c r="AE40" s="834"/>
      <c r="AF40" s="832">
        <v>2205</v>
      </c>
      <c r="AG40" s="833"/>
      <c r="AH40" s="833"/>
      <c r="AI40" s="833"/>
      <c r="AJ40" s="834"/>
    </row>
    <row r="41" spans="1:36" ht="19.5" customHeight="1">
      <c r="A41" s="843" t="s">
        <v>462</v>
      </c>
      <c r="B41" s="844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5"/>
      <c r="T41" s="856">
        <v>28</v>
      </c>
      <c r="U41" s="857"/>
      <c r="V41" s="832"/>
      <c r="W41" s="833"/>
      <c r="X41" s="833"/>
      <c r="Y41" s="833"/>
      <c r="Z41" s="834"/>
      <c r="AA41" s="832"/>
      <c r="AB41" s="833"/>
      <c r="AC41" s="833"/>
      <c r="AD41" s="833"/>
      <c r="AE41" s="834"/>
      <c r="AF41" s="832"/>
      <c r="AG41" s="833"/>
      <c r="AH41" s="833"/>
      <c r="AI41" s="833"/>
      <c r="AJ41" s="834"/>
    </row>
    <row r="42" spans="1:36" ht="19.5" customHeight="1">
      <c r="A42" s="843" t="s">
        <v>463</v>
      </c>
      <c r="B42" s="844"/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5"/>
      <c r="T42" s="856">
        <v>29</v>
      </c>
      <c r="U42" s="857"/>
      <c r="V42" s="832"/>
      <c r="W42" s="833"/>
      <c r="X42" s="833"/>
      <c r="Y42" s="833"/>
      <c r="Z42" s="834"/>
      <c r="AA42" s="832"/>
      <c r="AB42" s="833"/>
      <c r="AC42" s="833"/>
      <c r="AD42" s="833"/>
      <c r="AE42" s="834"/>
      <c r="AF42" s="832"/>
      <c r="AG42" s="833"/>
      <c r="AH42" s="833"/>
      <c r="AI42" s="833"/>
      <c r="AJ42" s="834"/>
    </row>
    <row r="43" spans="1:36" ht="19.5" customHeight="1">
      <c r="A43" s="859" t="s">
        <v>464</v>
      </c>
      <c r="B43" s="860"/>
      <c r="C43" s="860"/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0"/>
      <c r="P43" s="860"/>
      <c r="Q43" s="860"/>
      <c r="R43" s="860"/>
      <c r="S43" s="861"/>
      <c r="T43" s="856">
        <v>30</v>
      </c>
      <c r="U43" s="857"/>
      <c r="V43" s="853">
        <f>SUM(V32:Z42)</f>
        <v>332000</v>
      </c>
      <c r="W43" s="854"/>
      <c r="X43" s="854"/>
      <c r="Y43" s="854"/>
      <c r="Z43" s="855"/>
      <c r="AA43" s="853">
        <f>SUM(AA32:AE42)</f>
        <v>269173</v>
      </c>
      <c r="AB43" s="854"/>
      <c r="AC43" s="854"/>
      <c r="AD43" s="854"/>
      <c r="AE43" s="855"/>
      <c r="AF43" s="853">
        <f>SUM(AF32:AJ42)</f>
        <v>254214</v>
      </c>
      <c r="AG43" s="854"/>
      <c r="AH43" s="854"/>
      <c r="AI43" s="854"/>
      <c r="AJ43" s="855"/>
    </row>
    <row r="44" spans="1:36" ht="26.25" customHeight="1">
      <c r="A44" s="859" t="s">
        <v>465</v>
      </c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1"/>
      <c r="T44" s="856">
        <v>31</v>
      </c>
      <c r="U44" s="857"/>
      <c r="V44" s="853">
        <f>SUM(V31+V43)</f>
        <v>677000</v>
      </c>
      <c r="W44" s="854"/>
      <c r="X44" s="854"/>
      <c r="Y44" s="854"/>
      <c r="Z44" s="855"/>
      <c r="AA44" s="853">
        <f>SUM(AA31+AA43)</f>
        <v>747972</v>
      </c>
      <c r="AB44" s="854"/>
      <c r="AC44" s="854"/>
      <c r="AD44" s="854"/>
      <c r="AE44" s="855"/>
      <c r="AF44" s="853">
        <f>SUM(AF31+AF43)</f>
        <v>721801</v>
      </c>
      <c r="AG44" s="854"/>
      <c r="AH44" s="854"/>
      <c r="AI44" s="854"/>
      <c r="AJ44" s="855"/>
    </row>
    <row r="45" spans="1:36" ht="27" customHeight="1">
      <c r="A45" s="827" t="s">
        <v>466</v>
      </c>
      <c r="B45" s="828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9"/>
      <c r="T45" s="856">
        <v>32</v>
      </c>
      <c r="U45" s="857"/>
      <c r="V45" s="862"/>
      <c r="W45" s="863"/>
      <c r="X45" s="863"/>
      <c r="Y45" s="863"/>
      <c r="Z45" s="864"/>
      <c r="AA45" s="862"/>
      <c r="AB45" s="863"/>
      <c r="AC45" s="863"/>
      <c r="AD45" s="863"/>
      <c r="AE45" s="864"/>
      <c r="AF45" s="862"/>
      <c r="AG45" s="863"/>
      <c r="AH45" s="863"/>
      <c r="AI45" s="863"/>
      <c r="AJ45" s="864"/>
    </row>
    <row r="46" spans="1:36" ht="27" customHeight="1">
      <c r="A46" s="827" t="s">
        <v>467</v>
      </c>
      <c r="B46" s="828"/>
      <c r="C46" s="828"/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829"/>
      <c r="T46" s="856">
        <v>33</v>
      </c>
      <c r="U46" s="857"/>
      <c r="V46" s="862"/>
      <c r="W46" s="863"/>
      <c r="X46" s="863"/>
      <c r="Y46" s="863"/>
      <c r="Z46" s="864"/>
      <c r="AA46" s="862"/>
      <c r="AB46" s="863"/>
      <c r="AC46" s="863"/>
      <c r="AD46" s="863"/>
      <c r="AE46" s="864"/>
      <c r="AF46" s="862"/>
      <c r="AG46" s="863"/>
      <c r="AH46" s="863"/>
      <c r="AI46" s="863"/>
      <c r="AJ46" s="864"/>
    </row>
    <row r="47" spans="1:36" ht="20.25" customHeight="1">
      <c r="A47" s="859" t="s">
        <v>468</v>
      </c>
      <c r="B47" s="860"/>
      <c r="C47" s="860"/>
      <c r="D47" s="860"/>
      <c r="E47" s="860"/>
      <c r="F47" s="860"/>
      <c r="G47" s="860"/>
      <c r="H47" s="860"/>
      <c r="I47" s="860"/>
      <c r="J47" s="860"/>
      <c r="K47" s="860"/>
      <c r="L47" s="860"/>
      <c r="M47" s="860"/>
      <c r="N47" s="860"/>
      <c r="O47" s="860"/>
      <c r="P47" s="860"/>
      <c r="Q47" s="860"/>
      <c r="R47" s="860"/>
      <c r="S47" s="861"/>
      <c r="T47" s="856">
        <v>34</v>
      </c>
      <c r="U47" s="857"/>
      <c r="V47" s="853">
        <f>SUM(V44:Z46)</f>
        <v>677000</v>
      </c>
      <c r="W47" s="854"/>
      <c r="X47" s="854"/>
      <c r="Y47" s="854"/>
      <c r="Z47" s="855"/>
      <c r="AA47" s="853">
        <f>SUM(AA44:AE46)</f>
        <v>747972</v>
      </c>
      <c r="AB47" s="854"/>
      <c r="AC47" s="854"/>
      <c r="AD47" s="854"/>
      <c r="AE47" s="855"/>
      <c r="AF47" s="853">
        <f>SUM(AF44:AJ46)</f>
        <v>721801</v>
      </c>
      <c r="AG47" s="854"/>
      <c r="AH47" s="854"/>
      <c r="AI47" s="854"/>
      <c r="AJ47" s="855"/>
    </row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spans="1:4" ht="21.75" customHeight="1">
      <c r="A114" s="865"/>
      <c r="B114" s="865"/>
      <c r="C114" s="865"/>
      <c r="D114" s="865"/>
    </row>
    <row r="115" spans="1:4" ht="21.75" customHeight="1">
      <c r="A115" s="865"/>
      <c r="B115" s="865"/>
      <c r="C115" s="865"/>
      <c r="D115" s="865"/>
    </row>
    <row r="116" spans="1:4" ht="21.75" customHeight="1">
      <c r="A116" s="865"/>
      <c r="B116" s="865"/>
      <c r="C116" s="865"/>
      <c r="D116" s="865"/>
    </row>
    <row r="117" spans="1:4" ht="21.75" customHeight="1">
      <c r="A117" s="865"/>
      <c r="B117" s="865"/>
      <c r="C117" s="865"/>
      <c r="D117" s="865"/>
    </row>
    <row r="118" spans="1:4" ht="21.75" customHeight="1">
      <c r="A118" s="865"/>
      <c r="B118" s="865"/>
      <c r="C118" s="865"/>
      <c r="D118" s="865"/>
    </row>
    <row r="119" spans="1:4" ht="21.75" customHeight="1">
      <c r="A119" s="865"/>
      <c r="B119" s="865"/>
      <c r="C119" s="865"/>
      <c r="D119" s="865"/>
    </row>
    <row r="120" spans="1:4" ht="21.75" customHeight="1">
      <c r="A120" s="865"/>
      <c r="B120" s="865"/>
      <c r="C120" s="865"/>
      <c r="D120" s="865"/>
    </row>
    <row r="121" spans="1:4" ht="21.75" customHeight="1">
      <c r="A121" s="865"/>
      <c r="B121" s="865"/>
      <c r="C121" s="865"/>
      <c r="D121" s="865"/>
    </row>
    <row r="122" spans="1:4" ht="21.75" customHeight="1">
      <c r="A122" s="865"/>
      <c r="B122" s="865"/>
      <c r="C122" s="865"/>
      <c r="D122" s="865"/>
    </row>
    <row r="123" spans="1:4" ht="21.75" customHeight="1">
      <c r="A123" s="865"/>
      <c r="B123" s="865"/>
      <c r="C123" s="865"/>
      <c r="D123" s="865"/>
    </row>
    <row r="124" spans="1:4" ht="21.75" customHeight="1">
      <c r="A124" s="865"/>
      <c r="B124" s="865"/>
      <c r="C124" s="865"/>
      <c r="D124" s="865"/>
    </row>
    <row r="125" spans="1:4" ht="21.75" customHeight="1">
      <c r="A125" s="865"/>
      <c r="B125" s="865"/>
      <c r="C125" s="865"/>
      <c r="D125" s="865"/>
    </row>
    <row r="126" spans="1:4" ht="21.75" customHeight="1">
      <c r="A126" s="865"/>
      <c r="B126" s="865"/>
      <c r="C126" s="865"/>
      <c r="D126" s="865"/>
    </row>
    <row r="127" spans="1:4" ht="21.75" customHeight="1">
      <c r="A127" s="865"/>
      <c r="B127" s="865"/>
      <c r="C127" s="865"/>
      <c r="D127" s="865"/>
    </row>
    <row r="128" spans="1:4" ht="21.75" customHeight="1">
      <c r="A128" s="865"/>
      <c r="B128" s="865"/>
      <c r="C128" s="865"/>
      <c r="D128" s="865"/>
    </row>
    <row r="129" spans="1:4" ht="21.75" customHeight="1">
      <c r="A129" s="865"/>
      <c r="B129" s="865"/>
      <c r="C129" s="865"/>
      <c r="D129" s="865"/>
    </row>
    <row r="130" spans="1:4" ht="21.75" customHeight="1">
      <c r="A130" s="865"/>
      <c r="B130" s="865"/>
      <c r="C130" s="865"/>
      <c r="D130" s="865"/>
    </row>
    <row r="131" spans="1:4" ht="21.75" customHeight="1">
      <c r="A131" s="865"/>
      <c r="B131" s="865"/>
      <c r="C131" s="865"/>
      <c r="D131" s="865"/>
    </row>
    <row r="132" spans="1:4" ht="21.75" customHeight="1">
      <c r="A132" s="865"/>
      <c r="B132" s="865"/>
      <c r="C132" s="865"/>
      <c r="D132" s="865"/>
    </row>
    <row r="133" spans="1:4" ht="21.75" customHeight="1">
      <c r="A133" s="865"/>
      <c r="B133" s="865"/>
      <c r="C133" s="865"/>
      <c r="D133" s="865"/>
    </row>
    <row r="134" spans="1:4" ht="21.75" customHeight="1">
      <c r="A134" s="865"/>
      <c r="B134" s="865"/>
      <c r="C134" s="865"/>
      <c r="D134" s="865"/>
    </row>
    <row r="135" spans="1:4" ht="21.75" customHeight="1">
      <c r="A135" s="865"/>
      <c r="B135" s="865"/>
      <c r="C135" s="865"/>
      <c r="D135" s="865"/>
    </row>
    <row r="136" spans="1:4" ht="21.75" customHeight="1">
      <c r="A136" s="865"/>
      <c r="B136" s="865"/>
      <c r="C136" s="865"/>
      <c r="D136" s="865"/>
    </row>
    <row r="137" spans="1:4" ht="21.75" customHeight="1">
      <c r="A137" s="865"/>
      <c r="B137" s="865"/>
      <c r="C137" s="865"/>
      <c r="D137" s="865"/>
    </row>
    <row r="138" spans="1:4" ht="21.75" customHeight="1">
      <c r="A138" s="865"/>
      <c r="B138" s="865"/>
      <c r="C138" s="865"/>
      <c r="D138" s="865"/>
    </row>
    <row r="139" spans="1:4" ht="21.75" customHeight="1">
      <c r="A139" s="865"/>
      <c r="B139" s="865"/>
      <c r="C139" s="865"/>
      <c r="D139" s="865"/>
    </row>
    <row r="140" spans="1:4" ht="21.75" customHeight="1">
      <c r="A140" s="865"/>
      <c r="B140" s="865"/>
      <c r="C140" s="865"/>
      <c r="D140" s="865"/>
    </row>
    <row r="141" spans="1:4" ht="21.75" customHeight="1">
      <c r="A141" s="865"/>
      <c r="B141" s="865"/>
      <c r="C141" s="865"/>
      <c r="D141" s="865"/>
    </row>
    <row r="142" spans="1:4" ht="21.75" customHeight="1">
      <c r="A142" s="865"/>
      <c r="B142" s="865"/>
      <c r="C142" s="865"/>
      <c r="D142" s="865"/>
    </row>
    <row r="143" spans="1:4" ht="21.75" customHeight="1">
      <c r="A143" s="865"/>
      <c r="B143" s="865"/>
      <c r="C143" s="865"/>
      <c r="D143" s="865"/>
    </row>
    <row r="144" spans="1:4" ht="21.75" customHeight="1">
      <c r="A144" s="865"/>
      <c r="B144" s="865"/>
      <c r="C144" s="865"/>
      <c r="D144" s="865"/>
    </row>
    <row r="145" spans="1:4" ht="21.75" customHeight="1">
      <c r="A145" s="865"/>
      <c r="B145" s="865"/>
      <c r="C145" s="865"/>
      <c r="D145" s="865"/>
    </row>
    <row r="146" spans="1:4" ht="21.75" customHeight="1">
      <c r="A146" s="865"/>
      <c r="B146" s="865"/>
      <c r="C146" s="865"/>
      <c r="D146" s="865"/>
    </row>
    <row r="147" spans="1:4" ht="21.75" customHeight="1">
      <c r="A147" s="865"/>
      <c r="B147" s="865"/>
      <c r="C147" s="865"/>
      <c r="D147" s="865"/>
    </row>
    <row r="148" spans="1:4" ht="21.75" customHeight="1">
      <c r="A148" s="865"/>
      <c r="B148" s="865"/>
      <c r="C148" s="865"/>
      <c r="D148" s="865"/>
    </row>
    <row r="149" spans="1:4" ht="21.75" customHeight="1">
      <c r="A149" s="865"/>
      <c r="B149" s="865"/>
      <c r="C149" s="865"/>
      <c r="D149" s="865"/>
    </row>
    <row r="150" spans="1:4" ht="21.75" customHeight="1">
      <c r="A150" s="865"/>
      <c r="B150" s="865"/>
      <c r="C150" s="865"/>
      <c r="D150" s="865"/>
    </row>
    <row r="151" spans="1:4" ht="21.75" customHeight="1">
      <c r="A151" s="865"/>
      <c r="B151" s="865"/>
      <c r="C151" s="865"/>
      <c r="D151" s="865"/>
    </row>
    <row r="152" spans="1:4" ht="21.75" customHeight="1">
      <c r="A152" s="865"/>
      <c r="B152" s="865"/>
      <c r="C152" s="865"/>
      <c r="D152" s="865"/>
    </row>
    <row r="153" spans="1:4" ht="21.75" customHeight="1">
      <c r="A153" s="865"/>
      <c r="B153" s="865"/>
      <c r="C153" s="865"/>
      <c r="D153" s="865"/>
    </row>
    <row r="154" spans="1:4" ht="21.75" customHeight="1">
      <c r="A154" s="865"/>
      <c r="B154" s="865"/>
      <c r="C154" s="865"/>
      <c r="D154" s="865"/>
    </row>
    <row r="155" spans="1:4" ht="21.75" customHeight="1">
      <c r="A155" s="865"/>
      <c r="B155" s="865"/>
      <c r="C155" s="865"/>
      <c r="D155" s="865"/>
    </row>
    <row r="156" spans="1:4" ht="21.75" customHeight="1">
      <c r="A156" s="865"/>
      <c r="B156" s="865"/>
      <c r="C156" s="865"/>
      <c r="D156" s="865"/>
    </row>
    <row r="157" spans="1:4" ht="21.75" customHeight="1">
      <c r="A157" s="865"/>
      <c r="B157" s="865"/>
      <c r="C157" s="865"/>
      <c r="D157" s="865"/>
    </row>
    <row r="158" spans="1:4" ht="21.75" customHeight="1">
      <c r="A158" s="865"/>
      <c r="B158" s="865"/>
      <c r="C158" s="865"/>
      <c r="D158" s="865"/>
    </row>
    <row r="159" spans="1:4" ht="21.75" customHeight="1">
      <c r="A159" s="865"/>
      <c r="B159" s="865"/>
      <c r="C159" s="865"/>
      <c r="D159" s="865"/>
    </row>
    <row r="160" spans="1:4" ht="21.75" customHeight="1">
      <c r="A160" s="865"/>
      <c r="B160" s="865"/>
      <c r="C160" s="865"/>
      <c r="D160" s="865"/>
    </row>
    <row r="161" spans="1:4" ht="21.75" customHeight="1">
      <c r="A161" s="865"/>
      <c r="B161" s="865"/>
      <c r="C161" s="865"/>
      <c r="D161" s="865"/>
    </row>
    <row r="162" spans="1:4" ht="21.75" customHeight="1">
      <c r="A162" s="865"/>
      <c r="B162" s="865"/>
      <c r="C162" s="865"/>
      <c r="D162" s="865"/>
    </row>
    <row r="163" spans="1:4" ht="21.75" customHeight="1">
      <c r="A163" s="865"/>
      <c r="B163" s="865"/>
      <c r="C163" s="865"/>
      <c r="D163" s="865"/>
    </row>
    <row r="164" spans="1:4" ht="21.75" customHeight="1">
      <c r="A164" s="865"/>
      <c r="B164" s="865"/>
      <c r="C164" s="865"/>
      <c r="D164" s="865"/>
    </row>
    <row r="165" spans="1:4" ht="21.75" customHeight="1">
      <c r="A165" s="865"/>
      <c r="B165" s="865"/>
      <c r="C165" s="865"/>
      <c r="D165" s="865"/>
    </row>
    <row r="166" spans="1:4" ht="21.75" customHeight="1">
      <c r="A166" s="865"/>
      <c r="B166" s="865"/>
      <c r="C166" s="865"/>
      <c r="D166" s="865"/>
    </row>
    <row r="167" spans="1:4" ht="21.75" customHeight="1">
      <c r="A167" s="865"/>
      <c r="B167" s="865"/>
      <c r="C167" s="865"/>
      <c r="D167" s="865"/>
    </row>
    <row r="168" spans="1:4" ht="21.75" customHeight="1">
      <c r="A168" s="865"/>
      <c r="B168" s="865"/>
      <c r="C168" s="865"/>
      <c r="D168" s="865"/>
    </row>
    <row r="169" spans="1:4" ht="21.75" customHeight="1">
      <c r="A169" s="865"/>
      <c r="B169" s="865"/>
      <c r="C169" s="865"/>
      <c r="D169" s="865"/>
    </row>
    <row r="170" spans="1:4" ht="21.75" customHeight="1">
      <c r="A170" s="865"/>
      <c r="B170" s="865"/>
      <c r="C170" s="865"/>
      <c r="D170" s="865"/>
    </row>
    <row r="171" spans="1:4" ht="21.75" customHeight="1">
      <c r="A171" s="865"/>
      <c r="B171" s="865"/>
      <c r="C171" s="865"/>
      <c r="D171" s="865"/>
    </row>
    <row r="172" spans="1:4" ht="21.75" customHeight="1">
      <c r="A172" s="865"/>
      <c r="B172" s="865"/>
      <c r="C172" s="865"/>
      <c r="D172" s="865"/>
    </row>
    <row r="173" spans="1:4" ht="21.75" customHeight="1">
      <c r="A173" s="865"/>
      <c r="B173" s="865"/>
      <c r="C173" s="865"/>
      <c r="D173" s="865"/>
    </row>
    <row r="174" spans="1:4" ht="21.75" customHeight="1">
      <c r="A174" s="865"/>
      <c r="B174" s="865"/>
      <c r="C174" s="865"/>
      <c r="D174" s="865"/>
    </row>
    <row r="175" spans="1:4" ht="21.75" customHeight="1">
      <c r="A175" s="865"/>
      <c r="B175" s="865"/>
      <c r="C175" s="865"/>
      <c r="D175" s="865"/>
    </row>
    <row r="176" spans="1:4" ht="21.75" customHeight="1">
      <c r="A176" s="865"/>
      <c r="B176" s="865"/>
      <c r="C176" s="865"/>
      <c r="D176" s="865"/>
    </row>
    <row r="177" spans="1:4" ht="21.75" customHeight="1">
      <c r="A177" s="865"/>
      <c r="B177" s="865"/>
      <c r="C177" s="865"/>
      <c r="D177" s="865"/>
    </row>
    <row r="178" spans="1:4" ht="21.75" customHeight="1">
      <c r="A178" s="865"/>
      <c r="B178" s="865"/>
      <c r="C178" s="865"/>
      <c r="D178" s="865"/>
    </row>
    <row r="179" spans="1:4" ht="21.75" customHeight="1">
      <c r="A179" s="865"/>
      <c r="B179" s="865"/>
      <c r="C179" s="865"/>
      <c r="D179" s="865"/>
    </row>
    <row r="180" spans="1:4" ht="21.75" customHeight="1">
      <c r="A180" s="865"/>
      <c r="B180" s="865"/>
      <c r="C180" s="865"/>
      <c r="D180" s="865"/>
    </row>
    <row r="181" spans="1:4" ht="21.75" customHeight="1">
      <c r="A181" s="865"/>
      <c r="B181" s="865"/>
      <c r="C181" s="865"/>
      <c r="D181" s="865"/>
    </row>
    <row r="182" spans="1:4" ht="21.75" customHeight="1">
      <c r="A182" s="865"/>
      <c r="B182" s="865"/>
      <c r="C182" s="865"/>
      <c r="D182" s="865"/>
    </row>
    <row r="183" spans="1:4" ht="21.75" customHeight="1">
      <c r="A183" s="865"/>
      <c r="B183" s="865"/>
      <c r="C183" s="865"/>
      <c r="D183" s="865"/>
    </row>
    <row r="184" spans="1:4" ht="21.75" customHeight="1">
      <c r="A184" s="865"/>
      <c r="B184" s="865"/>
      <c r="C184" s="865"/>
      <c r="D184" s="865"/>
    </row>
    <row r="185" spans="1:4" ht="21.75" customHeight="1">
      <c r="A185" s="865"/>
      <c r="B185" s="865"/>
      <c r="C185" s="865"/>
      <c r="D185" s="865"/>
    </row>
    <row r="186" spans="1:4" ht="21.75" customHeight="1">
      <c r="A186" s="865"/>
      <c r="B186" s="865"/>
      <c r="C186" s="865"/>
      <c r="D186" s="865"/>
    </row>
    <row r="187" spans="1:4" ht="21.75" customHeight="1">
      <c r="A187" s="865"/>
      <c r="B187" s="865"/>
      <c r="C187" s="865"/>
      <c r="D187" s="865"/>
    </row>
    <row r="188" spans="1:4" ht="21.75" customHeight="1">
      <c r="A188" s="865"/>
      <c r="B188" s="865"/>
      <c r="C188" s="865"/>
      <c r="D188" s="865"/>
    </row>
    <row r="189" spans="1:4" ht="21.75" customHeight="1">
      <c r="A189" s="865"/>
      <c r="B189" s="865"/>
      <c r="C189" s="865"/>
      <c r="D189" s="865"/>
    </row>
    <row r="190" spans="1:4" ht="12.75">
      <c r="A190" s="865"/>
      <c r="B190" s="865"/>
      <c r="C190" s="865"/>
      <c r="D190" s="865"/>
    </row>
    <row r="191" spans="1:4" ht="12.75">
      <c r="A191" s="865"/>
      <c r="B191" s="865"/>
      <c r="C191" s="865"/>
      <c r="D191" s="865"/>
    </row>
    <row r="192" spans="1:4" ht="12.75">
      <c r="A192" s="865"/>
      <c r="B192" s="865"/>
      <c r="C192" s="865"/>
      <c r="D192" s="865"/>
    </row>
    <row r="193" spans="1:4" ht="12.75">
      <c r="A193" s="865"/>
      <c r="B193" s="865"/>
      <c r="C193" s="865"/>
      <c r="D193" s="865"/>
    </row>
    <row r="194" spans="1:4" ht="12.75">
      <c r="A194" s="865"/>
      <c r="B194" s="865"/>
      <c r="C194" s="865"/>
      <c r="D194" s="865"/>
    </row>
    <row r="195" spans="1:4" ht="12.75">
      <c r="A195" s="865"/>
      <c r="B195" s="865"/>
      <c r="C195" s="865"/>
      <c r="D195" s="865"/>
    </row>
    <row r="196" spans="1:4" ht="12.75">
      <c r="A196" s="865"/>
      <c r="B196" s="865"/>
      <c r="C196" s="865"/>
      <c r="D196" s="865"/>
    </row>
  </sheetData>
  <mergeCells count="139">
    <mergeCell ref="AA45:AE45"/>
    <mergeCell ref="AF45:AJ45"/>
    <mergeCell ref="V46:Z46"/>
    <mergeCell ref="AA46:AE46"/>
    <mergeCell ref="AF46:AJ46"/>
    <mergeCell ref="A44:S44"/>
    <mergeCell ref="A45:S45"/>
    <mergeCell ref="A46:S46"/>
    <mergeCell ref="T44:U44"/>
    <mergeCell ref="T45:U45"/>
    <mergeCell ref="T46:U46"/>
    <mergeCell ref="V43:Z43"/>
    <mergeCell ref="AA43:AE43"/>
    <mergeCell ref="AF43:AJ43"/>
    <mergeCell ref="V47:Z47"/>
    <mergeCell ref="AA47:AE47"/>
    <mergeCell ref="AF47:AJ47"/>
    <mergeCell ref="V44:Z44"/>
    <mergeCell ref="AA44:AE44"/>
    <mergeCell ref="AF44:AJ44"/>
    <mergeCell ref="V45:Z45"/>
    <mergeCell ref="V42:Z42"/>
    <mergeCell ref="AA42:AE42"/>
    <mergeCell ref="AF42:AJ42"/>
    <mergeCell ref="V31:Z31"/>
    <mergeCell ref="AA31:AE31"/>
    <mergeCell ref="AF31:AJ31"/>
    <mergeCell ref="V40:Z40"/>
    <mergeCell ref="AA40:AE40"/>
    <mergeCell ref="AF40:AJ40"/>
    <mergeCell ref="V41:Z41"/>
    <mergeCell ref="AF41:AJ41"/>
    <mergeCell ref="V38:Z38"/>
    <mergeCell ref="AA38:AE38"/>
    <mergeCell ref="AF38:AJ38"/>
    <mergeCell ref="AF39:AJ39"/>
    <mergeCell ref="AA39:AE39"/>
    <mergeCell ref="V39:Z39"/>
    <mergeCell ref="V36:Z36"/>
    <mergeCell ref="AA36:AE36"/>
    <mergeCell ref="AF36:AJ36"/>
    <mergeCell ref="V37:Z37"/>
    <mergeCell ref="AA37:AE37"/>
    <mergeCell ref="AF37:AJ37"/>
    <mergeCell ref="AF34:AJ34"/>
    <mergeCell ref="V35:Z35"/>
    <mergeCell ref="AA35:AE35"/>
    <mergeCell ref="AF35:AJ35"/>
    <mergeCell ref="AA14:AE14"/>
    <mergeCell ref="AF14:AJ14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6:Z26"/>
    <mergeCell ref="AA26:AE26"/>
    <mergeCell ref="AF26:AJ26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A43:S43"/>
    <mergeCell ref="V14:Z14"/>
    <mergeCell ref="V15:Z15"/>
    <mergeCell ref="A24:S24"/>
    <mergeCell ref="A25:S25"/>
    <mergeCell ref="A26:S26"/>
    <mergeCell ref="A29:S29"/>
    <mergeCell ref="A14:S14"/>
    <mergeCell ref="A21:S21"/>
    <mergeCell ref="A31:S31"/>
    <mergeCell ref="AA15:AE15"/>
    <mergeCell ref="V16:Z16"/>
    <mergeCell ref="AA16:AE16"/>
    <mergeCell ref="V18:Z18"/>
    <mergeCell ref="AA18:AE18"/>
    <mergeCell ref="A3:AJ3"/>
    <mergeCell ref="A11:S11"/>
    <mergeCell ref="A22:S22"/>
    <mergeCell ref="A23:S23"/>
    <mergeCell ref="AF15:AJ15"/>
    <mergeCell ref="AF16:AJ16"/>
    <mergeCell ref="AF18:AJ18"/>
    <mergeCell ref="V19:Z19"/>
    <mergeCell ref="AA19:AE19"/>
    <mergeCell ref="AF19:AJ19"/>
    <mergeCell ref="A30:S30"/>
    <mergeCell ref="A27:S27"/>
    <mergeCell ref="A15:S15"/>
    <mergeCell ref="A16:S16"/>
    <mergeCell ref="A20:S20"/>
    <mergeCell ref="A19:S19"/>
    <mergeCell ref="A28:S28"/>
    <mergeCell ref="A17:S17"/>
    <mergeCell ref="T43:U43"/>
    <mergeCell ref="A47:S47"/>
    <mergeCell ref="A39:S39"/>
    <mergeCell ref="T47:U47"/>
    <mergeCell ref="A42:S42"/>
    <mergeCell ref="T39:U39"/>
    <mergeCell ref="T42:U42"/>
    <mergeCell ref="A40:S40"/>
    <mergeCell ref="A41:S41"/>
    <mergeCell ref="T41:U41"/>
    <mergeCell ref="A38:S38"/>
    <mergeCell ref="AA41:AE41"/>
    <mergeCell ref="A32:S32"/>
    <mergeCell ref="A35:S35"/>
    <mergeCell ref="A36:S36"/>
    <mergeCell ref="A37:S37"/>
    <mergeCell ref="A34:S34"/>
    <mergeCell ref="A33:S33"/>
    <mergeCell ref="V34:Z34"/>
    <mergeCell ref="AA34:AE34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221"/>
  <sheetViews>
    <sheetView showGridLines="0" zoomScaleSheetLayoutView="100" workbookViewId="0" topLeftCell="A43">
      <selection activeCell="AF39" sqref="AF39:AJ39"/>
    </sheetView>
  </sheetViews>
  <sheetFormatPr defaultColWidth="9.140625" defaultRowHeight="12.75"/>
  <cols>
    <col min="1" max="6" width="3.28125" style="866" customWidth="1"/>
    <col min="7" max="7" width="3.00390625" style="866" customWidth="1"/>
    <col min="8" max="11" width="3.28125" style="866" customWidth="1"/>
    <col min="12" max="12" width="3.00390625" style="866" customWidth="1"/>
    <col min="13" max="14" width="3.28125" style="866" customWidth="1"/>
    <col min="15" max="15" width="3.00390625" style="866" customWidth="1"/>
    <col min="16" max="19" width="3.28125" style="866" customWidth="1"/>
    <col min="20" max="20" width="2.57421875" style="867" customWidth="1"/>
    <col min="21" max="21" width="2.7109375" style="866" customWidth="1"/>
    <col min="22" max="22" width="2.8515625" style="866" customWidth="1"/>
    <col min="23" max="28" width="3.28125" style="866" customWidth="1"/>
    <col min="29" max="29" width="2.8515625" style="866" customWidth="1"/>
    <col min="30" max="32" width="3.28125" style="866" customWidth="1"/>
    <col min="33" max="33" width="2.8515625" style="866" customWidth="1"/>
    <col min="34" max="38" width="3.28125" style="866" customWidth="1"/>
    <col min="39" max="39" width="2.8515625" style="866" customWidth="1"/>
    <col min="40" max="41" width="3.28125" style="866" customWidth="1"/>
    <col min="42" max="42" width="1.8515625" style="866" customWidth="1"/>
    <col min="43" max="16384" width="9.140625" style="866" customWidth="1"/>
  </cols>
  <sheetData>
    <row r="1" spans="31:41" ht="18" customHeight="1" thickBot="1">
      <c r="AE1" s="867"/>
      <c r="AF1" s="867"/>
      <c r="AG1" s="867"/>
      <c r="AH1" s="867"/>
      <c r="AI1" s="868"/>
      <c r="AJ1" s="868"/>
      <c r="AK1" s="867"/>
      <c r="AL1" s="867"/>
      <c r="AN1" s="869"/>
      <c r="AO1" s="870"/>
    </row>
    <row r="2" spans="31:41" ht="12.75">
      <c r="AE2" s="867"/>
      <c r="AF2" s="867"/>
      <c r="AG2" s="867"/>
      <c r="AH2" s="867"/>
      <c r="AI2" s="871"/>
      <c r="AJ2" s="871"/>
      <c r="AK2" s="867"/>
      <c r="AL2" s="867"/>
      <c r="AN2" s="872" t="s">
        <v>840</v>
      </c>
      <c r="AO2" s="871"/>
    </row>
    <row r="3" spans="1:41" ht="15.75">
      <c r="A3" s="873" t="s">
        <v>469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873"/>
      <c r="AN3" s="873"/>
      <c r="AO3" s="873"/>
    </row>
    <row r="4" spans="1:41" ht="12.75" customHeight="1">
      <c r="A4" s="874"/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68"/>
      <c r="U4" s="868"/>
      <c r="V4" s="867"/>
      <c r="W4" s="867"/>
      <c r="X4" s="867"/>
      <c r="Y4" s="867"/>
      <c r="Z4" s="867"/>
      <c r="AA4" s="867"/>
      <c r="AB4" s="867"/>
      <c r="AC4" s="868"/>
      <c r="AD4" s="868"/>
      <c r="AE4" s="867"/>
      <c r="AF4" s="876"/>
      <c r="AG4" s="876"/>
      <c r="AH4" s="876"/>
      <c r="AI4" s="876"/>
      <c r="AJ4" s="868"/>
      <c r="AK4" s="868"/>
      <c r="AL4" s="875"/>
      <c r="AM4" s="875"/>
      <c r="AN4" s="875"/>
      <c r="AO4" s="875"/>
    </row>
    <row r="5" spans="28:41" ht="12.75" customHeight="1">
      <c r="AB5" s="877" t="s">
        <v>470</v>
      </c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</row>
    <row r="6" spans="28:41" ht="12.75" customHeight="1">
      <c r="AB6" s="878" t="s">
        <v>844</v>
      </c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AN6" s="878"/>
      <c r="AO6" s="878"/>
    </row>
    <row r="7" spans="21:39" ht="12.75" customHeight="1" thickBot="1">
      <c r="U7" s="867"/>
      <c r="V7" s="867"/>
      <c r="W7" s="867"/>
      <c r="X7" s="867"/>
      <c r="Y7" s="867"/>
      <c r="Z7" s="867"/>
      <c r="AA7" s="867"/>
      <c r="AB7" s="867"/>
      <c r="AC7" s="867"/>
      <c r="AD7" s="867"/>
      <c r="AE7" s="867"/>
      <c r="AF7" s="867"/>
      <c r="AG7" s="867"/>
      <c r="AH7" s="867"/>
      <c r="AI7" s="867"/>
      <c r="AJ7" s="867"/>
      <c r="AK7" s="867"/>
      <c r="AL7" s="867"/>
      <c r="AM7" s="867"/>
    </row>
    <row r="8" spans="1:41" ht="18" customHeight="1" thickBot="1">
      <c r="A8" s="879">
        <v>5</v>
      </c>
      <c r="B8" s="880">
        <v>1</v>
      </c>
      <c r="C8" s="880">
        <v>3</v>
      </c>
      <c r="D8" s="880">
        <v>0</v>
      </c>
      <c r="E8" s="880">
        <v>0</v>
      </c>
      <c r="F8" s="881">
        <v>9</v>
      </c>
      <c r="G8" s="882"/>
      <c r="H8" s="879">
        <v>1</v>
      </c>
      <c r="I8" s="880">
        <v>2</v>
      </c>
      <c r="J8" s="880">
        <v>5</v>
      </c>
      <c r="K8" s="881">
        <v>4</v>
      </c>
      <c r="L8" s="882"/>
      <c r="M8" s="879">
        <v>0</v>
      </c>
      <c r="N8" s="881">
        <v>1</v>
      </c>
      <c r="O8" s="883"/>
      <c r="P8" s="879">
        <v>2</v>
      </c>
      <c r="Q8" s="880">
        <v>8</v>
      </c>
      <c r="R8" s="880">
        <v>0</v>
      </c>
      <c r="S8" s="881">
        <v>0</v>
      </c>
      <c r="T8" s="883"/>
      <c r="U8" s="883"/>
      <c r="V8" s="883"/>
      <c r="W8" s="879">
        <v>7</v>
      </c>
      <c r="X8" s="880">
        <v>5</v>
      </c>
      <c r="Y8" s="880">
        <v>1</v>
      </c>
      <c r="Z8" s="880">
        <v>1</v>
      </c>
      <c r="AA8" s="880">
        <v>1</v>
      </c>
      <c r="AB8" s="881">
        <v>5</v>
      </c>
      <c r="AC8" s="883"/>
      <c r="AD8" s="883"/>
      <c r="AE8" s="879">
        <v>1</v>
      </c>
      <c r="AF8" s="881">
        <v>6</v>
      </c>
      <c r="AG8" s="876"/>
      <c r="AH8" s="876"/>
      <c r="AI8" s="884">
        <v>2</v>
      </c>
      <c r="AJ8" s="885">
        <v>0</v>
      </c>
      <c r="AK8" s="885">
        <v>0</v>
      </c>
      <c r="AL8" s="886">
        <v>8</v>
      </c>
      <c r="AM8" s="876"/>
      <c r="AN8" s="882"/>
      <c r="AO8" s="887">
        <v>2</v>
      </c>
    </row>
    <row r="9" spans="1:41" ht="25.5" customHeight="1">
      <c r="A9" s="888" t="s">
        <v>680</v>
      </c>
      <c r="B9" s="888"/>
      <c r="C9" s="888"/>
      <c r="D9" s="888"/>
      <c r="E9" s="888"/>
      <c r="F9" s="888"/>
      <c r="G9" s="889"/>
      <c r="H9" s="888" t="s">
        <v>681</v>
      </c>
      <c r="I9" s="888"/>
      <c r="J9" s="888"/>
      <c r="K9" s="888"/>
      <c r="L9" s="889"/>
      <c r="M9" s="890" t="s">
        <v>682</v>
      </c>
      <c r="N9" s="890"/>
      <c r="O9" s="889"/>
      <c r="P9" s="890" t="s">
        <v>434</v>
      </c>
      <c r="Q9" s="890"/>
      <c r="R9" s="890"/>
      <c r="S9" s="890"/>
      <c r="T9" s="891"/>
      <c r="U9" s="867"/>
      <c r="V9" s="892"/>
      <c r="W9" s="893" t="s">
        <v>684</v>
      </c>
      <c r="X9" s="893"/>
      <c r="Y9" s="893"/>
      <c r="Z9" s="893"/>
      <c r="AA9" s="893"/>
      <c r="AB9" s="893"/>
      <c r="AC9" s="892"/>
      <c r="AD9" s="867"/>
      <c r="AE9" s="893" t="s">
        <v>705</v>
      </c>
      <c r="AF9" s="893"/>
      <c r="AG9" s="892"/>
      <c r="AH9" s="892"/>
      <c r="AI9" s="893" t="s">
        <v>706</v>
      </c>
      <c r="AJ9" s="893"/>
      <c r="AK9" s="893"/>
      <c r="AL9" s="893"/>
      <c r="AM9" s="892"/>
      <c r="AO9" s="888" t="s">
        <v>707</v>
      </c>
    </row>
    <row r="10" spans="33:38" ht="12.75">
      <c r="AG10" s="894"/>
      <c r="AL10" s="894" t="s">
        <v>708</v>
      </c>
    </row>
    <row r="11" spans="1:41" ht="38.25" customHeight="1">
      <c r="A11" s="895" t="s">
        <v>846</v>
      </c>
      <c r="B11" s="896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7"/>
      <c r="T11" s="898" t="s">
        <v>710</v>
      </c>
      <c r="U11" s="898"/>
      <c r="V11" s="899" t="s">
        <v>847</v>
      </c>
      <c r="W11" s="900"/>
      <c r="X11" s="900"/>
      <c r="Y11" s="900"/>
      <c r="Z11" s="901"/>
      <c r="AA11" s="899" t="s">
        <v>848</v>
      </c>
      <c r="AB11" s="900"/>
      <c r="AC11" s="900"/>
      <c r="AD11" s="900"/>
      <c r="AE11" s="901"/>
      <c r="AF11" s="895" t="s">
        <v>849</v>
      </c>
      <c r="AG11" s="896"/>
      <c r="AH11" s="896"/>
      <c r="AI11" s="896"/>
      <c r="AJ11" s="897"/>
      <c r="AK11" s="902" t="s">
        <v>1251</v>
      </c>
      <c r="AL11" s="903"/>
      <c r="AM11" s="903"/>
      <c r="AN11" s="903"/>
      <c r="AO11" s="904"/>
    </row>
    <row r="12" spans="1:41" ht="12.75">
      <c r="A12" s="905"/>
      <c r="B12" s="871"/>
      <c r="C12" s="871"/>
      <c r="D12" s="871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1"/>
      <c r="S12" s="906"/>
      <c r="T12" s="868"/>
      <c r="U12" s="875"/>
      <c r="V12" s="899" t="s">
        <v>850</v>
      </c>
      <c r="W12" s="900"/>
      <c r="X12" s="900"/>
      <c r="Y12" s="900"/>
      <c r="Z12" s="900"/>
      <c r="AA12" s="899"/>
      <c r="AB12" s="900"/>
      <c r="AC12" s="900"/>
      <c r="AD12" s="900"/>
      <c r="AE12" s="901"/>
      <c r="AF12" s="907"/>
      <c r="AG12" s="908"/>
      <c r="AH12" s="908"/>
      <c r="AI12" s="908"/>
      <c r="AJ12" s="909"/>
      <c r="AK12" s="910"/>
      <c r="AL12" s="911"/>
      <c r="AM12" s="911"/>
      <c r="AN12" s="911"/>
      <c r="AO12" s="912"/>
    </row>
    <row r="13" spans="1:41" ht="12.75">
      <c r="A13" s="913">
        <v>1</v>
      </c>
      <c r="B13" s="914"/>
      <c r="C13" s="914"/>
      <c r="D13" s="914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4"/>
      <c r="S13" s="914"/>
      <c r="T13" s="915">
        <v>2</v>
      </c>
      <c r="U13" s="915"/>
      <c r="V13" s="916">
        <v>3</v>
      </c>
      <c r="W13" s="915"/>
      <c r="X13" s="915"/>
      <c r="Y13" s="915"/>
      <c r="Z13" s="915"/>
      <c r="AA13" s="916">
        <v>4</v>
      </c>
      <c r="AB13" s="915"/>
      <c r="AC13" s="915"/>
      <c r="AD13" s="915"/>
      <c r="AE13" s="915"/>
      <c r="AF13" s="916">
        <v>5</v>
      </c>
      <c r="AG13" s="915"/>
      <c r="AH13" s="915"/>
      <c r="AI13" s="915"/>
      <c r="AJ13" s="914"/>
      <c r="AK13" s="917">
        <v>6</v>
      </c>
      <c r="AL13" s="918"/>
      <c r="AM13" s="918"/>
      <c r="AN13" s="918"/>
      <c r="AO13" s="919"/>
    </row>
    <row r="14" spans="1:41" ht="21.75" customHeight="1">
      <c r="A14" s="920" t="s">
        <v>471</v>
      </c>
      <c r="B14" s="921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2"/>
      <c r="T14" s="923" t="s">
        <v>852</v>
      </c>
      <c r="U14" s="915"/>
      <c r="V14" s="924"/>
      <c r="W14" s="924"/>
      <c r="X14" s="924"/>
      <c r="Y14" s="924"/>
      <c r="Z14" s="924"/>
      <c r="AA14" s="924"/>
      <c r="AB14" s="924"/>
      <c r="AC14" s="924"/>
      <c r="AD14" s="924"/>
      <c r="AE14" s="924"/>
      <c r="AF14" s="924"/>
      <c r="AG14" s="924"/>
      <c r="AH14" s="924"/>
      <c r="AI14" s="924"/>
      <c r="AJ14" s="924"/>
      <c r="AK14" s="924"/>
      <c r="AL14" s="924"/>
      <c r="AM14" s="924"/>
      <c r="AN14" s="924"/>
      <c r="AO14" s="924"/>
    </row>
    <row r="15" spans="1:41" ht="21.75" customHeight="1">
      <c r="A15" s="920" t="s">
        <v>472</v>
      </c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2"/>
      <c r="T15" s="923" t="s">
        <v>854</v>
      </c>
      <c r="U15" s="915"/>
      <c r="V15" s="924">
        <v>2700000</v>
      </c>
      <c r="W15" s="924"/>
      <c r="X15" s="924"/>
      <c r="Y15" s="924"/>
      <c r="Z15" s="924"/>
      <c r="AA15" s="924">
        <v>2700000</v>
      </c>
      <c r="AB15" s="924"/>
      <c r="AC15" s="924"/>
      <c r="AD15" s="924"/>
      <c r="AE15" s="924"/>
      <c r="AF15" s="924">
        <v>2395413</v>
      </c>
      <c r="AG15" s="924"/>
      <c r="AH15" s="924"/>
      <c r="AI15" s="924"/>
      <c r="AJ15" s="924"/>
      <c r="AK15" s="924">
        <v>71396</v>
      </c>
      <c r="AL15" s="924"/>
      <c r="AM15" s="924"/>
      <c r="AN15" s="924"/>
      <c r="AO15" s="924"/>
    </row>
    <row r="16" spans="1:41" ht="21.75" customHeight="1">
      <c r="A16" s="920" t="s">
        <v>473</v>
      </c>
      <c r="B16" s="921"/>
      <c r="C16" s="921"/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1"/>
      <c r="S16" s="922"/>
      <c r="T16" s="923" t="s">
        <v>856</v>
      </c>
      <c r="U16" s="915"/>
      <c r="V16" s="924">
        <v>100000</v>
      </c>
      <c r="W16" s="924"/>
      <c r="X16" s="924"/>
      <c r="Y16" s="924"/>
      <c r="Z16" s="924"/>
      <c r="AA16" s="924">
        <v>100000</v>
      </c>
      <c r="AB16" s="924"/>
      <c r="AC16" s="924"/>
      <c r="AD16" s="924"/>
      <c r="AE16" s="924"/>
      <c r="AF16" s="924">
        <v>87988</v>
      </c>
      <c r="AG16" s="924"/>
      <c r="AH16" s="924"/>
      <c r="AI16" s="924"/>
      <c r="AJ16" s="924"/>
      <c r="AK16" s="924">
        <v>244</v>
      </c>
      <c r="AL16" s="924"/>
      <c r="AM16" s="924"/>
      <c r="AN16" s="924"/>
      <c r="AO16" s="924"/>
    </row>
    <row r="17" spans="1:41" ht="21.75" customHeight="1">
      <c r="A17" s="920" t="s">
        <v>474</v>
      </c>
      <c r="B17" s="921"/>
      <c r="C17" s="921"/>
      <c r="D17" s="921"/>
      <c r="E17" s="921"/>
      <c r="F17" s="921"/>
      <c r="G17" s="921"/>
      <c r="H17" s="921"/>
      <c r="I17" s="921"/>
      <c r="J17" s="921"/>
      <c r="K17" s="921"/>
      <c r="L17" s="921"/>
      <c r="M17" s="921"/>
      <c r="N17" s="921"/>
      <c r="O17" s="921"/>
      <c r="P17" s="921"/>
      <c r="Q17" s="921"/>
      <c r="R17" s="921"/>
      <c r="S17" s="922"/>
      <c r="T17" s="923" t="s">
        <v>858</v>
      </c>
      <c r="U17" s="915"/>
      <c r="V17" s="924"/>
      <c r="W17" s="924"/>
      <c r="X17" s="924"/>
      <c r="Y17" s="924"/>
      <c r="Z17" s="924"/>
      <c r="AA17" s="924"/>
      <c r="AB17" s="924"/>
      <c r="AC17" s="924"/>
      <c r="AD17" s="924"/>
      <c r="AE17" s="924"/>
      <c r="AF17" s="924"/>
      <c r="AG17" s="924"/>
      <c r="AH17" s="924"/>
      <c r="AI17" s="924"/>
      <c r="AJ17" s="924"/>
      <c r="AK17" s="924"/>
      <c r="AL17" s="924"/>
      <c r="AM17" s="924"/>
      <c r="AN17" s="924"/>
      <c r="AO17" s="924"/>
    </row>
    <row r="18" spans="1:41" ht="21.75" customHeight="1">
      <c r="A18" s="920" t="s">
        <v>475</v>
      </c>
      <c r="B18" s="921"/>
      <c r="C18" s="921"/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22"/>
      <c r="T18" s="923" t="s">
        <v>860</v>
      </c>
      <c r="U18" s="915"/>
      <c r="V18" s="924"/>
      <c r="W18" s="924"/>
      <c r="X18" s="924"/>
      <c r="Y18" s="924"/>
      <c r="Z18" s="924"/>
      <c r="AA18" s="924"/>
      <c r="AB18" s="924"/>
      <c r="AC18" s="924"/>
      <c r="AD18" s="924"/>
      <c r="AE18" s="924"/>
      <c r="AF18" s="924"/>
      <c r="AG18" s="924"/>
      <c r="AH18" s="924"/>
      <c r="AI18" s="924"/>
      <c r="AJ18" s="924"/>
      <c r="AK18" s="924"/>
      <c r="AL18" s="924"/>
      <c r="AM18" s="924"/>
      <c r="AN18" s="924"/>
      <c r="AO18" s="924"/>
    </row>
    <row r="19" spans="1:41" ht="21.75" customHeight="1">
      <c r="A19" s="925"/>
      <c r="B19" s="921" t="s">
        <v>476</v>
      </c>
      <c r="C19" s="926"/>
      <c r="D19" s="926"/>
      <c r="E19" s="926"/>
      <c r="F19" s="926"/>
      <c r="G19" s="926"/>
      <c r="H19" s="926"/>
      <c r="I19" s="926"/>
      <c r="J19" s="926"/>
      <c r="K19" s="927"/>
      <c r="L19" s="927"/>
      <c r="M19" s="927"/>
      <c r="N19" s="927"/>
      <c r="O19" s="927"/>
      <c r="P19" s="927"/>
      <c r="Q19" s="927"/>
      <c r="R19" s="927"/>
      <c r="S19" s="928"/>
      <c r="T19" s="923" t="s">
        <v>862</v>
      </c>
      <c r="U19" s="915"/>
      <c r="V19" s="924"/>
      <c r="W19" s="924"/>
      <c r="X19" s="924"/>
      <c r="Y19" s="924"/>
      <c r="Z19" s="924"/>
      <c r="AA19" s="924"/>
      <c r="AB19" s="924"/>
      <c r="AC19" s="924"/>
      <c r="AD19" s="924"/>
      <c r="AE19" s="924"/>
      <c r="AF19" s="924"/>
      <c r="AG19" s="924"/>
      <c r="AH19" s="924"/>
      <c r="AI19" s="924"/>
      <c r="AJ19" s="924"/>
      <c r="AK19" s="924"/>
      <c r="AL19" s="924"/>
      <c r="AM19" s="924"/>
      <c r="AN19" s="924"/>
      <c r="AO19" s="924"/>
    </row>
    <row r="20" spans="1:41" ht="21.75" customHeight="1">
      <c r="A20" s="920" t="s">
        <v>477</v>
      </c>
      <c r="B20" s="921"/>
      <c r="C20" s="921"/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2"/>
      <c r="T20" s="923" t="s">
        <v>864</v>
      </c>
      <c r="U20" s="915"/>
      <c r="V20" s="924"/>
      <c r="W20" s="924"/>
      <c r="X20" s="924"/>
      <c r="Y20" s="924"/>
      <c r="Z20" s="924"/>
      <c r="AA20" s="924"/>
      <c r="AB20" s="924"/>
      <c r="AC20" s="924"/>
      <c r="AD20" s="924"/>
      <c r="AE20" s="924"/>
      <c r="AF20" s="924"/>
      <c r="AG20" s="924"/>
      <c r="AH20" s="924"/>
      <c r="AI20" s="924"/>
      <c r="AJ20" s="924"/>
      <c r="AK20" s="924"/>
      <c r="AL20" s="924"/>
      <c r="AM20" s="924"/>
      <c r="AN20" s="924"/>
      <c r="AO20" s="924"/>
    </row>
    <row r="21" spans="1:41" ht="21.75" customHeight="1">
      <c r="A21" s="920" t="s">
        <v>478</v>
      </c>
      <c r="B21" s="921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1"/>
      <c r="P21" s="921"/>
      <c r="Q21" s="921"/>
      <c r="R21" s="921"/>
      <c r="S21" s="922"/>
      <c r="T21" s="923" t="s">
        <v>866</v>
      </c>
      <c r="U21" s="915"/>
      <c r="V21" s="924"/>
      <c r="W21" s="924"/>
      <c r="X21" s="924"/>
      <c r="Y21" s="924"/>
      <c r="Z21" s="924"/>
      <c r="AA21" s="924"/>
      <c r="AB21" s="924"/>
      <c r="AC21" s="924"/>
      <c r="AD21" s="924"/>
      <c r="AE21" s="924"/>
      <c r="AF21" s="924"/>
      <c r="AG21" s="924"/>
      <c r="AH21" s="924"/>
      <c r="AI21" s="924"/>
      <c r="AJ21" s="924"/>
      <c r="AK21" s="924"/>
      <c r="AL21" s="924"/>
      <c r="AM21" s="924"/>
      <c r="AN21" s="924"/>
      <c r="AO21" s="924"/>
    </row>
    <row r="22" spans="1:41" ht="21.75" customHeight="1">
      <c r="A22" s="920" t="s">
        <v>479</v>
      </c>
      <c r="B22" s="921"/>
      <c r="C22" s="921"/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2"/>
      <c r="T22" s="923" t="s">
        <v>868</v>
      </c>
      <c r="U22" s="915"/>
      <c r="V22" s="924">
        <v>5526000</v>
      </c>
      <c r="W22" s="924"/>
      <c r="X22" s="924"/>
      <c r="Y22" s="924"/>
      <c r="Z22" s="924"/>
      <c r="AA22" s="924">
        <v>5526000</v>
      </c>
      <c r="AB22" s="924"/>
      <c r="AC22" s="924"/>
      <c r="AD22" s="924"/>
      <c r="AE22" s="924"/>
      <c r="AF22" s="924">
        <v>6415345</v>
      </c>
      <c r="AG22" s="924"/>
      <c r="AH22" s="924"/>
      <c r="AI22" s="924"/>
      <c r="AJ22" s="924"/>
      <c r="AK22" s="924"/>
      <c r="AL22" s="924"/>
      <c r="AM22" s="924"/>
      <c r="AN22" s="924"/>
      <c r="AO22" s="924"/>
    </row>
    <row r="23" spans="1:41" ht="28.5" customHeight="1">
      <c r="A23" s="920" t="s">
        <v>480</v>
      </c>
      <c r="B23" s="921"/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2"/>
      <c r="T23" s="923" t="s">
        <v>870</v>
      </c>
      <c r="U23" s="915"/>
      <c r="V23" s="924"/>
      <c r="W23" s="924"/>
      <c r="X23" s="924"/>
      <c r="Y23" s="924"/>
      <c r="Z23" s="924"/>
      <c r="AA23" s="924"/>
      <c r="AB23" s="924"/>
      <c r="AC23" s="924"/>
      <c r="AD23" s="924"/>
      <c r="AE23" s="924"/>
      <c r="AF23" s="924"/>
      <c r="AG23" s="924"/>
      <c r="AH23" s="924"/>
      <c r="AI23" s="924"/>
      <c r="AJ23" s="924"/>
      <c r="AK23" s="924"/>
      <c r="AL23" s="924"/>
      <c r="AM23" s="924"/>
      <c r="AN23" s="924"/>
      <c r="AO23" s="924"/>
    </row>
    <row r="24" spans="1:41" ht="21.75" customHeight="1">
      <c r="A24" s="929" t="s">
        <v>481</v>
      </c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1"/>
      <c r="T24" s="932" t="s">
        <v>872</v>
      </c>
      <c r="U24" s="915"/>
      <c r="V24" s="933">
        <f>SUM(V15+V16+V17+V18+V20+V21+V22+V23)</f>
        <v>8326000</v>
      </c>
      <c r="W24" s="933"/>
      <c r="X24" s="933"/>
      <c r="Y24" s="933"/>
      <c r="Z24" s="933"/>
      <c r="AA24" s="933">
        <f>SUM(AA15:AE23)</f>
        <v>8326000</v>
      </c>
      <c r="AB24" s="933"/>
      <c r="AC24" s="933"/>
      <c r="AD24" s="933"/>
      <c r="AE24" s="933"/>
      <c r="AF24" s="933">
        <f>SUM(AF15:AJ23)</f>
        <v>8898746</v>
      </c>
      <c r="AG24" s="933"/>
      <c r="AH24" s="933"/>
      <c r="AI24" s="933"/>
      <c r="AJ24" s="933"/>
      <c r="AK24" s="933">
        <f>SUM(AK15:AO23)</f>
        <v>71640</v>
      </c>
      <c r="AL24" s="933"/>
      <c r="AM24" s="933"/>
      <c r="AN24" s="933"/>
      <c r="AO24" s="933"/>
    </row>
    <row r="25" spans="1:41" ht="21.75" customHeight="1">
      <c r="A25" s="920" t="s">
        <v>482</v>
      </c>
      <c r="B25" s="921"/>
      <c r="C25" s="921"/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2"/>
      <c r="T25" s="923" t="s">
        <v>874</v>
      </c>
      <c r="U25" s="915"/>
      <c r="V25" s="924">
        <v>80000</v>
      </c>
      <c r="W25" s="924"/>
      <c r="X25" s="924"/>
      <c r="Y25" s="924"/>
      <c r="Z25" s="924"/>
      <c r="AA25" s="924">
        <v>80000</v>
      </c>
      <c r="AB25" s="924"/>
      <c r="AC25" s="924"/>
      <c r="AD25" s="924"/>
      <c r="AE25" s="924"/>
      <c r="AF25" s="924">
        <v>71854</v>
      </c>
      <c r="AG25" s="924"/>
      <c r="AH25" s="924"/>
      <c r="AI25" s="924"/>
      <c r="AJ25" s="924"/>
      <c r="AK25" s="924"/>
      <c r="AL25" s="924"/>
      <c r="AM25" s="924"/>
      <c r="AN25" s="924"/>
      <c r="AO25" s="924"/>
    </row>
    <row r="26" spans="1:41" ht="27" customHeight="1">
      <c r="A26" s="920" t="s">
        <v>524</v>
      </c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2"/>
      <c r="T26" s="923" t="s">
        <v>876</v>
      </c>
      <c r="U26" s="915"/>
      <c r="V26" s="924">
        <v>426447</v>
      </c>
      <c r="W26" s="924"/>
      <c r="X26" s="924"/>
      <c r="Y26" s="924"/>
      <c r="Z26" s="924"/>
      <c r="AA26" s="924">
        <v>426447</v>
      </c>
      <c r="AB26" s="924"/>
      <c r="AC26" s="924"/>
      <c r="AD26" s="924"/>
      <c r="AE26" s="924"/>
      <c r="AF26" s="924">
        <v>426447</v>
      </c>
      <c r="AG26" s="924"/>
      <c r="AH26" s="924"/>
      <c r="AI26" s="924"/>
      <c r="AJ26" s="924"/>
      <c r="AK26" s="934" t="s">
        <v>259</v>
      </c>
      <c r="AL26" s="934"/>
      <c r="AM26" s="934"/>
      <c r="AN26" s="934"/>
      <c r="AO26" s="934"/>
    </row>
    <row r="27" spans="1:41" ht="21.75" customHeight="1">
      <c r="A27" s="920" t="s">
        <v>483</v>
      </c>
      <c r="B27" s="921"/>
      <c r="C27" s="921"/>
      <c r="D27" s="921"/>
      <c r="E27" s="921"/>
      <c r="F27" s="921"/>
      <c r="G27" s="921"/>
      <c r="H27" s="921"/>
      <c r="I27" s="921"/>
      <c r="J27" s="921"/>
      <c r="K27" s="921"/>
      <c r="L27" s="921"/>
      <c r="M27" s="921"/>
      <c r="N27" s="921"/>
      <c r="O27" s="921"/>
      <c r="P27" s="921"/>
      <c r="Q27" s="921"/>
      <c r="R27" s="921"/>
      <c r="S27" s="922"/>
      <c r="T27" s="923" t="s">
        <v>878</v>
      </c>
      <c r="U27" s="915"/>
      <c r="V27" s="924"/>
      <c r="W27" s="924"/>
      <c r="X27" s="924"/>
      <c r="Y27" s="924"/>
      <c r="Z27" s="924"/>
      <c r="AA27" s="924"/>
      <c r="AB27" s="924"/>
      <c r="AC27" s="924"/>
      <c r="AD27" s="924"/>
      <c r="AE27" s="924"/>
      <c r="AF27" s="924"/>
      <c r="AG27" s="924"/>
      <c r="AH27" s="924"/>
      <c r="AI27" s="924"/>
      <c r="AJ27" s="924"/>
      <c r="AK27" s="934" t="s">
        <v>259</v>
      </c>
      <c r="AL27" s="934"/>
      <c r="AM27" s="934"/>
      <c r="AN27" s="934"/>
      <c r="AO27" s="934"/>
    </row>
    <row r="28" spans="1:41" ht="21.75" customHeight="1">
      <c r="A28" s="920" t="s">
        <v>484</v>
      </c>
      <c r="B28" s="921"/>
      <c r="C28" s="921"/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1"/>
      <c r="P28" s="921"/>
      <c r="Q28" s="921"/>
      <c r="R28" s="921"/>
      <c r="S28" s="922"/>
      <c r="T28" s="935" t="s">
        <v>880</v>
      </c>
      <c r="U28" s="936"/>
      <c r="V28" s="924">
        <v>880000</v>
      </c>
      <c r="W28" s="924"/>
      <c r="X28" s="924"/>
      <c r="Y28" s="924"/>
      <c r="Z28" s="924"/>
      <c r="AA28" s="924">
        <v>880000</v>
      </c>
      <c r="AB28" s="924"/>
      <c r="AC28" s="924"/>
      <c r="AD28" s="924"/>
      <c r="AE28" s="924"/>
      <c r="AF28" s="924">
        <v>963394</v>
      </c>
      <c r="AG28" s="924"/>
      <c r="AH28" s="924"/>
      <c r="AI28" s="924"/>
      <c r="AJ28" s="924"/>
      <c r="AK28" s="924">
        <v>390930</v>
      </c>
      <c r="AL28" s="924"/>
      <c r="AM28" s="924"/>
      <c r="AN28" s="924"/>
      <c r="AO28" s="924"/>
    </row>
    <row r="29" spans="1:41" ht="21.75" customHeight="1">
      <c r="A29" s="920" t="s">
        <v>485</v>
      </c>
      <c r="B29" s="921"/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2"/>
      <c r="T29" s="935" t="s">
        <v>882</v>
      </c>
      <c r="U29" s="936"/>
      <c r="V29" s="924">
        <v>3500</v>
      </c>
      <c r="W29" s="924"/>
      <c r="X29" s="924"/>
      <c r="Y29" s="924"/>
      <c r="Z29" s="924"/>
      <c r="AA29" s="924">
        <v>3500</v>
      </c>
      <c r="AB29" s="924"/>
      <c r="AC29" s="924"/>
      <c r="AD29" s="924"/>
      <c r="AE29" s="924"/>
      <c r="AF29" s="924">
        <v>4980</v>
      </c>
      <c r="AG29" s="924"/>
      <c r="AH29" s="924"/>
      <c r="AI29" s="924"/>
      <c r="AJ29" s="924"/>
      <c r="AK29" s="924"/>
      <c r="AL29" s="924"/>
      <c r="AM29" s="924"/>
      <c r="AN29" s="924"/>
      <c r="AO29" s="924"/>
    </row>
    <row r="30" spans="1:41" ht="21.75" customHeight="1">
      <c r="A30" s="920" t="s">
        <v>486</v>
      </c>
      <c r="B30" s="921"/>
      <c r="C30" s="921"/>
      <c r="D30" s="921"/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2"/>
      <c r="T30" s="935" t="s">
        <v>943</v>
      </c>
      <c r="U30" s="936"/>
      <c r="V30" s="924"/>
      <c r="W30" s="924"/>
      <c r="X30" s="924"/>
      <c r="Y30" s="924"/>
      <c r="Z30" s="924"/>
      <c r="AA30" s="924"/>
      <c r="AB30" s="924"/>
      <c r="AC30" s="924"/>
      <c r="AD30" s="924"/>
      <c r="AE30" s="924"/>
      <c r="AF30" s="924"/>
      <c r="AG30" s="924"/>
      <c r="AH30" s="924"/>
      <c r="AI30" s="924"/>
      <c r="AJ30" s="924"/>
      <c r="AK30" s="924"/>
      <c r="AL30" s="924"/>
      <c r="AM30" s="924"/>
      <c r="AN30" s="924"/>
      <c r="AO30" s="924"/>
    </row>
    <row r="31" spans="1:41" ht="21.75" customHeight="1">
      <c r="A31" s="920" t="s">
        <v>487</v>
      </c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2"/>
      <c r="T31" s="935" t="s">
        <v>945</v>
      </c>
      <c r="U31" s="936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  <c r="AJ31" s="924"/>
      <c r="AK31" s="934" t="s">
        <v>259</v>
      </c>
      <c r="AL31" s="934"/>
      <c r="AM31" s="934"/>
      <c r="AN31" s="934"/>
      <c r="AO31" s="934"/>
    </row>
    <row r="32" spans="1:41" ht="19.5" customHeight="1">
      <c r="A32" s="929" t="s">
        <v>525</v>
      </c>
      <c r="B32" s="930"/>
      <c r="C32" s="930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1"/>
      <c r="T32" s="937" t="s">
        <v>947</v>
      </c>
      <c r="U32" s="938"/>
      <c r="V32" s="933">
        <f>SUM(V26:Z31)</f>
        <v>1309947</v>
      </c>
      <c r="W32" s="933"/>
      <c r="X32" s="933"/>
      <c r="Y32" s="933"/>
      <c r="Z32" s="933"/>
      <c r="AA32" s="933">
        <f>SUM(AA26:AE31)</f>
        <v>1309947</v>
      </c>
      <c r="AB32" s="933"/>
      <c r="AC32" s="933"/>
      <c r="AD32" s="933"/>
      <c r="AE32" s="933"/>
      <c r="AF32" s="933">
        <f>SUM(AF26:AJ31)</f>
        <v>1394821</v>
      </c>
      <c r="AG32" s="933"/>
      <c r="AH32" s="933"/>
      <c r="AI32" s="933"/>
      <c r="AJ32" s="933"/>
      <c r="AK32" s="933">
        <f>SUM(AK26:AO31)</f>
        <v>390930</v>
      </c>
      <c r="AL32" s="933"/>
      <c r="AM32" s="933"/>
      <c r="AN32" s="933"/>
      <c r="AO32" s="933"/>
    </row>
    <row r="33" spans="1:41" ht="21.75" customHeight="1">
      <c r="A33" s="920" t="s">
        <v>488</v>
      </c>
      <c r="B33" s="921"/>
      <c r="C33" s="921"/>
      <c r="D33" s="921"/>
      <c r="E33" s="921"/>
      <c r="F33" s="921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2"/>
      <c r="T33" s="935" t="s">
        <v>949</v>
      </c>
      <c r="U33" s="936"/>
      <c r="V33" s="924"/>
      <c r="W33" s="924"/>
      <c r="X33" s="924"/>
      <c r="Y33" s="924"/>
      <c r="Z33" s="924"/>
      <c r="AA33" s="924"/>
      <c r="AB33" s="924"/>
      <c r="AC33" s="924"/>
      <c r="AD33" s="924"/>
      <c r="AE33" s="924"/>
      <c r="AF33" s="924">
        <v>477</v>
      </c>
      <c r="AG33" s="924"/>
      <c r="AH33" s="924"/>
      <c r="AI33" s="924"/>
      <c r="AJ33" s="924"/>
      <c r="AK33" s="924"/>
      <c r="AL33" s="924"/>
      <c r="AM33" s="924"/>
      <c r="AN33" s="924"/>
      <c r="AO33" s="924"/>
    </row>
    <row r="34" spans="1:41" ht="21.75" customHeight="1">
      <c r="A34" s="920" t="s">
        <v>489</v>
      </c>
      <c r="B34" s="921"/>
      <c r="C34" s="921"/>
      <c r="D34" s="921"/>
      <c r="E34" s="921"/>
      <c r="F34" s="921"/>
      <c r="G34" s="921"/>
      <c r="H34" s="921"/>
      <c r="I34" s="921"/>
      <c r="J34" s="921"/>
      <c r="K34" s="921"/>
      <c r="L34" s="921"/>
      <c r="M34" s="921"/>
      <c r="N34" s="921"/>
      <c r="O34" s="921"/>
      <c r="P34" s="921"/>
      <c r="Q34" s="921"/>
      <c r="R34" s="921"/>
      <c r="S34" s="922"/>
      <c r="T34" s="935" t="s">
        <v>951</v>
      </c>
      <c r="U34" s="936"/>
      <c r="V34" s="924"/>
      <c r="W34" s="924"/>
      <c r="X34" s="924"/>
      <c r="Y34" s="924"/>
      <c r="Z34" s="924"/>
      <c r="AA34" s="924"/>
      <c r="AB34" s="924"/>
      <c r="AC34" s="924"/>
      <c r="AD34" s="924"/>
      <c r="AE34" s="924"/>
      <c r="AF34" s="924"/>
      <c r="AG34" s="924"/>
      <c r="AH34" s="924"/>
      <c r="AI34" s="924"/>
      <c r="AJ34" s="924"/>
      <c r="AK34" s="924"/>
      <c r="AL34" s="924"/>
      <c r="AM34" s="924"/>
      <c r="AN34" s="924"/>
      <c r="AO34" s="924"/>
    </row>
    <row r="35" spans="1:41" ht="21.75" customHeight="1">
      <c r="A35" s="920" t="s">
        <v>490</v>
      </c>
      <c r="B35" s="921"/>
      <c r="C35" s="921"/>
      <c r="D35" s="921"/>
      <c r="E35" s="921"/>
      <c r="F35" s="921"/>
      <c r="G35" s="921"/>
      <c r="H35" s="921"/>
      <c r="I35" s="921"/>
      <c r="J35" s="921"/>
      <c r="K35" s="921"/>
      <c r="L35" s="921"/>
      <c r="M35" s="921"/>
      <c r="N35" s="921"/>
      <c r="O35" s="921"/>
      <c r="P35" s="921"/>
      <c r="Q35" s="921"/>
      <c r="R35" s="921"/>
      <c r="S35" s="922"/>
      <c r="T35" s="935" t="s">
        <v>953</v>
      </c>
      <c r="U35" s="936"/>
      <c r="V35" s="924"/>
      <c r="W35" s="924"/>
      <c r="X35" s="924"/>
      <c r="Y35" s="924"/>
      <c r="Z35" s="924"/>
      <c r="AA35" s="924"/>
      <c r="AB35" s="924"/>
      <c r="AC35" s="924"/>
      <c r="AD35" s="924"/>
      <c r="AE35" s="924"/>
      <c r="AF35" s="924"/>
      <c r="AG35" s="924"/>
      <c r="AH35" s="924"/>
      <c r="AI35" s="924"/>
      <c r="AJ35" s="924"/>
      <c r="AK35" s="924"/>
      <c r="AL35" s="924"/>
      <c r="AM35" s="924"/>
      <c r="AN35" s="924"/>
      <c r="AO35" s="924"/>
    </row>
    <row r="36" spans="1:41" ht="21.75" customHeight="1">
      <c r="A36" s="920" t="s">
        <v>491</v>
      </c>
      <c r="B36" s="921"/>
      <c r="C36" s="921"/>
      <c r="D36" s="921"/>
      <c r="E36" s="921"/>
      <c r="F36" s="921"/>
      <c r="G36" s="921"/>
      <c r="H36" s="921"/>
      <c r="I36" s="921"/>
      <c r="J36" s="921"/>
      <c r="K36" s="921"/>
      <c r="L36" s="921"/>
      <c r="M36" s="921"/>
      <c r="N36" s="921"/>
      <c r="O36" s="921"/>
      <c r="P36" s="921"/>
      <c r="Q36" s="921"/>
      <c r="R36" s="921"/>
      <c r="S36" s="922"/>
      <c r="T36" s="935" t="s">
        <v>957</v>
      </c>
      <c r="U36" s="936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924">
        <v>8805</v>
      </c>
      <c r="AG36" s="924"/>
      <c r="AH36" s="924"/>
      <c r="AI36" s="924"/>
      <c r="AJ36" s="924"/>
      <c r="AK36" s="924"/>
      <c r="AL36" s="924"/>
      <c r="AM36" s="924"/>
      <c r="AN36" s="924"/>
      <c r="AO36" s="924"/>
    </row>
    <row r="37" spans="1:41" ht="21.75" customHeight="1">
      <c r="A37" s="920" t="s">
        <v>492</v>
      </c>
      <c r="B37" s="921"/>
      <c r="C37" s="921"/>
      <c r="D37" s="921"/>
      <c r="E37" s="921"/>
      <c r="F37" s="921"/>
      <c r="G37" s="921"/>
      <c r="H37" s="921"/>
      <c r="I37" s="921"/>
      <c r="J37" s="921"/>
      <c r="K37" s="921"/>
      <c r="L37" s="921"/>
      <c r="M37" s="921"/>
      <c r="N37" s="921"/>
      <c r="O37" s="921"/>
      <c r="P37" s="921"/>
      <c r="Q37" s="921"/>
      <c r="R37" s="921"/>
      <c r="S37" s="922"/>
      <c r="T37" s="935" t="s">
        <v>959</v>
      </c>
      <c r="U37" s="936"/>
      <c r="V37" s="924"/>
      <c r="W37" s="924"/>
      <c r="X37" s="924"/>
      <c r="Y37" s="924"/>
      <c r="Z37" s="924"/>
      <c r="AA37" s="924"/>
      <c r="AB37" s="924"/>
      <c r="AC37" s="924"/>
      <c r="AD37" s="924"/>
      <c r="AE37" s="924"/>
      <c r="AF37" s="924"/>
      <c r="AG37" s="924"/>
      <c r="AH37" s="924"/>
      <c r="AI37" s="924"/>
      <c r="AJ37" s="924"/>
      <c r="AK37" s="924"/>
      <c r="AL37" s="924"/>
      <c r="AM37" s="924"/>
      <c r="AN37" s="924"/>
      <c r="AO37" s="924"/>
    </row>
    <row r="38" spans="1:41" ht="21.75" customHeight="1">
      <c r="A38" s="920" t="s">
        <v>493</v>
      </c>
      <c r="B38" s="921"/>
      <c r="C38" s="921"/>
      <c r="D38" s="921"/>
      <c r="E38" s="921"/>
      <c r="F38" s="921"/>
      <c r="G38" s="921"/>
      <c r="H38" s="921"/>
      <c r="I38" s="921"/>
      <c r="J38" s="921"/>
      <c r="K38" s="921"/>
      <c r="L38" s="921"/>
      <c r="M38" s="921"/>
      <c r="N38" s="921"/>
      <c r="O38" s="921"/>
      <c r="P38" s="921"/>
      <c r="Q38" s="921"/>
      <c r="R38" s="921"/>
      <c r="S38" s="922"/>
      <c r="T38" s="935" t="s">
        <v>961</v>
      </c>
      <c r="U38" s="936"/>
      <c r="V38" s="924">
        <v>2256519</v>
      </c>
      <c r="W38" s="924"/>
      <c r="X38" s="924"/>
      <c r="Y38" s="924"/>
      <c r="Z38" s="924"/>
      <c r="AA38" s="924">
        <v>2314529</v>
      </c>
      <c r="AB38" s="924"/>
      <c r="AC38" s="924"/>
      <c r="AD38" s="924"/>
      <c r="AE38" s="924"/>
      <c r="AF38" s="924">
        <v>2295529</v>
      </c>
      <c r="AG38" s="924"/>
      <c r="AH38" s="924"/>
      <c r="AI38" s="924"/>
      <c r="AJ38" s="924"/>
      <c r="AK38" s="924"/>
      <c r="AL38" s="924"/>
      <c r="AM38" s="924"/>
      <c r="AN38" s="924"/>
      <c r="AO38" s="924"/>
    </row>
    <row r="39" spans="1:41" ht="27" customHeight="1">
      <c r="A39" s="929" t="s">
        <v>526</v>
      </c>
      <c r="B39" s="930"/>
      <c r="C39" s="930"/>
      <c r="D39" s="930"/>
      <c r="E39" s="930"/>
      <c r="F39" s="930"/>
      <c r="G39" s="930"/>
      <c r="H39" s="930"/>
      <c r="I39" s="930"/>
      <c r="J39" s="930"/>
      <c r="K39" s="930"/>
      <c r="L39" s="930"/>
      <c r="M39" s="930"/>
      <c r="N39" s="930"/>
      <c r="O39" s="930"/>
      <c r="P39" s="930"/>
      <c r="Q39" s="930"/>
      <c r="R39" s="930"/>
      <c r="S39" s="931"/>
      <c r="T39" s="937" t="s">
        <v>963</v>
      </c>
      <c r="U39" s="938"/>
      <c r="V39" s="924">
        <v>11972466</v>
      </c>
      <c r="W39" s="924"/>
      <c r="X39" s="924"/>
      <c r="Y39" s="924"/>
      <c r="Z39" s="924"/>
      <c r="AA39" s="924">
        <f>SUM(AA24+AA25+AA32+AA38)</f>
        <v>12030476</v>
      </c>
      <c r="AB39" s="924"/>
      <c r="AC39" s="924"/>
      <c r="AD39" s="924"/>
      <c r="AE39" s="924"/>
      <c r="AF39" s="924">
        <v>12670232</v>
      </c>
      <c r="AG39" s="924"/>
      <c r="AH39" s="924"/>
      <c r="AI39" s="924"/>
      <c r="AJ39" s="924"/>
      <c r="AK39" s="924">
        <f>SUM(AK24+AK25+AK32+AK38)</f>
        <v>462570</v>
      </c>
      <c r="AL39" s="924"/>
      <c r="AM39" s="924"/>
      <c r="AN39" s="924"/>
      <c r="AO39" s="924"/>
    </row>
    <row r="40" spans="1:41" ht="21.75" customHeight="1">
      <c r="A40" s="920" t="s">
        <v>494</v>
      </c>
      <c r="B40" s="921"/>
      <c r="C40" s="921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1"/>
      <c r="O40" s="921"/>
      <c r="P40" s="921"/>
      <c r="Q40" s="921"/>
      <c r="R40" s="921"/>
      <c r="S40" s="922"/>
      <c r="T40" s="935" t="s">
        <v>965</v>
      </c>
      <c r="U40" s="936"/>
      <c r="V40" s="924">
        <v>70000</v>
      </c>
      <c r="W40" s="924"/>
      <c r="X40" s="924"/>
      <c r="Y40" s="924"/>
      <c r="Z40" s="924"/>
      <c r="AA40" s="924">
        <v>70000</v>
      </c>
      <c r="AB40" s="924"/>
      <c r="AC40" s="924"/>
      <c r="AD40" s="924"/>
      <c r="AE40" s="924"/>
      <c r="AF40" s="924">
        <v>172641</v>
      </c>
      <c r="AG40" s="924"/>
      <c r="AH40" s="924"/>
      <c r="AI40" s="924"/>
      <c r="AJ40" s="924"/>
      <c r="AK40" s="934" t="s">
        <v>259</v>
      </c>
      <c r="AL40" s="934"/>
      <c r="AM40" s="934"/>
      <c r="AN40" s="934"/>
      <c r="AO40" s="934"/>
    </row>
    <row r="41" spans="1:41" ht="21.75" customHeight="1">
      <c r="A41" s="920" t="s">
        <v>495</v>
      </c>
      <c r="B41" s="921"/>
      <c r="C41" s="921"/>
      <c r="D41" s="921"/>
      <c r="E41" s="921"/>
      <c r="F41" s="921"/>
      <c r="G41" s="921"/>
      <c r="H41" s="921"/>
      <c r="I41" s="921"/>
      <c r="J41" s="921"/>
      <c r="K41" s="921"/>
      <c r="L41" s="921"/>
      <c r="M41" s="921"/>
      <c r="N41" s="921"/>
      <c r="O41" s="921"/>
      <c r="P41" s="921"/>
      <c r="Q41" s="921"/>
      <c r="R41" s="921"/>
      <c r="S41" s="922"/>
      <c r="T41" s="935" t="s">
        <v>967</v>
      </c>
      <c r="U41" s="936"/>
      <c r="V41" s="924"/>
      <c r="W41" s="924"/>
      <c r="X41" s="924"/>
      <c r="Y41" s="924"/>
      <c r="Z41" s="924"/>
      <c r="AA41" s="924"/>
      <c r="AB41" s="924"/>
      <c r="AC41" s="924"/>
      <c r="AD41" s="924"/>
      <c r="AE41" s="924"/>
      <c r="AF41" s="924"/>
      <c r="AG41" s="924"/>
      <c r="AH41" s="924"/>
      <c r="AI41" s="924"/>
      <c r="AJ41" s="924"/>
      <c r="AK41" s="934" t="s">
        <v>259</v>
      </c>
      <c r="AL41" s="934"/>
      <c r="AM41" s="934"/>
      <c r="AN41" s="934"/>
      <c r="AO41" s="934"/>
    </row>
    <row r="42" spans="1:41" ht="21.75" customHeight="1">
      <c r="A42" s="920" t="s">
        <v>496</v>
      </c>
      <c r="B42" s="921"/>
      <c r="C42" s="921"/>
      <c r="D42" s="921"/>
      <c r="E42" s="921"/>
      <c r="F42" s="921"/>
      <c r="G42" s="921"/>
      <c r="H42" s="921"/>
      <c r="I42" s="921"/>
      <c r="J42" s="921"/>
      <c r="K42" s="921"/>
      <c r="L42" s="921"/>
      <c r="M42" s="921"/>
      <c r="N42" s="921"/>
      <c r="O42" s="921"/>
      <c r="P42" s="921"/>
      <c r="Q42" s="921"/>
      <c r="R42" s="921"/>
      <c r="S42" s="922"/>
      <c r="T42" s="935" t="s">
        <v>969</v>
      </c>
      <c r="U42" s="936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>
        <v>35</v>
      </c>
      <c r="AG42" s="924"/>
      <c r="AH42" s="924"/>
      <c r="AI42" s="924"/>
      <c r="AJ42" s="924"/>
      <c r="AK42" s="934" t="s">
        <v>259</v>
      </c>
      <c r="AL42" s="934"/>
      <c r="AM42" s="934"/>
      <c r="AN42" s="934"/>
      <c r="AO42" s="934"/>
    </row>
    <row r="43" spans="1:41" ht="21.75" customHeight="1">
      <c r="A43" s="920" t="s">
        <v>497</v>
      </c>
      <c r="B43" s="921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  <c r="P43" s="921"/>
      <c r="Q43" s="921"/>
      <c r="R43" s="921"/>
      <c r="S43" s="922"/>
      <c r="T43" s="935" t="s">
        <v>971</v>
      </c>
      <c r="U43" s="936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  <c r="AJ43" s="924"/>
      <c r="AK43" s="934" t="s">
        <v>259</v>
      </c>
      <c r="AL43" s="934"/>
      <c r="AM43" s="934"/>
      <c r="AN43" s="934"/>
      <c r="AO43" s="934"/>
    </row>
    <row r="44" spans="1:41" ht="21.75" customHeight="1">
      <c r="A44" s="920" t="s">
        <v>498</v>
      </c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1"/>
      <c r="O44" s="921"/>
      <c r="P44" s="921"/>
      <c r="Q44" s="921"/>
      <c r="R44" s="921"/>
      <c r="S44" s="922"/>
      <c r="T44" s="935" t="s">
        <v>973</v>
      </c>
      <c r="U44" s="936"/>
      <c r="V44" s="924"/>
      <c r="W44" s="924"/>
      <c r="X44" s="924"/>
      <c r="Y44" s="924"/>
      <c r="Z44" s="924"/>
      <c r="AA44" s="924"/>
      <c r="AB44" s="924"/>
      <c r="AC44" s="924"/>
      <c r="AD44" s="924"/>
      <c r="AE44" s="924"/>
      <c r="AF44" s="924"/>
      <c r="AG44" s="924"/>
      <c r="AH44" s="924"/>
      <c r="AI44" s="924"/>
      <c r="AJ44" s="924"/>
      <c r="AK44" s="934" t="s">
        <v>259</v>
      </c>
      <c r="AL44" s="934"/>
      <c r="AM44" s="934"/>
      <c r="AN44" s="934"/>
      <c r="AO44" s="934"/>
    </row>
    <row r="45" spans="1:41" ht="21.75" customHeight="1">
      <c r="A45" s="920" t="s">
        <v>499</v>
      </c>
      <c r="B45" s="921"/>
      <c r="C45" s="921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2"/>
      <c r="T45" s="935" t="s">
        <v>975</v>
      </c>
      <c r="U45" s="936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4"/>
      <c r="AK45" s="934" t="s">
        <v>259</v>
      </c>
      <c r="AL45" s="934"/>
      <c r="AM45" s="934"/>
      <c r="AN45" s="934"/>
      <c r="AO45" s="934"/>
    </row>
    <row r="46" spans="1:41" ht="21.75" customHeight="1">
      <c r="A46" s="920" t="s">
        <v>500</v>
      </c>
      <c r="B46" s="921"/>
      <c r="C46" s="921"/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1"/>
      <c r="P46" s="921"/>
      <c r="Q46" s="921"/>
      <c r="R46" s="921"/>
      <c r="S46" s="922"/>
      <c r="T46" s="935" t="s">
        <v>977</v>
      </c>
      <c r="U46" s="936"/>
      <c r="V46" s="924"/>
      <c r="W46" s="924"/>
      <c r="X46" s="924"/>
      <c r="Y46" s="924"/>
      <c r="Z46" s="924"/>
      <c r="AA46" s="924"/>
      <c r="AB46" s="924"/>
      <c r="AC46" s="924"/>
      <c r="AD46" s="924"/>
      <c r="AE46" s="924"/>
      <c r="AF46" s="924"/>
      <c r="AG46" s="924"/>
      <c r="AH46" s="924"/>
      <c r="AI46" s="924"/>
      <c r="AJ46" s="924"/>
      <c r="AK46" s="934" t="s">
        <v>259</v>
      </c>
      <c r="AL46" s="934"/>
      <c r="AM46" s="934"/>
      <c r="AN46" s="934"/>
      <c r="AO46" s="934"/>
    </row>
    <row r="47" spans="1:41" ht="27.75" customHeight="1">
      <c r="A47" s="920" t="s">
        <v>501</v>
      </c>
      <c r="B47" s="921"/>
      <c r="C47" s="921"/>
      <c r="D47" s="921"/>
      <c r="E47" s="921"/>
      <c r="F47" s="921"/>
      <c r="G47" s="921"/>
      <c r="H47" s="921"/>
      <c r="I47" s="921"/>
      <c r="J47" s="921"/>
      <c r="K47" s="921"/>
      <c r="L47" s="921"/>
      <c r="M47" s="921"/>
      <c r="N47" s="921"/>
      <c r="O47" s="921"/>
      <c r="P47" s="921"/>
      <c r="Q47" s="921"/>
      <c r="R47" s="921"/>
      <c r="S47" s="922"/>
      <c r="T47" s="935" t="s">
        <v>979</v>
      </c>
      <c r="U47" s="936"/>
      <c r="V47" s="924"/>
      <c r="W47" s="924"/>
      <c r="X47" s="924"/>
      <c r="Y47" s="924"/>
      <c r="Z47" s="924"/>
      <c r="AA47" s="924"/>
      <c r="AB47" s="924"/>
      <c r="AC47" s="924"/>
      <c r="AD47" s="924"/>
      <c r="AE47" s="924"/>
      <c r="AF47" s="924"/>
      <c r="AG47" s="924"/>
      <c r="AH47" s="924"/>
      <c r="AI47" s="924"/>
      <c r="AJ47" s="924"/>
      <c r="AK47" s="934" t="s">
        <v>259</v>
      </c>
      <c r="AL47" s="934"/>
      <c r="AM47" s="934"/>
      <c r="AN47" s="934"/>
      <c r="AO47" s="934"/>
    </row>
    <row r="48" spans="1:41" ht="27.75" customHeight="1">
      <c r="A48" s="939" t="s">
        <v>502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0"/>
      <c r="M48" s="940"/>
      <c r="N48" s="940"/>
      <c r="O48" s="940"/>
      <c r="P48" s="940"/>
      <c r="Q48" s="940"/>
      <c r="R48" s="940"/>
      <c r="S48" s="941"/>
      <c r="T48" s="935" t="s">
        <v>981</v>
      </c>
      <c r="U48" s="936"/>
      <c r="V48" s="942"/>
      <c r="W48" s="943"/>
      <c r="X48" s="943"/>
      <c r="Y48" s="943"/>
      <c r="Z48" s="944"/>
      <c r="AA48" s="942"/>
      <c r="AB48" s="943"/>
      <c r="AC48" s="943"/>
      <c r="AD48" s="943"/>
      <c r="AE48" s="944"/>
      <c r="AF48" s="942"/>
      <c r="AG48" s="943"/>
      <c r="AH48" s="943"/>
      <c r="AI48" s="943"/>
      <c r="AJ48" s="944"/>
      <c r="AK48" s="934" t="s">
        <v>259</v>
      </c>
      <c r="AL48" s="934"/>
      <c r="AM48" s="934"/>
      <c r="AN48" s="934"/>
      <c r="AO48" s="934"/>
    </row>
    <row r="49" spans="1:41" ht="27" customHeight="1">
      <c r="A49" s="929" t="s">
        <v>527</v>
      </c>
      <c r="B49" s="930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1"/>
      <c r="T49" s="937">
        <v>36</v>
      </c>
      <c r="U49" s="938"/>
      <c r="V49" s="933">
        <f>SUM(V19+V40+V41+V42+V43+V44+V45+V46+V47+V48)</f>
        <v>70000</v>
      </c>
      <c r="W49" s="933"/>
      <c r="X49" s="933"/>
      <c r="Y49" s="933"/>
      <c r="Z49" s="933"/>
      <c r="AA49" s="933">
        <f>SUM(AA19+AA40+AA41+AA42+AA43+AA44+AA45+AA46+AA47+AA48)</f>
        <v>70000</v>
      </c>
      <c r="AB49" s="933"/>
      <c r="AC49" s="933"/>
      <c r="AD49" s="933"/>
      <c r="AE49" s="933"/>
      <c r="AF49" s="933">
        <f>SUM(AF19+AF40+AF41+AF42+AF43+AF44+AF45+AF46+AF47+AF48)</f>
        <v>172676</v>
      </c>
      <c r="AG49" s="933"/>
      <c r="AH49" s="933"/>
      <c r="AI49" s="933"/>
      <c r="AJ49" s="933"/>
      <c r="AK49" s="934"/>
      <c r="AL49" s="934"/>
      <c r="AM49" s="934"/>
      <c r="AN49" s="934"/>
      <c r="AO49" s="934"/>
    </row>
    <row r="50" spans="1:41" ht="29.25" customHeight="1">
      <c r="A50" s="920" t="s">
        <v>503</v>
      </c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  <c r="Q50" s="921"/>
      <c r="R50" s="921"/>
      <c r="S50" s="922"/>
      <c r="T50" s="935">
        <v>37</v>
      </c>
      <c r="U50" s="936"/>
      <c r="V50" s="924">
        <v>269748</v>
      </c>
      <c r="W50" s="924"/>
      <c r="X50" s="924"/>
      <c r="Y50" s="924"/>
      <c r="Z50" s="924"/>
      <c r="AA50" s="924">
        <v>269748</v>
      </c>
      <c r="AB50" s="924"/>
      <c r="AC50" s="924"/>
      <c r="AD50" s="924"/>
      <c r="AE50" s="924"/>
      <c r="AF50" s="924">
        <v>269748</v>
      </c>
      <c r="AG50" s="924"/>
      <c r="AH50" s="924"/>
      <c r="AI50" s="924"/>
      <c r="AJ50" s="924"/>
      <c r="AK50" s="934" t="s">
        <v>259</v>
      </c>
      <c r="AL50" s="934"/>
      <c r="AM50" s="934"/>
      <c r="AN50" s="934"/>
      <c r="AO50" s="934"/>
    </row>
    <row r="51" spans="1:41" ht="25.5" customHeight="1">
      <c r="A51" s="920" t="s">
        <v>504</v>
      </c>
      <c r="B51" s="921"/>
      <c r="C51" s="921"/>
      <c r="D51" s="921"/>
      <c r="E51" s="921"/>
      <c r="F51" s="921"/>
      <c r="G51" s="921"/>
      <c r="H51" s="921"/>
      <c r="I51" s="921"/>
      <c r="J51" s="921"/>
      <c r="K51" s="921"/>
      <c r="L51" s="921"/>
      <c r="M51" s="921"/>
      <c r="N51" s="921"/>
      <c r="O51" s="921"/>
      <c r="P51" s="921"/>
      <c r="Q51" s="921"/>
      <c r="R51" s="921"/>
      <c r="S51" s="922"/>
      <c r="T51" s="935">
        <v>38</v>
      </c>
      <c r="U51" s="936"/>
      <c r="V51" s="924">
        <v>3599958</v>
      </c>
      <c r="W51" s="924"/>
      <c r="X51" s="924"/>
      <c r="Y51" s="924"/>
      <c r="Z51" s="924"/>
      <c r="AA51" s="924">
        <v>3628180</v>
      </c>
      <c r="AB51" s="924"/>
      <c r="AC51" s="924"/>
      <c r="AD51" s="924"/>
      <c r="AE51" s="924"/>
      <c r="AF51" s="924">
        <v>3628180</v>
      </c>
      <c r="AG51" s="924"/>
      <c r="AH51" s="924"/>
      <c r="AI51" s="924"/>
      <c r="AJ51" s="924"/>
      <c r="AK51" s="934" t="s">
        <v>259</v>
      </c>
      <c r="AL51" s="934"/>
      <c r="AM51" s="934"/>
      <c r="AN51" s="934"/>
      <c r="AO51" s="934"/>
    </row>
    <row r="52" spans="1:41" ht="21.75" customHeight="1">
      <c r="A52" s="929" t="s">
        <v>505</v>
      </c>
      <c r="B52" s="930"/>
      <c r="C52" s="930"/>
      <c r="D52" s="930"/>
      <c r="E52" s="930"/>
      <c r="F52" s="930"/>
      <c r="G52" s="930"/>
      <c r="H52" s="930"/>
      <c r="I52" s="930"/>
      <c r="J52" s="930"/>
      <c r="K52" s="930"/>
      <c r="L52" s="930"/>
      <c r="M52" s="930"/>
      <c r="N52" s="930"/>
      <c r="O52" s="930"/>
      <c r="P52" s="930"/>
      <c r="Q52" s="930"/>
      <c r="R52" s="930"/>
      <c r="S52" s="931"/>
      <c r="T52" s="937">
        <v>39</v>
      </c>
      <c r="U52" s="938"/>
      <c r="V52" s="933">
        <f>SUM(V50:Z51)</f>
        <v>3869706</v>
      </c>
      <c r="W52" s="933"/>
      <c r="X52" s="933"/>
      <c r="Y52" s="933"/>
      <c r="Z52" s="933"/>
      <c r="AA52" s="933">
        <f>SUM(AA50:AE51)</f>
        <v>3897928</v>
      </c>
      <c r="AB52" s="933"/>
      <c r="AC52" s="933"/>
      <c r="AD52" s="933"/>
      <c r="AE52" s="933"/>
      <c r="AF52" s="933">
        <f>SUM(AF50:AJ51)</f>
        <v>3897928</v>
      </c>
      <c r="AG52" s="933"/>
      <c r="AH52" s="933"/>
      <c r="AI52" s="933"/>
      <c r="AJ52" s="933"/>
      <c r="AK52" s="934" t="s">
        <v>259</v>
      </c>
      <c r="AL52" s="934"/>
      <c r="AM52" s="934"/>
      <c r="AN52" s="934"/>
      <c r="AO52" s="934"/>
    </row>
    <row r="53" spans="1:41" ht="21.75" customHeight="1">
      <c r="A53" s="920" t="s">
        <v>506</v>
      </c>
      <c r="B53" s="921"/>
      <c r="C53" s="921"/>
      <c r="D53" s="921"/>
      <c r="E53" s="921"/>
      <c r="F53" s="921"/>
      <c r="G53" s="921"/>
      <c r="H53" s="921"/>
      <c r="I53" s="921"/>
      <c r="J53" s="921"/>
      <c r="K53" s="921"/>
      <c r="L53" s="921"/>
      <c r="M53" s="921"/>
      <c r="N53" s="921"/>
      <c r="O53" s="921"/>
      <c r="P53" s="921"/>
      <c r="Q53" s="921"/>
      <c r="R53" s="921"/>
      <c r="S53" s="922"/>
      <c r="T53" s="935">
        <v>40</v>
      </c>
      <c r="U53" s="936"/>
      <c r="V53" s="924">
        <v>203452</v>
      </c>
      <c r="W53" s="924"/>
      <c r="X53" s="924"/>
      <c r="Y53" s="924"/>
      <c r="Z53" s="924"/>
      <c r="AA53" s="924">
        <v>449076</v>
      </c>
      <c r="AB53" s="924"/>
      <c r="AC53" s="924"/>
      <c r="AD53" s="924"/>
      <c r="AE53" s="924"/>
      <c r="AF53" s="924">
        <v>449076</v>
      </c>
      <c r="AG53" s="924"/>
      <c r="AH53" s="924"/>
      <c r="AI53" s="924"/>
      <c r="AJ53" s="924"/>
      <c r="AK53" s="934" t="s">
        <v>259</v>
      </c>
      <c r="AL53" s="934"/>
      <c r="AM53" s="934"/>
      <c r="AN53" s="934"/>
      <c r="AO53" s="934"/>
    </row>
    <row r="54" spans="1:41" ht="25.5" customHeight="1">
      <c r="A54" s="920" t="s">
        <v>507</v>
      </c>
      <c r="B54" s="921"/>
      <c r="C54" s="921"/>
      <c r="D54" s="921"/>
      <c r="E54" s="921"/>
      <c r="F54" s="921"/>
      <c r="G54" s="921"/>
      <c r="H54" s="921"/>
      <c r="I54" s="921"/>
      <c r="J54" s="921"/>
      <c r="K54" s="921"/>
      <c r="L54" s="921"/>
      <c r="M54" s="921"/>
      <c r="N54" s="921"/>
      <c r="O54" s="921"/>
      <c r="P54" s="921"/>
      <c r="Q54" s="921"/>
      <c r="R54" s="921"/>
      <c r="S54" s="922"/>
      <c r="T54" s="935">
        <v>41</v>
      </c>
      <c r="U54" s="936"/>
      <c r="V54" s="934" t="s">
        <v>259</v>
      </c>
      <c r="W54" s="934"/>
      <c r="X54" s="934"/>
      <c r="Y54" s="934"/>
      <c r="Z54" s="934"/>
      <c r="AA54" s="924"/>
      <c r="AB54" s="924"/>
      <c r="AC54" s="924"/>
      <c r="AD54" s="924"/>
      <c r="AE54" s="924"/>
      <c r="AF54" s="924"/>
      <c r="AG54" s="924"/>
      <c r="AH54" s="924"/>
      <c r="AI54" s="924"/>
      <c r="AJ54" s="924"/>
      <c r="AK54" s="934" t="s">
        <v>259</v>
      </c>
      <c r="AL54" s="934"/>
      <c r="AM54" s="934"/>
      <c r="AN54" s="934"/>
      <c r="AO54" s="934"/>
    </row>
    <row r="55" spans="1:41" s="882" customFormat="1" ht="55.5" customHeight="1">
      <c r="A55" s="920" t="s">
        <v>508</v>
      </c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2"/>
      <c r="T55" s="935">
        <v>42</v>
      </c>
      <c r="U55" s="936"/>
      <c r="V55" s="934" t="s">
        <v>259</v>
      </c>
      <c r="W55" s="934"/>
      <c r="X55" s="934"/>
      <c r="Y55" s="934"/>
      <c r="Z55" s="934"/>
      <c r="AA55" s="924"/>
      <c r="AB55" s="924"/>
      <c r="AC55" s="924"/>
      <c r="AD55" s="924"/>
      <c r="AE55" s="924"/>
      <c r="AF55" s="924"/>
      <c r="AG55" s="924"/>
      <c r="AH55" s="924"/>
      <c r="AI55" s="924"/>
      <c r="AJ55" s="924"/>
      <c r="AK55" s="934" t="s">
        <v>259</v>
      </c>
      <c r="AL55" s="934"/>
      <c r="AM55" s="934"/>
      <c r="AN55" s="934"/>
      <c r="AO55" s="934"/>
    </row>
    <row r="56" spans="1:41" s="882" customFormat="1" ht="21.75" customHeight="1">
      <c r="A56" s="920" t="s">
        <v>509</v>
      </c>
      <c r="B56" s="921"/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2"/>
      <c r="T56" s="935">
        <v>43</v>
      </c>
      <c r="U56" s="936"/>
      <c r="V56" s="934" t="s">
        <v>259</v>
      </c>
      <c r="W56" s="934"/>
      <c r="X56" s="934"/>
      <c r="Y56" s="934"/>
      <c r="Z56" s="934"/>
      <c r="AA56" s="924"/>
      <c r="AB56" s="924"/>
      <c r="AC56" s="924"/>
      <c r="AD56" s="924"/>
      <c r="AE56" s="924"/>
      <c r="AF56" s="924"/>
      <c r="AG56" s="924"/>
      <c r="AH56" s="924"/>
      <c r="AI56" s="924"/>
      <c r="AJ56" s="924"/>
      <c r="AK56" s="934" t="s">
        <v>259</v>
      </c>
      <c r="AL56" s="934"/>
      <c r="AM56" s="934"/>
      <c r="AN56" s="934"/>
      <c r="AO56" s="934"/>
    </row>
    <row r="57" spans="1:41" s="882" customFormat="1" ht="24.75" customHeight="1">
      <c r="A57" s="945" t="s">
        <v>510</v>
      </c>
      <c r="B57" s="946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7"/>
      <c r="T57" s="937">
        <v>44</v>
      </c>
      <c r="U57" s="938"/>
      <c r="V57" s="933"/>
      <c r="W57" s="933"/>
      <c r="X57" s="933"/>
      <c r="Y57" s="933"/>
      <c r="Z57" s="933"/>
      <c r="AA57" s="933"/>
      <c r="AB57" s="933"/>
      <c r="AC57" s="933"/>
      <c r="AD57" s="933"/>
      <c r="AE57" s="933"/>
      <c r="AF57" s="933"/>
      <c r="AG57" s="933"/>
      <c r="AH57" s="933"/>
      <c r="AI57" s="933"/>
      <c r="AJ57" s="933"/>
      <c r="AK57" s="948" t="s">
        <v>259</v>
      </c>
      <c r="AL57" s="948"/>
      <c r="AM57" s="948"/>
      <c r="AN57" s="948"/>
      <c r="AO57" s="948"/>
    </row>
    <row r="58" spans="1:41" s="882" customFormat="1" ht="21.75" customHeight="1">
      <c r="A58" s="920" t="s">
        <v>511</v>
      </c>
      <c r="B58" s="921"/>
      <c r="C58" s="921"/>
      <c r="D58" s="921"/>
      <c r="E58" s="921"/>
      <c r="F58" s="921"/>
      <c r="G58" s="921"/>
      <c r="H58" s="921"/>
      <c r="I58" s="921"/>
      <c r="J58" s="921"/>
      <c r="K58" s="921"/>
      <c r="L58" s="921"/>
      <c r="M58" s="921"/>
      <c r="N58" s="921"/>
      <c r="O58" s="921"/>
      <c r="P58" s="921"/>
      <c r="Q58" s="921"/>
      <c r="R58" s="921"/>
      <c r="S58" s="922"/>
      <c r="T58" s="935">
        <v>45</v>
      </c>
      <c r="U58" s="936"/>
      <c r="V58" s="924"/>
      <c r="W58" s="924"/>
      <c r="X58" s="924"/>
      <c r="Y58" s="924"/>
      <c r="Z58" s="924"/>
      <c r="AA58" s="924"/>
      <c r="AB58" s="924"/>
      <c r="AC58" s="924"/>
      <c r="AD58" s="924"/>
      <c r="AE58" s="924"/>
      <c r="AF58" s="924"/>
      <c r="AG58" s="924"/>
      <c r="AH58" s="924"/>
      <c r="AI58" s="924"/>
      <c r="AJ58" s="924"/>
      <c r="AK58" s="934" t="s">
        <v>259</v>
      </c>
      <c r="AL58" s="934"/>
      <c r="AM58" s="934"/>
      <c r="AN58" s="934"/>
      <c r="AO58" s="934"/>
    </row>
    <row r="59" spans="1:41" s="882" customFormat="1" ht="21.75" customHeight="1">
      <c r="A59" s="920" t="s">
        <v>512</v>
      </c>
      <c r="B59" s="921"/>
      <c r="C59" s="921"/>
      <c r="D59" s="921"/>
      <c r="E59" s="921"/>
      <c r="F59" s="921"/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2"/>
      <c r="T59" s="935">
        <v>46</v>
      </c>
      <c r="U59" s="936"/>
      <c r="V59" s="924">
        <v>50128</v>
      </c>
      <c r="W59" s="924"/>
      <c r="X59" s="924"/>
      <c r="Y59" s="924"/>
      <c r="Z59" s="924"/>
      <c r="AA59" s="924">
        <v>50128</v>
      </c>
      <c r="AB59" s="924"/>
      <c r="AC59" s="924"/>
      <c r="AD59" s="924"/>
      <c r="AE59" s="924"/>
      <c r="AF59" s="924">
        <v>50128</v>
      </c>
      <c r="AG59" s="924"/>
      <c r="AH59" s="924"/>
      <c r="AI59" s="924"/>
      <c r="AJ59" s="924"/>
      <c r="AK59" s="934" t="s">
        <v>259</v>
      </c>
      <c r="AL59" s="934"/>
      <c r="AM59" s="934"/>
      <c r="AN59" s="934"/>
      <c r="AO59" s="934"/>
    </row>
    <row r="60" spans="1:41" s="882" customFormat="1" ht="19.5" customHeight="1">
      <c r="A60" s="920" t="s">
        <v>513</v>
      </c>
      <c r="B60" s="921"/>
      <c r="C60" s="921"/>
      <c r="D60" s="921"/>
      <c r="E60" s="921"/>
      <c r="F60" s="921"/>
      <c r="G60" s="921"/>
      <c r="H60" s="921"/>
      <c r="I60" s="921"/>
      <c r="J60" s="921"/>
      <c r="K60" s="921"/>
      <c r="L60" s="921"/>
      <c r="M60" s="921"/>
      <c r="N60" s="921"/>
      <c r="O60" s="921"/>
      <c r="P60" s="921"/>
      <c r="Q60" s="921"/>
      <c r="R60" s="921"/>
      <c r="S60" s="922"/>
      <c r="T60" s="935">
        <v>47</v>
      </c>
      <c r="U60" s="936"/>
      <c r="V60" s="924">
        <v>279442</v>
      </c>
      <c r="W60" s="924"/>
      <c r="X60" s="924"/>
      <c r="Y60" s="924"/>
      <c r="Z60" s="924"/>
      <c r="AA60" s="924">
        <v>361370</v>
      </c>
      <c r="AB60" s="924"/>
      <c r="AC60" s="924"/>
      <c r="AD60" s="924"/>
      <c r="AE60" s="924"/>
      <c r="AF60" s="924">
        <v>361370</v>
      </c>
      <c r="AG60" s="924"/>
      <c r="AH60" s="924"/>
      <c r="AI60" s="924"/>
      <c r="AJ60" s="924"/>
      <c r="AK60" s="934" t="s">
        <v>259</v>
      </c>
      <c r="AL60" s="934"/>
      <c r="AM60" s="934"/>
      <c r="AN60" s="934"/>
      <c r="AO60" s="934"/>
    </row>
    <row r="61" spans="1:41" s="882" customFormat="1" ht="21.75" customHeight="1">
      <c r="A61" s="949" t="s">
        <v>514</v>
      </c>
      <c r="B61" s="950"/>
      <c r="C61" s="950"/>
      <c r="D61" s="950"/>
      <c r="E61" s="950"/>
      <c r="F61" s="950"/>
      <c r="G61" s="950"/>
      <c r="H61" s="950"/>
      <c r="I61" s="950"/>
      <c r="J61" s="950"/>
      <c r="K61" s="950"/>
      <c r="L61" s="950"/>
      <c r="M61" s="950"/>
      <c r="N61" s="950"/>
      <c r="O61" s="950"/>
      <c r="P61" s="950"/>
      <c r="Q61" s="950"/>
      <c r="R61" s="950"/>
      <c r="S61" s="951"/>
      <c r="T61" s="935">
        <v>48</v>
      </c>
      <c r="U61" s="936"/>
      <c r="V61" s="942"/>
      <c r="W61" s="943"/>
      <c r="X61" s="943"/>
      <c r="Y61" s="943"/>
      <c r="Z61" s="944"/>
      <c r="AA61" s="942"/>
      <c r="AB61" s="943"/>
      <c r="AC61" s="943"/>
      <c r="AD61" s="943"/>
      <c r="AE61" s="944"/>
      <c r="AF61" s="942"/>
      <c r="AG61" s="943"/>
      <c r="AH61" s="943"/>
      <c r="AI61" s="943"/>
      <c r="AJ61" s="944"/>
      <c r="AK61" s="917"/>
      <c r="AL61" s="918"/>
      <c r="AM61" s="918"/>
      <c r="AN61" s="918"/>
      <c r="AO61" s="919"/>
    </row>
    <row r="62" spans="1:41" s="882" customFormat="1" ht="21.75" customHeight="1">
      <c r="A62" s="945" t="s">
        <v>515</v>
      </c>
      <c r="B62" s="946"/>
      <c r="C62" s="946"/>
      <c r="D62" s="946"/>
      <c r="E62" s="946"/>
      <c r="F62" s="946"/>
      <c r="G62" s="946"/>
      <c r="H62" s="946"/>
      <c r="I62" s="946"/>
      <c r="J62" s="946"/>
      <c r="K62" s="946"/>
      <c r="L62" s="946"/>
      <c r="M62" s="946"/>
      <c r="N62" s="946"/>
      <c r="O62" s="946"/>
      <c r="P62" s="946"/>
      <c r="Q62" s="946"/>
      <c r="R62" s="946"/>
      <c r="S62" s="947"/>
      <c r="T62" s="935">
        <v>49</v>
      </c>
      <c r="U62" s="938"/>
      <c r="V62" s="933">
        <f>SUM(V59:Z61)</f>
        <v>329570</v>
      </c>
      <c r="W62" s="933"/>
      <c r="X62" s="933"/>
      <c r="Y62" s="933"/>
      <c r="Z62" s="933"/>
      <c r="AA62" s="933">
        <f>SUM(AA59:AE61)</f>
        <v>411498</v>
      </c>
      <c r="AB62" s="933"/>
      <c r="AC62" s="933"/>
      <c r="AD62" s="933"/>
      <c r="AE62" s="933"/>
      <c r="AF62" s="933">
        <f>SUM(AF59:AJ61)</f>
        <v>411498</v>
      </c>
      <c r="AG62" s="933"/>
      <c r="AH62" s="933"/>
      <c r="AI62" s="933"/>
      <c r="AJ62" s="933"/>
      <c r="AK62" s="948" t="s">
        <v>259</v>
      </c>
      <c r="AL62" s="948"/>
      <c r="AM62" s="948"/>
      <c r="AN62" s="948"/>
      <c r="AO62" s="948"/>
    </row>
    <row r="63" spans="1:41" s="882" customFormat="1" ht="21.75" customHeight="1">
      <c r="A63" s="920" t="s">
        <v>516</v>
      </c>
      <c r="B63" s="921"/>
      <c r="C63" s="921"/>
      <c r="D63" s="921"/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  <c r="P63" s="921"/>
      <c r="Q63" s="921"/>
      <c r="R63" s="921"/>
      <c r="S63" s="922"/>
      <c r="T63" s="935">
        <v>50</v>
      </c>
      <c r="U63" s="936"/>
      <c r="V63" s="924"/>
      <c r="W63" s="924"/>
      <c r="X63" s="924"/>
      <c r="Y63" s="924"/>
      <c r="Z63" s="924"/>
      <c r="AA63" s="924"/>
      <c r="AB63" s="924"/>
      <c r="AC63" s="924"/>
      <c r="AD63" s="924"/>
      <c r="AE63" s="924"/>
      <c r="AF63" s="924"/>
      <c r="AG63" s="924"/>
      <c r="AH63" s="924"/>
      <c r="AI63" s="924"/>
      <c r="AJ63" s="924"/>
      <c r="AK63" s="934" t="s">
        <v>259</v>
      </c>
      <c r="AL63" s="934"/>
      <c r="AM63" s="934"/>
      <c r="AN63" s="934"/>
      <c r="AO63" s="934"/>
    </row>
    <row r="64" spans="1:41" s="882" customFormat="1" ht="21.75" customHeight="1">
      <c r="A64" s="920" t="s">
        <v>517</v>
      </c>
      <c r="B64" s="921"/>
      <c r="C64" s="921"/>
      <c r="D64" s="921"/>
      <c r="E64" s="921"/>
      <c r="F64" s="921"/>
      <c r="G64" s="921"/>
      <c r="H64" s="921"/>
      <c r="I64" s="921"/>
      <c r="J64" s="921"/>
      <c r="K64" s="921"/>
      <c r="L64" s="921"/>
      <c r="M64" s="921"/>
      <c r="N64" s="921"/>
      <c r="O64" s="921"/>
      <c r="P64" s="921"/>
      <c r="Q64" s="921"/>
      <c r="R64" s="921"/>
      <c r="S64" s="922"/>
      <c r="T64" s="935">
        <v>51</v>
      </c>
      <c r="U64" s="936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4"/>
      <c r="AJ64" s="924"/>
      <c r="AK64" s="934" t="s">
        <v>259</v>
      </c>
      <c r="AL64" s="934"/>
      <c r="AM64" s="934"/>
      <c r="AN64" s="934"/>
      <c r="AO64" s="934"/>
    </row>
    <row r="65" spans="1:41" ht="27.75" customHeight="1">
      <c r="A65" s="920" t="s">
        <v>518</v>
      </c>
      <c r="B65" s="921"/>
      <c r="C65" s="921"/>
      <c r="D65" s="921"/>
      <c r="E65" s="921"/>
      <c r="F65" s="921"/>
      <c r="G65" s="921"/>
      <c r="H65" s="921"/>
      <c r="I65" s="921"/>
      <c r="J65" s="921"/>
      <c r="K65" s="921"/>
      <c r="L65" s="921"/>
      <c r="M65" s="921"/>
      <c r="N65" s="921"/>
      <c r="O65" s="921"/>
      <c r="P65" s="921"/>
      <c r="Q65" s="921"/>
      <c r="R65" s="921"/>
      <c r="S65" s="922"/>
      <c r="T65" s="935">
        <v>52</v>
      </c>
      <c r="U65" s="936"/>
      <c r="V65" s="924"/>
      <c r="W65" s="924"/>
      <c r="X65" s="924"/>
      <c r="Y65" s="924"/>
      <c r="Z65" s="924"/>
      <c r="AA65" s="924"/>
      <c r="AB65" s="924"/>
      <c r="AC65" s="924"/>
      <c r="AD65" s="924"/>
      <c r="AE65" s="924"/>
      <c r="AF65" s="924"/>
      <c r="AG65" s="924"/>
      <c r="AH65" s="924"/>
      <c r="AI65" s="924"/>
      <c r="AJ65" s="924"/>
      <c r="AK65" s="934" t="s">
        <v>259</v>
      </c>
      <c r="AL65" s="934"/>
      <c r="AM65" s="934"/>
      <c r="AN65" s="934"/>
      <c r="AO65" s="934"/>
    </row>
    <row r="66" spans="1:41" ht="21.75" customHeight="1">
      <c r="A66" s="920" t="s">
        <v>519</v>
      </c>
      <c r="B66" s="921"/>
      <c r="C66" s="921"/>
      <c r="D66" s="921"/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  <c r="P66" s="921"/>
      <c r="Q66" s="921"/>
      <c r="R66" s="921"/>
      <c r="S66" s="922"/>
      <c r="T66" s="935">
        <v>53</v>
      </c>
      <c r="U66" s="936"/>
      <c r="V66" s="934" t="s">
        <v>259</v>
      </c>
      <c r="W66" s="934"/>
      <c r="X66" s="934"/>
      <c r="Y66" s="934"/>
      <c r="Z66" s="934"/>
      <c r="AA66" s="924"/>
      <c r="AB66" s="924"/>
      <c r="AC66" s="924"/>
      <c r="AD66" s="924"/>
      <c r="AE66" s="924"/>
      <c r="AF66" s="924"/>
      <c r="AG66" s="924"/>
      <c r="AH66" s="924"/>
      <c r="AI66" s="924"/>
      <c r="AJ66" s="924"/>
      <c r="AK66" s="934" t="s">
        <v>259</v>
      </c>
      <c r="AL66" s="934"/>
      <c r="AM66" s="934"/>
      <c r="AN66" s="934"/>
      <c r="AO66" s="934"/>
    </row>
    <row r="67" spans="1:41" ht="21.75" customHeight="1">
      <c r="A67" s="920" t="s">
        <v>520</v>
      </c>
      <c r="B67" s="921"/>
      <c r="C67" s="921"/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2"/>
      <c r="T67" s="935">
        <v>54</v>
      </c>
      <c r="U67" s="936"/>
      <c r="V67" s="924"/>
      <c r="W67" s="924"/>
      <c r="X67" s="924"/>
      <c r="Y67" s="924"/>
      <c r="Z67" s="924"/>
      <c r="AA67" s="924"/>
      <c r="AB67" s="924"/>
      <c r="AC67" s="924"/>
      <c r="AD67" s="924"/>
      <c r="AE67" s="924"/>
      <c r="AF67" s="924"/>
      <c r="AG67" s="924"/>
      <c r="AH67" s="924"/>
      <c r="AI67" s="924"/>
      <c r="AJ67" s="924"/>
      <c r="AK67" s="934" t="s">
        <v>259</v>
      </c>
      <c r="AL67" s="934"/>
      <c r="AM67" s="934"/>
      <c r="AN67" s="934"/>
      <c r="AO67" s="934"/>
    </row>
    <row r="68" spans="1:41" ht="28.5" customHeight="1">
      <c r="A68" s="920" t="s">
        <v>521</v>
      </c>
      <c r="B68" s="921"/>
      <c r="C68" s="921"/>
      <c r="D68" s="921"/>
      <c r="E68" s="921"/>
      <c r="F68" s="921"/>
      <c r="G68" s="921"/>
      <c r="H68" s="921"/>
      <c r="I68" s="921"/>
      <c r="J68" s="921"/>
      <c r="K68" s="921"/>
      <c r="L68" s="921"/>
      <c r="M68" s="921"/>
      <c r="N68" s="921"/>
      <c r="O68" s="921"/>
      <c r="P68" s="921"/>
      <c r="Q68" s="921"/>
      <c r="R68" s="921"/>
      <c r="S68" s="922"/>
      <c r="T68" s="935">
        <v>55</v>
      </c>
      <c r="U68" s="936"/>
      <c r="V68" s="934" t="s">
        <v>259</v>
      </c>
      <c r="W68" s="934"/>
      <c r="X68" s="934"/>
      <c r="Y68" s="934"/>
      <c r="Z68" s="934"/>
      <c r="AA68" s="924"/>
      <c r="AB68" s="924"/>
      <c r="AC68" s="924"/>
      <c r="AD68" s="924"/>
      <c r="AE68" s="924"/>
      <c r="AF68" s="924"/>
      <c r="AG68" s="924"/>
      <c r="AH68" s="924"/>
      <c r="AI68" s="924"/>
      <c r="AJ68" s="924"/>
      <c r="AK68" s="934" t="s">
        <v>259</v>
      </c>
      <c r="AL68" s="934"/>
      <c r="AM68" s="934"/>
      <c r="AN68" s="934"/>
      <c r="AO68" s="934"/>
    </row>
    <row r="69" spans="1:41" ht="21.75" customHeight="1">
      <c r="A69" s="920" t="s">
        <v>522</v>
      </c>
      <c r="B69" s="921"/>
      <c r="C69" s="921"/>
      <c r="D69" s="921"/>
      <c r="E69" s="921"/>
      <c r="F69" s="921"/>
      <c r="G69" s="921"/>
      <c r="H69" s="921"/>
      <c r="I69" s="921"/>
      <c r="J69" s="921"/>
      <c r="K69" s="921"/>
      <c r="L69" s="921"/>
      <c r="M69" s="921"/>
      <c r="N69" s="921"/>
      <c r="O69" s="921"/>
      <c r="P69" s="921"/>
      <c r="Q69" s="921"/>
      <c r="R69" s="921"/>
      <c r="S69" s="922"/>
      <c r="T69" s="935">
        <v>56</v>
      </c>
      <c r="U69" s="936"/>
      <c r="V69" s="934" t="s">
        <v>259</v>
      </c>
      <c r="W69" s="934"/>
      <c r="X69" s="934"/>
      <c r="Y69" s="934"/>
      <c r="Z69" s="934"/>
      <c r="AA69" s="924">
        <v>327848</v>
      </c>
      <c r="AB69" s="924"/>
      <c r="AC69" s="924"/>
      <c r="AD69" s="924"/>
      <c r="AE69" s="924"/>
      <c r="AF69" s="924">
        <v>327848</v>
      </c>
      <c r="AG69" s="924"/>
      <c r="AH69" s="924"/>
      <c r="AI69" s="924"/>
      <c r="AJ69" s="924"/>
      <c r="AK69" s="934" t="s">
        <v>259</v>
      </c>
      <c r="AL69" s="934"/>
      <c r="AM69" s="934"/>
      <c r="AN69" s="934"/>
      <c r="AO69" s="934"/>
    </row>
    <row r="70" spans="1:41" ht="31.5" customHeight="1">
      <c r="A70" s="945" t="s">
        <v>523</v>
      </c>
      <c r="B70" s="946"/>
      <c r="C70" s="946"/>
      <c r="D70" s="946"/>
      <c r="E70" s="946"/>
      <c r="F70" s="946"/>
      <c r="G70" s="946"/>
      <c r="H70" s="946"/>
      <c r="I70" s="946"/>
      <c r="J70" s="946"/>
      <c r="K70" s="946"/>
      <c r="L70" s="946"/>
      <c r="M70" s="946"/>
      <c r="N70" s="946"/>
      <c r="O70" s="946"/>
      <c r="P70" s="946"/>
      <c r="Q70" s="946"/>
      <c r="R70" s="946"/>
      <c r="S70" s="947"/>
      <c r="T70" s="935">
        <v>57</v>
      </c>
      <c r="U70" s="938"/>
      <c r="V70" s="933">
        <f>SUM(V52+V53+V57+V58+V62+V63+V64+V65+V67)</f>
        <v>4402728</v>
      </c>
      <c r="W70" s="933"/>
      <c r="X70" s="933"/>
      <c r="Y70" s="933"/>
      <c r="Z70" s="933"/>
      <c r="AA70" s="933">
        <f>SUM(AA52+AA53+AA57+AA58+AA62+AA63+AA64+AA65+AA66+AA67+AA68+AA69)</f>
        <v>5086350</v>
      </c>
      <c r="AB70" s="933"/>
      <c r="AC70" s="933"/>
      <c r="AD70" s="933"/>
      <c r="AE70" s="933"/>
      <c r="AF70" s="933">
        <f>SUM(AF52+AF53+AF57+AF58+AF62+AF63+AF64+AF65+AF66+AF67+AF68+AF69)</f>
        <v>5086350</v>
      </c>
      <c r="AG70" s="933"/>
      <c r="AH70" s="933"/>
      <c r="AI70" s="933"/>
      <c r="AJ70" s="933"/>
      <c r="AK70" s="933"/>
      <c r="AL70" s="933"/>
      <c r="AM70" s="933"/>
      <c r="AN70" s="933"/>
      <c r="AO70" s="933"/>
    </row>
    <row r="71" spans="16:22" ht="21.75" customHeight="1">
      <c r="P71" s="866" t="s">
        <v>685</v>
      </c>
      <c r="T71" s="952"/>
      <c r="U71" s="868"/>
      <c r="V71" s="867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spans="1:4" ht="21.75" customHeight="1">
      <c r="A139" s="953"/>
      <c r="B139" s="953"/>
      <c r="C139" s="953"/>
      <c r="D139" s="953"/>
    </row>
    <row r="140" spans="1:4" ht="21.75" customHeight="1">
      <c r="A140" s="953"/>
      <c r="B140" s="953"/>
      <c r="C140" s="953"/>
      <c r="D140" s="953"/>
    </row>
    <row r="141" spans="1:4" ht="21.75" customHeight="1">
      <c r="A141" s="953"/>
      <c r="B141" s="953"/>
      <c r="C141" s="953"/>
      <c r="D141" s="953"/>
    </row>
    <row r="142" spans="1:4" ht="21.75" customHeight="1">
      <c r="A142" s="953"/>
      <c r="B142" s="953"/>
      <c r="C142" s="953"/>
      <c r="D142" s="953"/>
    </row>
    <row r="143" spans="1:4" ht="21.75" customHeight="1">
      <c r="A143" s="953"/>
      <c r="B143" s="953"/>
      <c r="C143" s="953"/>
      <c r="D143" s="953"/>
    </row>
    <row r="144" spans="1:4" ht="21.75" customHeight="1">
      <c r="A144" s="953"/>
      <c r="B144" s="953"/>
      <c r="C144" s="953"/>
      <c r="D144" s="953"/>
    </row>
    <row r="145" spans="1:4" ht="21.75" customHeight="1">
      <c r="A145" s="953"/>
      <c r="B145" s="953"/>
      <c r="C145" s="953"/>
      <c r="D145" s="953"/>
    </row>
    <row r="146" spans="1:4" ht="21.75" customHeight="1">
      <c r="A146" s="953"/>
      <c r="B146" s="953"/>
      <c r="C146" s="953"/>
      <c r="D146" s="953"/>
    </row>
    <row r="147" spans="1:4" ht="21.75" customHeight="1">
      <c r="A147" s="953"/>
      <c r="B147" s="953"/>
      <c r="C147" s="953"/>
      <c r="D147" s="953"/>
    </row>
    <row r="148" spans="1:4" ht="21.75" customHeight="1">
      <c r="A148" s="953"/>
      <c r="B148" s="953"/>
      <c r="C148" s="953"/>
      <c r="D148" s="953"/>
    </row>
    <row r="149" spans="1:4" ht="21.75" customHeight="1">
      <c r="A149" s="953"/>
      <c r="B149" s="953"/>
      <c r="C149" s="953"/>
      <c r="D149" s="953"/>
    </row>
    <row r="150" spans="1:4" ht="21.75" customHeight="1">
      <c r="A150" s="953"/>
      <c r="B150" s="953"/>
      <c r="C150" s="953"/>
      <c r="D150" s="953"/>
    </row>
    <row r="151" spans="1:4" ht="21.75" customHeight="1">
      <c r="A151" s="953"/>
      <c r="B151" s="953"/>
      <c r="C151" s="953"/>
      <c r="D151" s="953"/>
    </row>
    <row r="152" spans="1:4" ht="21.75" customHeight="1">
      <c r="A152" s="953"/>
      <c r="B152" s="953"/>
      <c r="C152" s="953"/>
      <c r="D152" s="953"/>
    </row>
    <row r="153" spans="1:4" ht="21.75" customHeight="1">
      <c r="A153" s="953"/>
      <c r="B153" s="953"/>
      <c r="C153" s="953"/>
      <c r="D153" s="953"/>
    </row>
    <row r="154" spans="1:4" ht="21.75" customHeight="1">
      <c r="A154" s="953"/>
      <c r="B154" s="953"/>
      <c r="C154" s="953"/>
      <c r="D154" s="953"/>
    </row>
    <row r="155" spans="1:4" ht="21.75" customHeight="1">
      <c r="A155" s="953"/>
      <c r="B155" s="953"/>
      <c r="C155" s="953"/>
      <c r="D155" s="953"/>
    </row>
    <row r="156" spans="1:4" ht="21.75" customHeight="1">
      <c r="A156" s="953"/>
      <c r="B156" s="953"/>
      <c r="C156" s="953"/>
      <c r="D156" s="953"/>
    </row>
    <row r="157" spans="1:4" ht="21.75" customHeight="1">
      <c r="A157" s="953"/>
      <c r="B157" s="953"/>
      <c r="C157" s="953"/>
      <c r="D157" s="953"/>
    </row>
    <row r="158" spans="1:4" ht="21.75" customHeight="1">
      <c r="A158" s="953"/>
      <c r="B158" s="953"/>
      <c r="C158" s="953"/>
      <c r="D158" s="953"/>
    </row>
    <row r="159" spans="1:4" ht="21.75" customHeight="1">
      <c r="A159" s="953"/>
      <c r="B159" s="953"/>
      <c r="C159" s="953"/>
      <c r="D159" s="953"/>
    </row>
    <row r="160" spans="1:4" ht="21.75" customHeight="1">
      <c r="A160" s="953"/>
      <c r="B160" s="953"/>
      <c r="C160" s="953"/>
      <c r="D160" s="953"/>
    </row>
    <row r="161" spans="1:4" ht="21.75" customHeight="1">
      <c r="A161" s="953"/>
      <c r="B161" s="953"/>
      <c r="C161" s="953"/>
      <c r="D161" s="953"/>
    </row>
    <row r="162" spans="1:4" ht="21.75" customHeight="1">
      <c r="A162" s="953"/>
      <c r="B162" s="953"/>
      <c r="C162" s="953"/>
      <c r="D162" s="953"/>
    </row>
    <row r="163" spans="1:4" ht="21.75" customHeight="1">
      <c r="A163" s="953"/>
      <c r="B163" s="953"/>
      <c r="C163" s="953"/>
      <c r="D163" s="953"/>
    </row>
    <row r="164" spans="1:4" ht="21.75" customHeight="1">
      <c r="A164" s="953"/>
      <c r="B164" s="953"/>
      <c r="C164" s="953"/>
      <c r="D164" s="953"/>
    </row>
    <row r="165" spans="1:4" ht="21.75" customHeight="1">
      <c r="A165" s="953"/>
      <c r="B165" s="953"/>
      <c r="C165" s="953"/>
      <c r="D165" s="953"/>
    </row>
    <row r="166" spans="1:4" ht="21.75" customHeight="1">
      <c r="A166" s="953"/>
      <c r="B166" s="953"/>
      <c r="C166" s="953"/>
      <c r="D166" s="953"/>
    </row>
    <row r="167" spans="1:4" ht="21.75" customHeight="1">
      <c r="A167" s="953"/>
      <c r="B167" s="953"/>
      <c r="C167" s="953"/>
      <c r="D167" s="953"/>
    </row>
    <row r="168" spans="1:4" ht="21.75" customHeight="1">
      <c r="A168" s="953"/>
      <c r="B168" s="953"/>
      <c r="C168" s="953"/>
      <c r="D168" s="953"/>
    </row>
    <row r="169" spans="1:4" ht="21.75" customHeight="1">
      <c r="A169" s="953"/>
      <c r="B169" s="953"/>
      <c r="C169" s="953"/>
      <c r="D169" s="953"/>
    </row>
    <row r="170" spans="1:4" ht="21.75" customHeight="1">
      <c r="A170" s="953"/>
      <c r="B170" s="953"/>
      <c r="C170" s="953"/>
      <c r="D170" s="953"/>
    </row>
    <row r="171" spans="1:4" ht="21.75" customHeight="1">
      <c r="A171" s="953"/>
      <c r="B171" s="953"/>
      <c r="C171" s="953"/>
      <c r="D171" s="953"/>
    </row>
    <row r="172" spans="1:4" ht="21.75" customHeight="1">
      <c r="A172" s="953"/>
      <c r="B172" s="953"/>
      <c r="C172" s="953"/>
      <c r="D172" s="953"/>
    </row>
    <row r="173" spans="1:4" ht="21.75" customHeight="1">
      <c r="A173" s="953"/>
      <c r="B173" s="953"/>
      <c r="C173" s="953"/>
      <c r="D173" s="953"/>
    </row>
    <row r="174" spans="1:4" ht="21.75" customHeight="1">
      <c r="A174" s="953"/>
      <c r="B174" s="953"/>
      <c r="C174" s="953"/>
      <c r="D174" s="953"/>
    </row>
    <row r="175" spans="1:4" ht="21.75" customHeight="1">
      <c r="A175" s="953"/>
      <c r="B175" s="953"/>
      <c r="C175" s="953"/>
      <c r="D175" s="953"/>
    </row>
    <row r="176" spans="1:4" ht="21.75" customHeight="1">
      <c r="A176" s="953"/>
      <c r="B176" s="953"/>
      <c r="C176" s="953"/>
      <c r="D176" s="953"/>
    </row>
    <row r="177" spans="1:4" ht="21.75" customHeight="1">
      <c r="A177" s="953"/>
      <c r="B177" s="953"/>
      <c r="C177" s="953"/>
      <c r="D177" s="953"/>
    </row>
    <row r="178" spans="1:4" ht="21.75" customHeight="1">
      <c r="A178" s="953"/>
      <c r="B178" s="953"/>
      <c r="C178" s="953"/>
      <c r="D178" s="953"/>
    </row>
    <row r="179" spans="1:4" ht="21.75" customHeight="1">
      <c r="A179" s="953"/>
      <c r="B179" s="953"/>
      <c r="C179" s="953"/>
      <c r="D179" s="953"/>
    </row>
    <row r="180" spans="1:4" ht="21.75" customHeight="1">
      <c r="A180" s="953"/>
      <c r="B180" s="953"/>
      <c r="C180" s="953"/>
      <c r="D180" s="953"/>
    </row>
    <row r="181" spans="1:4" ht="21.75" customHeight="1">
      <c r="A181" s="953"/>
      <c r="B181" s="953"/>
      <c r="C181" s="953"/>
      <c r="D181" s="953"/>
    </row>
    <row r="182" spans="1:4" ht="21.75" customHeight="1">
      <c r="A182" s="953"/>
      <c r="B182" s="953"/>
      <c r="C182" s="953"/>
      <c r="D182" s="953"/>
    </row>
    <row r="183" spans="1:4" ht="21.75" customHeight="1">
      <c r="A183" s="953"/>
      <c r="B183" s="953"/>
      <c r="C183" s="953"/>
      <c r="D183" s="953"/>
    </row>
    <row r="184" spans="1:4" ht="21.75" customHeight="1">
      <c r="A184" s="953"/>
      <c r="B184" s="953"/>
      <c r="C184" s="953"/>
      <c r="D184" s="953"/>
    </row>
    <row r="185" spans="1:4" ht="21.75" customHeight="1">
      <c r="A185" s="953"/>
      <c r="B185" s="953"/>
      <c r="C185" s="953"/>
      <c r="D185" s="953"/>
    </row>
    <row r="186" spans="1:4" ht="21.75" customHeight="1">
      <c r="A186" s="953"/>
      <c r="B186" s="953"/>
      <c r="C186" s="953"/>
      <c r="D186" s="953"/>
    </row>
    <row r="187" spans="1:4" ht="21.75" customHeight="1">
      <c r="A187" s="953"/>
      <c r="B187" s="953"/>
      <c r="C187" s="953"/>
      <c r="D187" s="953"/>
    </row>
    <row r="188" spans="1:4" ht="21.75" customHeight="1">
      <c r="A188" s="953"/>
      <c r="B188" s="953"/>
      <c r="C188" s="953"/>
      <c r="D188" s="953"/>
    </row>
    <row r="189" spans="1:4" ht="21.75" customHeight="1">
      <c r="A189" s="953"/>
      <c r="B189" s="953"/>
      <c r="C189" s="953"/>
      <c r="D189" s="953"/>
    </row>
    <row r="190" spans="1:4" ht="21.75" customHeight="1">
      <c r="A190" s="953"/>
      <c r="B190" s="953"/>
      <c r="C190" s="953"/>
      <c r="D190" s="953"/>
    </row>
    <row r="191" spans="1:4" ht="21.75" customHeight="1">
      <c r="A191" s="953"/>
      <c r="B191" s="953"/>
      <c r="C191" s="953"/>
      <c r="D191" s="953"/>
    </row>
    <row r="192" spans="1:4" ht="21.75" customHeight="1">
      <c r="A192" s="953"/>
      <c r="B192" s="953"/>
      <c r="C192" s="953"/>
      <c r="D192" s="953"/>
    </row>
    <row r="193" spans="1:4" ht="21.75" customHeight="1">
      <c r="A193" s="953"/>
      <c r="B193" s="953"/>
      <c r="C193" s="953"/>
      <c r="D193" s="953"/>
    </row>
    <row r="194" spans="1:4" ht="21.75" customHeight="1">
      <c r="A194" s="953"/>
      <c r="B194" s="953"/>
      <c r="C194" s="953"/>
      <c r="D194" s="953"/>
    </row>
    <row r="195" spans="1:4" ht="21.75" customHeight="1">
      <c r="A195" s="953"/>
      <c r="B195" s="953"/>
      <c r="C195" s="953"/>
      <c r="D195" s="953"/>
    </row>
    <row r="196" spans="1:4" ht="21.75" customHeight="1">
      <c r="A196" s="953"/>
      <c r="B196" s="953"/>
      <c r="C196" s="953"/>
      <c r="D196" s="953"/>
    </row>
    <row r="197" spans="1:4" ht="21.75" customHeight="1">
      <c r="A197" s="953"/>
      <c r="B197" s="953"/>
      <c r="C197" s="953"/>
      <c r="D197" s="953"/>
    </row>
    <row r="198" spans="1:4" ht="21.75" customHeight="1">
      <c r="A198" s="953"/>
      <c r="B198" s="953"/>
      <c r="C198" s="953"/>
      <c r="D198" s="953"/>
    </row>
    <row r="199" spans="1:4" ht="21.75" customHeight="1">
      <c r="A199" s="953"/>
      <c r="B199" s="953"/>
      <c r="C199" s="953"/>
      <c r="D199" s="953"/>
    </row>
    <row r="200" spans="1:4" ht="21.75" customHeight="1">
      <c r="A200" s="953"/>
      <c r="B200" s="953"/>
      <c r="C200" s="953"/>
      <c r="D200" s="953"/>
    </row>
    <row r="201" spans="1:4" ht="21.75" customHeight="1">
      <c r="A201" s="953"/>
      <c r="B201" s="953"/>
      <c r="C201" s="953"/>
      <c r="D201" s="953"/>
    </row>
    <row r="202" spans="1:4" ht="21.75" customHeight="1">
      <c r="A202" s="953"/>
      <c r="B202" s="953"/>
      <c r="C202" s="953"/>
      <c r="D202" s="953"/>
    </row>
    <row r="203" spans="1:4" ht="21.75" customHeight="1">
      <c r="A203" s="953"/>
      <c r="B203" s="953"/>
      <c r="C203" s="953"/>
      <c r="D203" s="953"/>
    </row>
    <row r="204" spans="1:4" ht="21.75" customHeight="1">
      <c r="A204" s="953"/>
      <c r="B204" s="953"/>
      <c r="C204" s="953"/>
      <c r="D204" s="953"/>
    </row>
    <row r="205" spans="1:4" ht="21.75" customHeight="1">
      <c r="A205" s="953"/>
      <c r="B205" s="953"/>
      <c r="C205" s="953"/>
      <c r="D205" s="953"/>
    </row>
    <row r="206" spans="1:4" ht="21.75" customHeight="1">
      <c r="A206" s="953"/>
      <c r="B206" s="953"/>
      <c r="C206" s="953"/>
      <c r="D206" s="953"/>
    </row>
    <row r="207" spans="1:4" ht="21.75" customHeight="1">
      <c r="A207" s="953"/>
      <c r="B207" s="953"/>
      <c r="C207" s="953"/>
      <c r="D207" s="953"/>
    </row>
    <row r="208" spans="1:4" ht="21.75" customHeight="1">
      <c r="A208" s="953"/>
      <c r="B208" s="953"/>
      <c r="C208" s="953"/>
      <c r="D208" s="953"/>
    </row>
    <row r="209" spans="1:4" ht="21.75" customHeight="1">
      <c r="A209" s="953"/>
      <c r="B209" s="953"/>
      <c r="C209" s="953"/>
      <c r="D209" s="953"/>
    </row>
    <row r="210" spans="1:4" ht="21.75" customHeight="1">
      <c r="A210" s="953"/>
      <c r="B210" s="953"/>
      <c r="C210" s="953"/>
      <c r="D210" s="953"/>
    </row>
    <row r="211" spans="1:4" ht="21.75" customHeight="1">
      <c r="A211" s="953"/>
      <c r="B211" s="953"/>
      <c r="C211" s="953"/>
      <c r="D211" s="953"/>
    </row>
    <row r="212" spans="1:4" ht="21.75" customHeight="1">
      <c r="A212" s="953"/>
      <c r="B212" s="953"/>
      <c r="C212" s="953"/>
      <c r="D212" s="953"/>
    </row>
    <row r="213" spans="1:4" ht="21.75" customHeight="1">
      <c r="A213" s="953"/>
      <c r="B213" s="953"/>
      <c r="C213" s="953"/>
      <c r="D213" s="953"/>
    </row>
    <row r="214" spans="1:4" ht="21.75" customHeight="1">
      <c r="A214" s="953"/>
      <c r="B214" s="953"/>
      <c r="C214" s="953"/>
      <c r="D214" s="953"/>
    </row>
    <row r="215" spans="1:4" ht="21.75" customHeight="1">
      <c r="A215" s="953"/>
      <c r="B215" s="953"/>
      <c r="C215" s="953"/>
      <c r="D215" s="953"/>
    </row>
    <row r="216" spans="1:4" ht="21.75" customHeight="1">
      <c r="A216" s="953"/>
      <c r="B216" s="953"/>
      <c r="C216" s="953"/>
      <c r="D216" s="953"/>
    </row>
    <row r="217" spans="1:4" ht="12.75">
      <c r="A217" s="953"/>
      <c r="B217" s="953"/>
      <c r="C217" s="953"/>
      <c r="D217" s="953"/>
    </row>
    <row r="218" spans="1:4" ht="12.75">
      <c r="A218" s="953"/>
      <c r="B218" s="953"/>
      <c r="C218" s="953"/>
      <c r="D218" s="953"/>
    </row>
    <row r="219" spans="1:4" ht="12.75">
      <c r="A219" s="953"/>
      <c r="B219" s="953"/>
      <c r="C219" s="953"/>
      <c r="D219" s="953"/>
    </row>
    <row r="220" spans="1:4" ht="12.75">
      <c r="A220" s="953"/>
      <c r="B220" s="953"/>
      <c r="C220" s="953"/>
      <c r="D220" s="953"/>
    </row>
    <row r="221" spans="1:4" ht="12.75">
      <c r="A221" s="953"/>
      <c r="B221" s="953"/>
      <c r="C221" s="953"/>
      <c r="D221" s="953"/>
    </row>
  </sheetData>
  <mergeCells count="294">
    <mergeCell ref="AK70:AO70"/>
    <mergeCell ref="AA69:AE69"/>
    <mergeCell ref="AF69:AJ69"/>
    <mergeCell ref="V70:Z70"/>
    <mergeCell ref="AA70:AE70"/>
    <mergeCell ref="AF70:AJ70"/>
    <mergeCell ref="AA67:AE67"/>
    <mergeCell ref="AF67:AJ67"/>
    <mergeCell ref="AA68:AE68"/>
    <mergeCell ref="AF68:AJ68"/>
    <mergeCell ref="V65:Z65"/>
    <mergeCell ref="AA65:AE65"/>
    <mergeCell ref="AF65:AJ65"/>
    <mergeCell ref="AA66:AE66"/>
    <mergeCell ref="AF66:AJ66"/>
    <mergeCell ref="V63:Z63"/>
    <mergeCell ref="AA63:AE63"/>
    <mergeCell ref="AF63:AJ63"/>
    <mergeCell ref="V64:Z64"/>
    <mergeCell ref="AA64:AE64"/>
    <mergeCell ref="AF64:AJ64"/>
    <mergeCell ref="V60:Z60"/>
    <mergeCell ref="AA60:AE60"/>
    <mergeCell ref="AF60:AJ60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53:Z53"/>
    <mergeCell ref="AA53:AE53"/>
    <mergeCell ref="AF53:AJ53"/>
    <mergeCell ref="AA54:AE54"/>
    <mergeCell ref="AF54:AJ54"/>
    <mergeCell ref="V54:Z54"/>
    <mergeCell ref="V56:Z56"/>
    <mergeCell ref="AA55:AE55"/>
    <mergeCell ref="AF55:AJ55"/>
    <mergeCell ref="V49:Z49"/>
    <mergeCell ref="AA49:AE49"/>
    <mergeCell ref="AF49:AJ49"/>
    <mergeCell ref="V50:Z50"/>
    <mergeCell ref="AA50:AE50"/>
    <mergeCell ref="AF50:AJ50"/>
    <mergeCell ref="V46:Z46"/>
    <mergeCell ref="AA46:AE46"/>
    <mergeCell ref="AF46:AJ46"/>
    <mergeCell ref="V47:Z47"/>
    <mergeCell ref="AA47:AE47"/>
    <mergeCell ref="AF47:AJ47"/>
    <mergeCell ref="V44:Z44"/>
    <mergeCell ref="AA44:AE44"/>
    <mergeCell ref="AF44:AJ44"/>
    <mergeCell ref="V45:Z45"/>
    <mergeCell ref="AA45:AE45"/>
    <mergeCell ref="AF45:AJ45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9:Z39"/>
    <mergeCell ref="AA39:AE39"/>
    <mergeCell ref="AF39:AJ39"/>
    <mergeCell ref="AK39:AO39"/>
    <mergeCell ref="V38:Z38"/>
    <mergeCell ref="AA38:AE38"/>
    <mergeCell ref="AF38:AJ38"/>
    <mergeCell ref="AK38:AO38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V35:Z35"/>
    <mergeCell ref="AA35:AE35"/>
    <mergeCell ref="AF35:AJ35"/>
    <mergeCell ref="AK35:AO35"/>
    <mergeCell ref="AK33:AO33"/>
    <mergeCell ref="V34:Z34"/>
    <mergeCell ref="AA34:AE34"/>
    <mergeCell ref="AF34:AJ34"/>
    <mergeCell ref="AK34:AO34"/>
    <mergeCell ref="V31:Z31"/>
    <mergeCell ref="AA31:AE31"/>
    <mergeCell ref="AF31:AJ31"/>
    <mergeCell ref="V33:Z33"/>
    <mergeCell ref="AA33:AE33"/>
    <mergeCell ref="AF33:AJ33"/>
    <mergeCell ref="V30:Z30"/>
    <mergeCell ref="AA30:AE30"/>
    <mergeCell ref="AF30:AJ30"/>
    <mergeCell ref="AK30:AO30"/>
    <mergeCell ref="V29:Z29"/>
    <mergeCell ref="AA29:AE29"/>
    <mergeCell ref="AF29:AJ29"/>
    <mergeCell ref="AK29:AO29"/>
    <mergeCell ref="V28:Z28"/>
    <mergeCell ref="AA28:AE28"/>
    <mergeCell ref="AF28:AJ28"/>
    <mergeCell ref="AA26:AE26"/>
    <mergeCell ref="AF26:AJ26"/>
    <mergeCell ref="V27:Z27"/>
    <mergeCell ref="AA27:AE27"/>
    <mergeCell ref="AF27:AJ27"/>
    <mergeCell ref="V25:Z25"/>
    <mergeCell ref="AA25:AE25"/>
    <mergeCell ref="AF25:AJ25"/>
    <mergeCell ref="V24:Z24"/>
    <mergeCell ref="AA24:AE24"/>
    <mergeCell ref="AF24:AJ24"/>
    <mergeCell ref="V23:Z23"/>
    <mergeCell ref="AA23:AE23"/>
    <mergeCell ref="AF23:AJ23"/>
    <mergeCell ref="AK23:AO23"/>
    <mergeCell ref="V22:Z22"/>
    <mergeCell ref="AA22:AE22"/>
    <mergeCell ref="AF22:AJ22"/>
    <mergeCell ref="AK22:AO22"/>
    <mergeCell ref="V21:Z21"/>
    <mergeCell ref="AA21:AE21"/>
    <mergeCell ref="AF21:AJ21"/>
    <mergeCell ref="AK21:AO21"/>
    <mergeCell ref="V20:Z20"/>
    <mergeCell ref="AA20:AE20"/>
    <mergeCell ref="AF20:AJ20"/>
    <mergeCell ref="AK20:AO20"/>
    <mergeCell ref="V18:Z18"/>
    <mergeCell ref="AA18:AE18"/>
    <mergeCell ref="AF18:AJ18"/>
    <mergeCell ref="AK18:AO18"/>
    <mergeCell ref="V17:Z17"/>
    <mergeCell ref="AA17:AE17"/>
    <mergeCell ref="AF17:AJ17"/>
    <mergeCell ref="AK17:AO17"/>
    <mergeCell ref="V16:Z16"/>
    <mergeCell ref="AA16:AE16"/>
    <mergeCell ref="AF16:AJ16"/>
    <mergeCell ref="AK16:AO16"/>
    <mergeCell ref="V15:Z15"/>
    <mergeCell ref="AA15:AE15"/>
    <mergeCell ref="AF15:AJ15"/>
    <mergeCell ref="AK15:AO15"/>
    <mergeCell ref="V14:Z14"/>
    <mergeCell ref="AA14:AE14"/>
    <mergeCell ref="AF14:AJ14"/>
    <mergeCell ref="V69:Z69"/>
    <mergeCell ref="V32:Z32"/>
    <mergeCell ref="AA32:AE32"/>
    <mergeCell ref="AF32:AJ32"/>
    <mergeCell ref="AA52:AE52"/>
    <mergeCell ref="AF52:AJ52"/>
    <mergeCell ref="V55:Z55"/>
    <mergeCell ref="AK31:AO31"/>
    <mergeCell ref="AK26:AO26"/>
    <mergeCell ref="AK27:AO27"/>
    <mergeCell ref="AK28:AO28"/>
    <mergeCell ref="AK32:AO32"/>
    <mergeCell ref="V26:Z26"/>
    <mergeCell ref="AK65:AO65"/>
    <mergeCell ref="AK66:AO66"/>
    <mergeCell ref="AK47:AO47"/>
    <mergeCell ref="AK40:AO40"/>
    <mergeCell ref="AK41:AO41"/>
    <mergeCell ref="AK42:AO42"/>
    <mergeCell ref="AK43:AO43"/>
    <mergeCell ref="AK44:AO44"/>
    <mergeCell ref="AK67:AO67"/>
    <mergeCell ref="AK69:AO69"/>
    <mergeCell ref="A62:S62"/>
    <mergeCell ref="A63:S63"/>
    <mergeCell ref="A64:S64"/>
    <mergeCell ref="A66:S66"/>
    <mergeCell ref="A65:S65"/>
    <mergeCell ref="V62:Z62"/>
    <mergeCell ref="AA62:AE62"/>
    <mergeCell ref="AF62:AJ62"/>
    <mergeCell ref="AK45:AO45"/>
    <mergeCell ref="AK46:AO46"/>
    <mergeCell ref="V57:Z57"/>
    <mergeCell ref="AK52:AO52"/>
    <mergeCell ref="AK51:AO51"/>
    <mergeCell ref="AK50:AO50"/>
    <mergeCell ref="V51:Z51"/>
    <mergeCell ref="AA51:AE51"/>
    <mergeCell ref="AF51:AJ51"/>
    <mergeCell ref="V52:Z52"/>
    <mergeCell ref="AA56:AE56"/>
    <mergeCell ref="AF56:AJ56"/>
    <mergeCell ref="A59:S59"/>
    <mergeCell ref="A44:S44"/>
    <mergeCell ref="A45:S45"/>
    <mergeCell ref="A46:S46"/>
    <mergeCell ref="A49:S49"/>
    <mergeCell ref="A47:S47"/>
    <mergeCell ref="A50:S50"/>
    <mergeCell ref="A57:S57"/>
    <mergeCell ref="A42:S42"/>
    <mergeCell ref="A43:S43"/>
    <mergeCell ref="A58:S58"/>
    <mergeCell ref="A56:S56"/>
    <mergeCell ref="A51:S51"/>
    <mergeCell ref="A52:S52"/>
    <mergeCell ref="A53:S53"/>
    <mergeCell ref="A55:S55"/>
    <mergeCell ref="A48:S48"/>
    <mergeCell ref="A38:S38"/>
    <mergeCell ref="A39:S39"/>
    <mergeCell ref="A40:S40"/>
    <mergeCell ref="A41:S41"/>
    <mergeCell ref="A34:S34"/>
    <mergeCell ref="A35:S35"/>
    <mergeCell ref="A36:S36"/>
    <mergeCell ref="A37:S37"/>
    <mergeCell ref="A17:S17"/>
    <mergeCell ref="A18:S18"/>
    <mergeCell ref="A20:S20"/>
    <mergeCell ref="A21:S21"/>
    <mergeCell ref="A11:S11"/>
    <mergeCell ref="A14:S14"/>
    <mergeCell ref="A15:S15"/>
    <mergeCell ref="A16:S16"/>
    <mergeCell ref="A70:S70"/>
    <mergeCell ref="V66:Z66"/>
    <mergeCell ref="A67:S67"/>
    <mergeCell ref="A68:S68"/>
    <mergeCell ref="V68:Z68"/>
    <mergeCell ref="A69:S69"/>
    <mergeCell ref="V67:Z67"/>
    <mergeCell ref="AK11:AO12"/>
    <mergeCell ref="AK25:AO25"/>
    <mergeCell ref="AK13:AO13"/>
    <mergeCell ref="AF11:AJ12"/>
    <mergeCell ref="AK14:AO14"/>
    <mergeCell ref="AK24:AO24"/>
    <mergeCell ref="AF19:AJ19"/>
    <mergeCell ref="AK19:AO19"/>
    <mergeCell ref="A29:S29"/>
    <mergeCell ref="A27:S27"/>
    <mergeCell ref="A28:S28"/>
    <mergeCell ref="A22:S22"/>
    <mergeCell ref="A24:S24"/>
    <mergeCell ref="A25:S25"/>
    <mergeCell ref="A26:S26"/>
    <mergeCell ref="A3:AO3"/>
    <mergeCell ref="W9:AB9"/>
    <mergeCell ref="AE9:AF9"/>
    <mergeCell ref="AI9:AL9"/>
    <mergeCell ref="AB5:AO5"/>
    <mergeCell ref="A60:S60"/>
    <mergeCell ref="A54:S54"/>
    <mergeCell ref="V19:Z19"/>
    <mergeCell ref="AA19:AE19"/>
    <mergeCell ref="A30:S30"/>
    <mergeCell ref="A31:S31"/>
    <mergeCell ref="B19:J19"/>
    <mergeCell ref="A23:S23"/>
    <mergeCell ref="A32:S32"/>
    <mergeCell ref="A33:S33"/>
    <mergeCell ref="AK68:AO68"/>
    <mergeCell ref="AK53:AO53"/>
    <mergeCell ref="AK58:AO58"/>
    <mergeCell ref="AK59:AO59"/>
    <mergeCell ref="AK60:AO60"/>
    <mergeCell ref="AK63:AO63"/>
    <mergeCell ref="AK64:AO64"/>
    <mergeCell ref="AK56:AO56"/>
    <mergeCell ref="AK55:AO55"/>
    <mergeCell ref="AK54:AO54"/>
    <mergeCell ref="AK61:AO61"/>
    <mergeCell ref="AK49:AO49"/>
    <mergeCell ref="AK57:AO57"/>
    <mergeCell ref="AK62:AO62"/>
    <mergeCell ref="A61:S61"/>
    <mergeCell ref="V61:Z61"/>
    <mergeCell ref="AA61:AE61"/>
    <mergeCell ref="AF61:AJ61"/>
    <mergeCell ref="V48:Z48"/>
    <mergeCell ref="AA48:AE48"/>
    <mergeCell ref="AF48:AJ48"/>
    <mergeCell ref="AK48:AO48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7" r:id="rId2"/>
  <rowBreaks count="1" manualBreakCount="1">
    <brk id="49" max="4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27"/>
  <sheetViews>
    <sheetView showGridLines="0" zoomScaleSheetLayoutView="100" workbookViewId="0" topLeftCell="A53">
      <selection activeCell="AF58" sqref="AF58:AJ58"/>
    </sheetView>
  </sheetViews>
  <sheetFormatPr defaultColWidth="9.140625" defaultRowHeight="12.75"/>
  <cols>
    <col min="1" max="6" width="3.28125" style="954" customWidth="1"/>
    <col min="7" max="7" width="3.8515625" style="954" customWidth="1"/>
    <col min="8" max="11" width="3.28125" style="954" customWidth="1"/>
    <col min="12" max="12" width="3.8515625" style="954" customWidth="1"/>
    <col min="13" max="14" width="3.28125" style="954" customWidth="1"/>
    <col min="15" max="15" width="3.8515625" style="954" customWidth="1"/>
    <col min="16" max="18" width="3.28125" style="954" customWidth="1"/>
    <col min="19" max="19" width="3.421875" style="954" customWidth="1"/>
    <col min="20" max="20" width="1.7109375" style="954" customWidth="1"/>
    <col min="21" max="36" width="3.28125" style="954" customWidth="1"/>
    <col min="37" max="37" width="2.00390625" style="954" customWidth="1"/>
    <col min="38" max="16384" width="9.140625" style="954" customWidth="1"/>
  </cols>
  <sheetData>
    <row r="1" spans="35:36" ht="12.75">
      <c r="AI1" s="955"/>
      <c r="AJ1" s="956"/>
    </row>
    <row r="2" spans="1:36" ht="18">
      <c r="A2" s="957" t="s">
        <v>528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</row>
    <row r="3" spans="1:36" ht="18">
      <c r="A3" s="957"/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</row>
    <row r="4" spans="35:36" ht="12.75">
      <c r="AI4" s="955"/>
      <c r="AJ4" s="955"/>
    </row>
    <row r="5" spans="28:36" ht="12.75">
      <c r="AB5" s="959" t="s">
        <v>925</v>
      </c>
      <c r="AC5" s="959"/>
      <c r="AD5" s="959"/>
      <c r="AE5" s="959"/>
      <c r="AF5" s="959"/>
      <c r="AG5" s="959"/>
      <c r="AH5" s="959"/>
      <c r="AI5" s="959"/>
      <c r="AJ5" s="959"/>
    </row>
    <row r="6" spans="28:36" ht="12.75">
      <c r="AB6" s="960" t="s">
        <v>844</v>
      </c>
      <c r="AC6" s="960"/>
      <c r="AD6" s="960"/>
      <c r="AE6" s="960"/>
      <c r="AF6" s="960"/>
      <c r="AG6" s="960"/>
      <c r="AH6" s="960"/>
      <c r="AI6" s="960"/>
      <c r="AJ6" s="960"/>
    </row>
    <row r="7" ht="13.5" thickBot="1"/>
    <row r="8" spans="1:36" ht="15.75" customHeight="1" thickBot="1">
      <c r="A8" s="961">
        <v>5</v>
      </c>
      <c r="B8" s="962">
        <v>1</v>
      </c>
      <c r="C8" s="962">
        <v>3</v>
      </c>
      <c r="D8" s="962">
        <v>0</v>
      </c>
      <c r="E8" s="962">
        <v>0</v>
      </c>
      <c r="F8" s="963">
        <v>9</v>
      </c>
      <c r="G8" s="964"/>
      <c r="H8" s="961">
        <v>1</v>
      </c>
      <c r="I8" s="962">
        <v>2</v>
      </c>
      <c r="J8" s="962">
        <v>5</v>
      </c>
      <c r="K8" s="963">
        <v>4</v>
      </c>
      <c r="L8" s="964"/>
      <c r="M8" s="961">
        <v>0</v>
      </c>
      <c r="N8" s="963">
        <v>1</v>
      </c>
      <c r="O8" s="965"/>
      <c r="P8" s="961">
        <v>2</v>
      </c>
      <c r="Q8" s="962">
        <v>8</v>
      </c>
      <c r="R8" s="962">
        <v>0</v>
      </c>
      <c r="S8" s="963">
        <v>0</v>
      </c>
      <c r="T8" s="964"/>
      <c r="U8" s="961">
        <v>7</v>
      </c>
      <c r="V8" s="962">
        <v>5</v>
      </c>
      <c r="W8" s="962">
        <v>1</v>
      </c>
      <c r="X8" s="962">
        <v>1</v>
      </c>
      <c r="Y8" s="962">
        <v>1</v>
      </c>
      <c r="Z8" s="963">
        <v>5</v>
      </c>
      <c r="AA8" s="964"/>
      <c r="AB8" s="961">
        <v>1</v>
      </c>
      <c r="AC8" s="963">
        <v>7</v>
      </c>
      <c r="AE8" s="966">
        <v>2</v>
      </c>
      <c r="AF8" s="967">
        <v>0</v>
      </c>
      <c r="AG8" s="967">
        <v>0</v>
      </c>
      <c r="AH8" s="968">
        <v>8</v>
      </c>
      <c r="AJ8" s="969">
        <v>2</v>
      </c>
    </row>
    <row r="9" spans="1:37" ht="18" customHeight="1">
      <c r="A9" s="970" t="s">
        <v>680</v>
      </c>
      <c r="B9" s="970"/>
      <c r="C9" s="970"/>
      <c r="D9" s="970"/>
      <c r="E9" s="970"/>
      <c r="F9" s="970"/>
      <c r="G9" s="971"/>
      <c r="H9" s="970" t="s">
        <v>681</v>
      </c>
      <c r="I9" s="970"/>
      <c r="J9" s="970"/>
      <c r="K9" s="970"/>
      <c r="L9" s="971"/>
      <c r="M9" s="972" t="s">
        <v>682</v>
      </c>
      <c r="N9" s="972"/>
      <c r="O9" s="971"/>
      <c r="P9" s="972" t="s">
        <v>434</v>
      </c>
      <c r="Q9" s="972"/>
      <c r="R9" s="972"/>
      <c r="S9" s="972"/>
      <c r="T9" s="971"/>
      <c r="U9" s="970" t="s">
        <v>684</v>
      </c>
      <c r="V9" s="970"/>
      <c r="W9" s="970"/>
      <c r="X9" s="970"/>
      <c r="Y9" s="970"/>
      <c r="Z9" s="970"/>
      <c r="AB9" s="970" t="s">
        <v>705</v>
      </c>
      <c r="AC9" s="970"/>
      <c r="AE9" s="970" t="s">
        <v>706</v>
      </c>
      <c r="AF9" s="970"/>
      <c r="AG9" s="970"/>
      <c r="AH9" s="970"/>
      <c r="AJ9" s="970" t="s">
        <v>707</v>
      </c>
      <c r="AK9" s="971"/>
    </row>
    <row r="10" spans="1:36" ht="12.75">
      <c r="A10" s="970"/>
      <c r="B10" s="970"/>
      <c r="C10" s="970"/>
      <c r="D10" s="970"/>
      <c r="E10" s="970"/>
      <c r="F10" s="970"/>
      <c r="G10" s="971"/>
      <c r="H10" s="970"/>
      <c r="I10" s="970"/>
      <c r="J10" s="970"/>
      <c r="K10" s="970"/>
      <c r="L10" s="971"/>
      <c r="M10" s="972"/>
      <c r="N10" s="970"/>
      <c r="O10" s="970"/>
      <c r="P10" s="971"/>
      <c r="Q10" s="972"/>
      <c r="R10" s="972"/>
      <c r="S10" s="972"/>
      <c r="T10" s="972"/>
      <c r="V10" s="970"/>
      <c r="W10" s="970"/>
      <c r="X10" s="970"/>
      <c r="Y10" s="970"/>
      <c r="Z10" s="970"/>
      <c r="AB10" s="970"/>
      <c r="AC10" s="970"/>
      <c r="AE10" s="970"/>
      <c r="AF10" s="970"/>
      <c r="AG10" s="970"/>
      <c r="AH10" s="970"/>
      <c r="AJ10" s="970"/>
    </row>
    <row r="11" ht="12.75">
      <c r="AG11" s="973" t="s">
        <v>708</v>
      </c>
    </row>
    <row r="12" spans="1:36" ht="38.25" customHeight="1">
      <c r="A12" s="974" t="s">
        <v>257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6"/>
      <c r="S12" s="976"/>
      <c r="T12" s="977" t="s">
        <v>710</v>
      </c>
      <c r="U12" s="977"/>
      <c r="V12" s="974" t="s">
        <v>847</v>
      </c>
      <c r="W12" s="975"/>
      <c r="X12" s="975"/>
      <c r="Y12" s="975"/>
      <c r="Z12" s="976"/>
      <c r="AA12" s="974" t="s">
        <v>848</v>
      </c>
      <c r="AB12" s="975"/>
      <c r="AC12" s="975"/>
      <c r="AD12" s="975"/>
      <c r="AE12" s="976"/>
      <c r="AF12" s="975" t="s">
        <v>849</v>
      </c>
      <c r="AG12" s="975"/>
      <c r="AH12" s="975"/>
      <c r="AI12" s="975"/>
      <c r="AJ12" s="976"/>
    </row>
    <row r="13" spans="1:36" ht="12.75">
      <c r="A13" s="978"/>
      <c r="B13" s="956"/>
      <c r="C13" s="956"/>
      <c r="D13" s="956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6"/>
      <c r="S13" s="979"/>
      <c r="T13" s="958"/>
      <c r="U13" s="958"/>
      <c r="V13" s="974" t="s">
        <v>850</v>
      </c>
      <c r="W13" s="975"/>
      <c r="X13" s="975"/>
      <c r="Y13" s="975"/>
      <c r="Z13" s="975"/>
      <c r="AA13" s="974"/>
      <c r="AB13" s="975"/>
      <c r="AC13" s="975"/>
      <c r="AD13" s="975"/>
      <c r="AE13" s="976"/>
      <c r="AF13" s="980"/>
      <c r="AG13" s="981"/>
      <c r="AH13" s="981"/>
      <c r="AI13" s="981"/>
      <c r="AJ13" s="982"/>
    </row>
    <row r="14" spans="1:36" ht="12.75">
      <c r="A14" s="983">
        <v>1</v>
      </c>
      <c r="B14" s="984"/>
      <c r="C14" s="984"/>
      <c r="D14" s="984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5"/>
      <c r="R14" s="984"/>
      <c r="S14" s="984"/>
      <c r="T14" s="985">
        <v>2</v>
      </c>
      <c r="U14" s="985"/>
      <c r="V14" s="986">
        <v>3</v>
      </c>
      <c r="W14" s="985"/>
      <c r="X14" s="985"/>
      <c r="Y14" s="985"/>
      <c r="Z14" s="985"/>
      <c r="AA14" s="986">
        <v>4</v>
      </c>
      <c r="AB14" s="985"/>
      <c r="AC14" s="985"/>
      <c r="AD14" s="985"/>
      <c r="AE14" s="985"/>
      <c r="AF14" s="986">
        <v>5</v>
      </c>
      <c r="AG14" s="985"/>
      <c r="AH14" s="985"/>
      <c r="AI14" s="985"/>
      <c r="AJ14" s="984"/>
    </row>
    <row r="15" spans="1:36" ht="21.75" customHeight="1">
      <c r="A15" s="987" t="s">
        <v>529</v>
      </c>
      <c r="B15" s="988"/>
      <c r="C15" s="988"/>
      <c r="D15" s="988"/>
      <c r="E15" s="988"/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8"/>
      <c r="Q15" s="988"/>
      <c r="R15" s="988"/>
      <c r="S15" s="989"/>
      <c r="T15" s="990" t="s">
        <v>852</v>
      </c>
      <c r="U15" s="991"/>
      <c r="V15" s="992"/>
      <c r="W15" s="993"/>
      <c r="X15" s="993"/>
      <c r="Y15" s="993"/>
      <c r="Z15" s="994"/>
      <c r="AA15" s="995"/>
      <c r="AB15" s="996"/>
      <c r="AC15" s="996"/>
      <c r="AD15" s="996"/>
      <c r="AE15" s="997"/>
      <c r="AF15" s="995"/>
      <c r="AG15" s="996"/>
      <c r="AH15" s="996"/>
      <c r="AI15" s="996"/>
      <c r="AJ15" s="997"/>
    </row>
    <row r="16" spans="1:36" ht="21.75" customHeight="1">
      <c r="A16" s="987" t="s">
        <v>530</v>
      </c>
      <c r="B16" s="988"/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9"/>
      <c r="T16" s="990" t="s">
        <v>854</v>
      </c>
      <c r="U16" s="991"/>
      <c r="V16" s="992"/>
      <c r="W16" s="993"/>
      <c r="X16" s="993"/>
      <c r="Y16" s="993"/>
      <c r="Z16" s="994"/>
      <c r="AA16" s="995"/>
      <c r="AB16" s="996"/>
      <c r="AC16" s="996"/>
      <c r="AD16" s="996"/>
      <c r="AE16" s="997"/>
      <c r="AF16" s="995"/>
      <c r="AG16" s="996"/>
      <c r="AH16" s="996"/>
      <c r="AI16" s="996"/>
      <c r="AJ16" s="997"/>
    </row>
    <row r="17" spans="1:36" ht="21.75" customHeight="1">
      <c r="A17" s="987" t="s">
        <v>531</v>
      </c>
      <c r="B17" s="988"/>
      <c r="C17" s="988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9"/>
      <c r="T17" s="990" t="s">
        <v>856</v>
      </c>
      <c r="U17" s="991"/>
      <c r="V17" s="995">
        <v>27062</v>
      </c>
      <c r="W17" s="996"/>
      <c r="X17" s="996"/>
      <c r="Y17" s="996"/>
      <c r="Z17" s="997"/>
      <c r="AA17" s="995">
        <v>25884</v>
      </c>
      <c r="AB17" s="996"/>
      <c r="AC17" s="996"/>
      <c r="AD17" s="996"/>
      <c r="AE17" s="997"/>
      <c r="AF17" s="995">
        <v>25556</v>
      </c>
      <c r="AG17" s="996"/>
      <c r="AH17" s="996"/>
      <c r="AI17" s="996"/>
      <c r="AJ17" s="997"/>
    </row>
    <row r="18" spans="1:36" ht="21.75" customHeight="1">
      <c r="A18" s="998" t="s">
        <v>532</v>
      </c>
      <c r="B18" s="988"/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9"/>
      <c r="T18" s="999" t="s">
        <v>858</v>
      </c>
      <c r="U18" s="1000"/>
      <c r="V18" s="1001">
        <f>SUM(V15:Z17)</f>
        <v>27062</v>
      </c>
      <c r="W18" s="1002"/>
      <c r="X18" s="1002"/>
      <c r="Y18" s="1002"/>
      <c r="Z18" s="1003"/>
      <c r="AA18" s="1004">
        <f>SUM(AA15:AE17)</f>
        <v>25884</v>
      </c>
      <c r="AB18" s="1005"/>
      <c r="AC18" s="1005"/>
      <c r="AD18" s="1005"/>
      <c r="AE18" s="1006"/>
      <c r="AF18" s="1004">
        <f>SUM(AF15:AJ17)</f>
        <v>25556</v>
      </c>
      <c r="AG18" s="1005"/>
      <c r="AH18" s="1005"/>
      <c r="AI18" s="1005"/>
      <c r="AJ18" s="1006"/>
    </row>
    <row r="19" spans="1:36" ht="21.75" customHeight="1">
      <c r="A19" s="998" t="s">
        <v>533</v>
      </c>
      <c r="B19" s="1007"/>
      <c r="C19" s="1007"/>
      <c r="D19" s="1007"/>
      <c r="E19" s="1007"/>
      <c r="F19" s="1007"/>
      <c r="G19" s="1007"/>
      <c r="H19" s="1007"/>
      <c r="I19" s="1007"/>
      <c r="J19" s="1007"/>
      <c r="K19" s="1007"/>
      <c r="L19" s="1007"/>
      <c r="M19" s="1007"/>
      <c r="N19" s="1007"/>
      <c r="O19" s="1007"/>
      <c r="P19" s="1007"/>
      <c r="Q19" s="1007"/>
      <c r="R19" s="1007"/>
      <c r="S19" s="1008"/>
      <c r="T19" s="999" t="s">
        <v>860</v>
      </c>
      <c r="U19" s="1000"/>
      <c r="V19" s="1009">
        <v>6491</v>
      </c>
      <c r="W19" s="1010"/>
      <c r="X19" s="1010"/>
      <c r="Y19" s="1010"/>
      <c r="Z19" s="1011"/>
      <c r="AA19" s="995">
        <v>6316</v>
      </c>
      <c r="AB19" s="996"/>
      <c r="AC19" s="996"/>
      <c r="AD19" s="996"/>
      <c r="AE19" s="997"/>
      <c r="AF19" s="995">
        <v>5326</v>
      </c>
      <c r="AG19" s="996"/>
      <c r="AH19" s="996"/>
      <c r="AI19" s="996"/>
      <c r="AJ19" s="997"/>
    </row>
    <row r="20" spans="1:36" ht="21.75" customHeight="1">
      <c r="A20" s="987" t="s">
        <v>534</v>
      </c>
      <c r="B20" s="988"/>
      <c r="C20" s="988"/>
      <c r="D20" s="988"/>
      <c r="E20" s="988"/>
      <c r="F20" s="988"/>
      <c r="G20" s="988"/>
      <c r="H20" s="988"/>
      <c r="I20" s="988"/>
      <c r="J20" s="988"/>
      <c r="K20" s="988"/>
      <c r="L20" s="988"/>
      <c r="M20" s="988"/>
      <c r="N20" s="988"/>
      <c r="O20" s="988"/>
      <c r="P20" s="988"/>
      <c r="Q20" s="988"/>
      <c r="R20" s="988"/>
      <c r="S20" s="989"/>
      <c r="T20" s="990" t="s">
        <v>862</v>
      </c>
      <c r="U20" s="991"/>
      <c r="V20" s="1009">
        <v>14025</v>
      </c>
      <c r="W20" s="1010"/>
      <c r="X20" s="1010"/>
      <c r="Y20" s="1010"/>
      <c r="Z20" s="1011"/>
      <c r="AA20" s="995">
        <v>24417</v>
      </c>
      <c r="AB20" s="996"/>
      <c r="AC20" s="996"/>
      <c r="AD20" s="996"/>
      <c r="AE20" s="997"/>
      <c r="AF20" s="995">
        <v>18089</v>
      </c>
      <c r="AG20" s="996"/>
      <c r="AH20" s="996"/>
      <c r="AI20" s="996"/>
      <c r="AJ20" s="997"/>
    </row>
    <row r="21" spans="1:36" ht="21.75" customHeight="1">
      <c r="A21" s="987" t="s">
        <v>535</v>
      </c>
      <c r="B21" s="988"/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9"/>
      <c r="T21" s="990" t="s">
        <v>864</v>
      </c>
      <c r="U21" s="991"/>
      <c r="V21" s="1009">
        <v>52</v>
      </c>
      <c r="W21" s="1010"/>
      <c r="X21" s="1010"/>
      <c r="Y21" s="1010"/>
      <c r="Z21" s="1011"/>
      <c r="AA21" s="995">
        <v>7</v>
      </c>
      <c r="AB21" s="996"/>
      <c r="AC21" s="996"/>
      <c r="AD21" s="996"/>
      <c r="AE21" s="997"/>
      <c r="AF21" s="995">
        <v>5</v>
      </c>
      <c r="AG21" s="996"/>
      <c r="AH21" s="996"/>
      <c r="AI21" s="996"/>
      <c r="AJ21" s="997"/>
    </row>
    <row r="22" spans="1:36" ht="21.75" customHeight="1">
      <c r="A22" s="998" t="s">
        <v>536</v>
      </c>
      <c r="B22" s="988"/>
      <c r="C22" s="988"/>
      <c r="D22" s="988"/>
      <c r="E22" s="988"/>
      <c r="F22" s="988"/>
      <c r="G22" s="988"/>
      <c r="H22" s="988"/>
      <c r="I22" s="988"/>
      <c r="J22" s="988"/>
      <c r="K22" s="988"/>
      <c r="L22" s="988"/>
      <c r="M22" s="988"/>
      <c r="N22" s="988"/>
      <c r="O22" s="988"/>
      <c r="P22" s="988"/>
      <c r="Q22" s="988"/>
      <c r="R22" s="988"/>
      <c r="S22" s="989"/>
      <c r="T22" s="999" t="s">
        <v>866</v>
      </c>
      <c r="U22" s="1000"/>
      <c r="V22" s="1001">
        <f>SUM(V20:Z21)</f>
        <v>14077</v>
      </c>
      <c r="W22" s="1002"/>
      <c r="X22" s="1002"/>
      <c r="Y22" s="1002"/>
      <c r="Z22" s="1003"/>
      <c r="AA22" s="1004">
        <f>SUM(AA20:AE21)</f>
        <v>24424</v>
      </c>
      <c r="AB22" s="1005"/>
      <c r="AC22" s="1005"/>
      <c r="AD22" s="1005"/>
      <c r="AE22" s="1006"/>
      <c r="AF22" s="1004">
        <f>SUM(AF20:AJ21)</f>
        <v>18094</v>
      </c>
      <c r="AG22" s="1005"/>
      <c r="AH22" s="1005"/>
      <c r="AI22" s="1005"/>
      <c r="AJ22" s="1006"/>
    </row>
    <row r="23" spans="1:36" ht="21.75" customHeight="1">
      <c r="A23" s="987" t="s">
        <v>537</v>
      </c>
      <c r="B23" s="988"/>
      <c r="C23" s="988"/>
      <c r="D23" s="988"/>
      <c r="E23" s="988"/>
      <c r="F23" s="988"/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9"/>
      <c r="T23" s="990" t="s">
        <v>868</v>
      </c>
      <c r="U23" s="991"/>
      <c r="V23" s="995">
        <v>150</v>
      </c>
      <c r="W23" s="996"/>
      <c r="X23" s="996"/>
      <c r="Y23" s="996"/>
      <c r="Z23" s="997"/>
      <c r="AA23" s="995">
        <v>379</v>
      </c>
      <c r="AB23" s="996"/>
      <c r="AC23" s="996"/>
      <c r="AD23" s="996"/>
      <c r="AE23" s="997"/>
      <c r="AF23" s="995">
        <v>363</v>
      </c>
      <c r="AG23" s="996"/>
      <c r="AH23" s="996"/>
      <c r="AI23" s="996"/>
      <c r="AJ23" s="997"/>
    </row>
    <row r="24" spans="1:36" ht="21.75" customHeight="1">
      <c r="A24" s="1012" t="s">
        <v>538</v>
      </c>
      <c r="B24" s="1013"/>
      <c r="C24" s="1013"/>
      <c r="D24" s="1013"/>
      <c r="E24" s="1013"/>
      <c r="F24" s="1013"/>
      <c r="G24" s="1013"/>
      <c r="H24" s="1013"/>
      <c r="I24" s="1013"/>
      <c r="J24" s="1013"/>
      <c r="K24" s="1013"/>
      <c r="L24" s="1013"/>
      <c r="M24" s="1013"/>
      <c r="N24" s="1013"/>
      <c r="O24" s="1013"/>
      <c r="P24" s="1013"/>
      <c r="Q24" s="1013"/>
      <c r="R24" s="1013"/>
      <c r="S24" s="1014"/>
      <c r="T24" s="990">
        <v>10</v>
      </c>
      <c r="U24" s="991"/>
      <c r="V24" s="995"/>
      <c r="W24" s="996"/>
      <c r="X24" s="996"/>
      <c r="Y24" s="996"/>
      <c r="Z24" s="997"/>
      <c r="AA24" s="995"/>
      <c r="AB24" s="996"/>
      <c r="AC24" s="996"/>
      <c r="AD24" s="996"/>
      <c r="AE24" s="997"/>
      <c r="AF24" s="1015"/>
      <c r="AG24" s="1015"/>
      <c r="AH24" s="1015"/>
      <c r="AI24" s="1015"/>
      <c r="AJ24" s="1016"/>
    </row>
    <row r="25" spans="1:36" ht="21.75" customHeight="1">
      <c r="A25" s="998" t="s">
        <v>539</v>
      </c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8"/>
      <c r="T25" s="999">
        <v>11</v>
      </c>
      <c r="U25" s="1000"/>
      <c r="V25" s="1004">
        <f>SUM(V18+V19+V22+V23+V24)</f>
        <v>47780</v>
      </c>
      <c r="W25" s="1005"/>
      <c r="X25" s="1005"/>
      <c r="Y25" s="1005"/>
      <c r="Z25" s="1006"/>
      <c r="AA25" s="1004">
        <f>SUM(AA18+AA19+AA22+AA23+AA24)</f>
        <v>57003</v>
      </c>
      <c r="AB25" s="1005"/>
      <c r="AC25" s="1005"/>
      <c r="AD25" s="1005"/>
      <c r="AE25" s="1006"/>
      <c r="AF25" s="1004">
        <f>SUM(AF18+AF19+AF22+AF23+AF24)</f>
        <v>49339</v>
      </c>
      <c r="AG25" s="1005"/>
      <c r="AH25" s="1005"/>
      <c r="AI25" s="1005"/>
      <c r="AJ25" s="1006"/>
    </row>
    <row r="26" spans="1:36" ht="21.75" customHeight="1">
      <c r="A26" s="987" t="s">
        <v>1068</v>
      </c>
      <c r="B26" s="988"/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9"/>
      <c r="T26" s="990">
        <v>12</v>
      </c>
      <c r="U26" s="991"/>
      <c r="V26" s="995">
        <v>1500</v>
      </c>
      <c r="W26" s="996"/>
      <c r="X26" s="996"/>
      <c r="Y26" s="996"/>
      <c r="Z26" s="997"/>
      <c r="AA26" s="995">
        <v>3278</v>
      </c>
      <c r="AB26" s="996"/>
      <c r="AC26" s="996"/>
      <c r="AD26" s="996"/>
      <c r="AE26" s="997"/>
      <c r="AF26" s="995">
        <v>3118</v>
      </c>
      <c r="AG26" s="996"/>
      <c r="AH26" s="996"/>
      <c r="AI26" s="996"/>
      <c r="AJ26" s="997"/>
    </row>
    <row r="27" spans="1:36" ht="21.75" customHeight="1">
      <c r="A27" s="987" t="s">
        <v>540</v>
      </c>
      <c r="B27" s="988"/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9"/>
      <c r="T27" s="990">
        <v>13</v>
      </c>
      <c r="U27" s="991"/>
      <c r="V27" s="995"/>
      <c r="W27" s="996"/>
      <c r="X27" s="996"/>
      <c r="Y27" s="996"/>
      <c r="Z27" s="997"/>
      <c r="AA27" s="995"/>
      <c r="AB27" s="996"/>
      <c r="AC27" s="996"/>
      <c r="AD27" s="996"/>
      <c r="AE27" s="997"/>
      <c r="AF27" s="1015"/>
      <c r="AG27" s="1015"/>
      <c r="AH27" s="1015"/>
      <c r="AI27" s="1015"/>
      <c r="AJ27" s="1016"/>
    </row>
    <row r="28" spans="1:36" ht="21.75" customHeight="1">
      <c r="A28" s="987" t="s">
        <v>541</v>
      </c>
      <c r="B28" s="988"/>
      <c r="C28" s="988"/>
      <c r="D28" s="988"/>
      <c r="E28" s="988"/>
      <c r="F28" s="988"/>
      <c r="G28" s="988"/>
      <c r="H28" s="988"/>
      <c r="I28" s="988"/>
      <c r="J28" s="988"/>
      <c r="K28" s="988"/>
      <c r="L28" s="988"/>
      <c r="M28" s="988"/>
      <c r="N28" s="988"/>
      <c r="O28" s="988"/>
      <c r="P28" s="988"/>
      <c r="Q28" s="988"/>
      <c r="R28" s="988"/>
      <c r="S28" s="989"/>
      <c r="T28" s="990">
        <v>14</v>
      </c>
      <c r="U28" s="991"/>
      <c r="V28" s="995"/>
      <c r="W28" s="996"/>
      <c r="X28" s="996"/>
      <c r="Y28" s="996"/>
      <c r="Z28" s="997"/>
      <c r="AA28" s="995"/>
      <c r="AB28" s="996"/>
      <c r="AC28" s="996"/>
      <c r="AD28" s="996"/>
      <c r="AE28" s="997"/>
      <c r="AF28" s="1015"/>
      <c r="AG28" s="1015"/>
      <c r="AH28" s="1015"/>
      <c r="AI28" s="1015"/>
      <c r="AJ28" s="1016"/>
    </row>
    <row r="29" spans="1:36" ht="21.75" customHeight="1">
      <c r="A29" s="998" t="s">
        <v>542</v>
      </c>
      <c r="B29" s="988"/>
      <c r="C29" s="988"/>
      <c r="D29" s="988"/>
      <c r="E29" s="988"/>
      <c r="F29" s="988"/>
      <c r="G29" s="988"/>
      <c r="H29" s="988"/>
      <c r="I29" s="988"/>
      <c r="J29" s="988"/>
      <c r="K29" s="988"/>
      <c r="L29" s="988"/>
      <c r="M29" s="988"/>
      <c r="N29" s="988"/>
      <c r="O29" s="988"/>
      <c r="P29" s="988"/>
      <c r="Q29" s="988"/>
      <c r="R29" s="988"/>
      <c r="S29" s="989"/>
      <c r="T29" s="999">
        <v>15</v>
      </c>
      <c r="U29" s="1000"/>
      <c r="V29" s="1004">
        <f>SUM(V26:Z28)</f>
        <v>1500</v>
      </c>
      <c r="W29" s="1005"/>
      <c r="X29" s="1005"/>
      <c r="Y29" s="1005"/>
      <c r="Z29" s="1006"/>
      <c r="AA29" s="1004">
        <f>SUM(AA26:AE28)</f>
        <v>3278</v>
      </c>
      <c r="AB29" s="1005"/>
      <c r="AC29" s="1005"/>
      <c r="AD29" s="1005"/>
      <c r="AE29" s="1006"/>
      <c r="AF29" s="1004">
        <f>SUM(AF26:AJ28)</f>
        <v>3118</v>
      </c>
      <c r="AG29" s="1005"/>
      <c r="AH29" s="1005"/>
      <c r="AI29" s="1005"/>
      <c r="AJ29" s="1006"/>
    </row>
    <row r="30" spans="1:36" ht="21.75" customHeight="1">
      <c r="A30" s="998" t="s">
        <v>543</v>
      </c>
      <c r="B30" s="988"/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9"/>
      <c r="T30" s="999">
        <v>16</v>
      </c>
      <c r="U30" s="1000"/>
      <c r="V30" s="1004">
        <f>SUM(V25+V29)</f>
        <v>49280</v>
      </c>
      <c r="W30" s="1005"/>
      <c r="X30" s="1005"/>
      <c r="Y30" s="1005"/>
      <c r="Z30" s="1006"/>
      <c r="AA30" s="1004">
        <f>SUM(AA25+AA29)</f>
        <v>60281</v>
      </c>
      <c r="AB30" s="1005"/>
      <c r="AC30" s="1005"/>
      <c r="AD30" s="1005"/>
      <c r="AE30" s="1006"/>
      <c r="AF30" s="1004">
        <f>SUM(AF25+AF29)</f>
        <v>52457</v>
      </c>
      <c r="AG30" s="1005"/>
      <c r="AH30" s="1005"/>
      <c r="AI30" s="1005"/>
      <c r="AJ30" s="1006"/>
    </row>
    <row r="31" spans="1:36" ht="21.75" customHeight="1">
      <c r="A31" s="987" t="s">
        <v>544</v>
      </c>
      <c r="B31" s="988"/>
      <c r="C31" s="988"/>
      <c r="D31" s="988"/>
      <c r="E31" s="988"/>
      <c r="F31" s="988"/>
      <c r="G31" s="988"/>
      <c r="H31" s="988"/>
      <c r="I31" s="988"/>
      <c r="J31" s="988"/>
      <c r="K31" s="988"/>
      <c r="L31" s="988"/>
      <c r="M31" s="988"/>
      <c r="N31" s="988"/>
      <c r="O31" s="988"/>
      <c r="P31" s="988"/>
      <c r="Q31" s="988"/>
      <c r="R31" s="988"/>
      <c r="S31" s="989"/>
      <c r="T31" s="990">
        <v>17</v>
      </c>
      <c r="U31" s="991"/>
      <c r="V31" s="995"/>
      <c r="W31" s="996"/>
      <c r="X31" s="996"/>
      <c r="Y31" s="996"/>
      <c r="Z31" s="997"/>
      <c r="AA31" s="995"/>
      <c r="AB31" s="996"/>
      <c r="AC31" s="996"/>
      <c r="AD31" s="996"/>
      <c r="AE31" s="997"/>
      <c r="AF31" s="1015"/>
      <c r="AG31" s="1015"/>
      <c r="AH31" s="1015"/>
      <c r="AI31" s="1015"/>
      <c r="AJ31" s="1016"/>
    </row>
    <row r="32" spans="1:36" ht="21.75" customHeight="1">
      <c r="A32" s="987" t="s">
        <v>545</v>
      </c>
      <c r="B32" s="988"/>
      <c r="C32" s="988"/>
      <c r="D32" s="988"/>
      <c r="E32" s="988"/>
      <c r="F32" s="988"/>
      <c r="G32" s="988"/>
      <c r="H32" s="988"/>
      <c r="I32" s="988"/>
      <c r="J32" s="988"/>
      <c r="K32" s="988"/>
      <c r="L32" s="988"/>
      <c r="M32" s="988"/>
      <c r="N32" s="988"/>
      <c r="O32" s="988"/>
      <c r="P32" s="988"/>
      <c r="Q32" s="988"/>
      <c r="R32" s="988"/>
      <c r="S32" s="989"/>
      <c r="T32" s="990">
        <v>18</v>
      </c>
      <c r="U32" s="991"/>
      <c r="V32" s="995">
        <v>220</v>
      </c>
      <c r="W32" s="996"/>
      <c r="X32" s="996"/>
      <c r="Y32" s="996"/>
      <c r="Z32" s="997"/>
      <c r="AA32" s="995">
        <v>506</v>
      </c>
      <c r="AB32" s="996"/>
      <c r="AC32" s="996"/>
      <c r="AD32" s="996"/>
      <c r="AE32" s="997"/>
      <c r="AF32" s="995">
        <v>236</v>
      </c>
      <c r="AG32" s="996"/>
      <c r="AH32" s="996"/>
      <c r="AI32" s="996"/>
      <c r="AJ32" s="997"/>
    </row>
    <row r="33" spans="1:36" ht="21.75" customHeight="1">
      <c r="A33" s="987" t="s">
        <v>546</v>
      </c>
      <c r="B33" s="988"/>
      <c r="C33" s="988"/>
      <c r="D33" s="988"/>
      <c r="E33" s="988"/>
      <c r="F33" s="988"/>
      <c r="G33" s="988"/>
      <c r="H33" s="988"/>
      <c r="I33" s="988"/>
      <c r="J33" s="988"/>
      <c r="K33" s="988"/>
      <c r="L33" s="988"/>
      <c r="M33" s="988"/>
      <c r="N33" s="988"/>
      <c r="O33" s="988"/>
      <c r="P33" s="988"/>
      <c r="Q33" s="988"/>
      <c r="R33" s="988"/>
      <c r="S33" s="989"/>
      <c r="T33" s="990">
        <v>19</v>
      </c>
      <c r="U33" s="991"/>
      <c r="V33" s="995">
        <v>200</v>
      </c>
      <c r="W33" s="996"/>
      <c r="X33" s="996"/>
      <c r="Y33" s="996"/>
      <c r="Z33" s="997"/>
      <c r="AA33" s="995">
        <v>100</v>
      </c>
      <c r="AB33" s="996"/>
      <c r="AC33" s="996"/>
      <c r="AD33" s="996"/>
      <c r="AE33" s="997"/>
      <c r="AF33" s="1015"/>
      <c r="AG33" s="1015"/>
      <c r="AH33" s="1015"/>
      <c r="AI33" s="1015"/>
      <c r="AJ33" s="1016"/>
    </row>
    <row r="34" spans="1:36" ht="21.75" customHeight="1">
      <c r="A34" s="987" t="s">
        <v>1070</v>
      </c>
      <c r="B34" s="988"/>
      <c r="C34" s="988"/>
      <c r="D34" s="988"/>
      <c r="E34" s="988"/>
      <c r="F34" s="988"/>
      <c r="G34" s="988"/>
      <c r="H34" s="988"/>
      <c r="I34" s="988"/>
      <c r="J34" s="988"/>
      <c r="K34" s="988"/>
      <c r="L34" s="988"/>
      <c r="M34" s="988"/>
      <c r="N34" s="988"/>
      <c r="O34" s="988"/>
      <c r="P34" s="988"/>
      <c r="Q34" s="988"/>
      <c r="R34" s="988"/>
      <c r="S34" s="989"/>
      <c r="T34" s="990">
        <v>20</v>
      </c>
      <c r="U34" s="991"/>
      <c r="V34" s="995">
        <v>300</v>
      </c>
      <c r="W34" s="996"/>
      <c r="X34" s="996"/>
      <c r="Y34" s="996"/>
      <c r="Z34" s="997"/>
      <c r="AA34" s="995"/>
      <c r="AB34" s="996"/>
      <c r="AC34" s="996"/>
      <c r="AD34" s="996"/>
      <c r="AE34" s="997"/>
      <c r="AF34" s="1015"/>
      <c r="AG34" s="1015"/>
      <c r="AH34" s="1015"/>
      <c r="AI34" s="1015"/>
      <c r="AJ34" s="1016"/>
    </row>
    <row r="35" spans="1:36" ht="21.75" customHeight="1">
      <c r="A35" s="998" t="s">
        <v>547</v>
      </c>
      <c r="B35" s="988"/>
      <c r="C35" s="988"/>
      <c r="D35" s="988"/>
      <c r="E35" s="988"/>
      <c r="F35" s="988"/>
      <c r="G35" s="988"/>
      <c r="H35" s="988"/>
      <c r="I35" s="988"/>
      <c r="J35" s="988"/>
      <c r="K35" s="988"/>
      <c r="L35" s="988"/>
      <c r="M35" s="988"/>
      <c r="N35" s="988"/>
      <c r="O35" s="988"/>
      <c r="P35" s="988"/>
      <c r="Q35" s="988"/>
      <c r="R35" s="988"/>
      <c r="S35" s="989"/>
      <c r="T35" s="999">
        <v>21</v>
      </c>
      <c r="U35" s="1000"/>
      <c r="V35" s="1004">
        <f>SUM(V31:Z34)</f>
        <v>720</v>
      </c>
      <c r="W35" s="1005"/>
      <c r="X35" s="1005"/>
      <c r="Y35" s="1005"/>
      <c r="Z35" s="1006"/>
      <c r="AA35" s="1004">
        <f>SUM(AA31:AE34)</f>
        <v>606</v>
      </c>
      <c r="AB35" s="1005"/>
      <c r="AC35" s="1005"/>
      <c r="AD35" s="1005"/>
      <c r="AE35" s="1006"/>
      <c r="AF35" s="1004">
        <f>SUM(AF31:AJ34)</f>
        <v>236</v>
      </c>
      <c r="AG35" s="1005"/>
      <c r="AH35" s="1005"/>
      <c r="AI35" s="1005"/>
      <c r="AJ35" s="1006"/>
    </row>
    <row r="36" spans="1:36" ht="21.75" customHeight="1">
      <c r="A36" s="987" t="s">
        <v>548</v>
      </c>
      <c r="B36" s="988"/>
      <c r="C36" s="988"/>
      <c r="D36" s="988"/>
      <c r="E36" s="988"/>
      <c r="F36" s="988"/>
      <c r="G36" s="988"/>
      <c r="H36" s="988"/>
      <c r="I36" s="988"/>
      <c r="J36" s="988"/>
      <c r="K36" s="988"/>
      <c r="L36" s="988"/>
      <c r="M36" s="988"/>
      <c r="N36" s="988"/>
      <c r="O36" s="988"/>
      <c r="P36" s="988"/>
      <c r="Q36" s="988"/>
      <c r="R36" s="988"/>
      <c r="S36" s="989"/>
      <c r="T36" s="990">
        <v>22</v>
      </c>
      <c r="U36" s="991"/>
      <c r="V36" s="995"/>
      <c r="W36" s="996"/>
      <c r="X36" s="996"/>
      <c r="Y36" s="996"/>
      <c r="Z36" s="997"/>
      <c r="AA36" s="995"/>
      <c r="AB36" s="996"/>
      <c r="AC36" s="996"/>
      <c r="AD36" s="996"/>
      <c r="AE36" s="997"/>
      <c r="AF36" s="995"/>
      <c r="AG36" s="996"/>
      <c r="AH36" s="996"/>
      <c r="AI36" s="996"/>
      <c r="AJ36" s="997"/>
    </row>
    <row r="37" spans="1:36" ht="21.75" customHeight="1">
      <c r="A37" s="998" t="s">
        <v>549</v>
      </c>
      <c r="B37" s="1007"/>
      <c r="C37" s="1007"/>
      <c r="D37" s="1007"/>
      <c r="E37" s="1007"/>
      <c r="F37" s="1007"/>
      <c r="G37" s="1007"/>
      <c r="H37" s="1007"/>
      <c r="I37" s="1007"/>
      <c r="J37" s="1007"/>
      <c r="K37" s="1007"/>
      <c r="L37" s="1007"/>
      <c r="M37" s="1007"/>
      <c r="N37" s="1007"/>
      <c r="O37" s="1007"/>
      <c r="P37" s="1007"/>
      <c r="Q37" s="1007"/>
      <c r="R37" s="1007"/>
      <c r="S37" s="1008"/>
      <c r="T37" s="999">
        <v>23</v>
      </c>
      <c r="U37" s="1000"/>
      <c r="V37" s="1004">
        <f>SUM(V30+V35+V36)</f>
        <v>50000</v>
      </c>
      <c r="W37" s="1005"/>
      <c r="X37" s="1005"/>
      <c r="Y37" s="1005"/>
      <c r="Z37" s="1006"/>
      <c r="AA37" s="1004">
        <f>SUM(AA30+AA35+AA36)</f>
        <v>60887</v>
      </c>
      <c r="AB37" s="1005"/>
      <c r="AC37" s="1005"/>
      <c r="AD37" s="1005"/>
      <c r="AE37" s="1006"/>
      <c r="AF37" s="1004">
        <f>SUM(AF30+AF35+AF36)</f>
        <v>52693</v>
      </c>
      <c r="AG37" s="1005"/>
      <c r="AH37" s="1005"/>
      <c r="AI37" s="1005"/>
      <c r="AJ37" s="1006"/>
    </row>
    <row r="38" spans="1:36" ht="21.75" customHeight="1">
      <c r="A38" s="987" t="s">
        <v>550</v>
      </c>
      <c r="B38" s="988"/>
      <c r="C38" s="988"/>
      <c r="D38" s="988"/>
      <c r="E38" s="988"/>
      <c r="F38" s="988"/>
      <c r="G38" s="988"/>
      <c r="H38" s="988"/>
      <c r="I38" s="988"/>
      <c r="J38" s="988"/>
      <c r="K38" s="988"/>
      <c r="L38" s="988"/>
      <c r="M38" s="988"/>
      <c r="N38" s="988"/>
      <c r="O38" s="988"/>
      <c r="P38" s="988"/>
      <c r="Q38" s="988"/>
      <c r="R38" s="988"/>
      <c r="S38" s="989"/>
      <c r="T38" s="990">
        <v>24</v>
      </c>
      <c r="U38" s="991"/>
      <c r="V38" s="995"/>
      <c r="W38" s="996"/>
      <c r="X38" s="996"/>
      <c r="Y38" s="996"/>
      <c r="Z38" s="997"/>
      <c r="AA38" s="1015"/>
      <c r="AB38" s="1015"/>
      <c r="AC38" s="1015"/>
      <c r="AD38" s="1015"/>
      <c r="AE38" s="1016"/>
      <c r="AF38" s="1015"/>
      <c r="AG38" s="1015"/>
      <c r="AH38" s="1015"/>
      <c r="AI38" s="1015"/>
      <c r="AJ38" s="1016"/>
    </row>
    <row r="39" spans="1:36" ht="21.75" customHeight="1">
      <c r="A39" s="998" t="s">
        <v>551</v>
      </c>
      <c r="B39" s="1007"/>
      <c r="C39" s="1007"/>
      <c r="D39" s="1007"/>
      <c r="E39" s="1007"/>
      <c r="F39" s="1007"/>
      <c r="G39" s="1007"/>
      <c r="H39" s="1007"/>
      <c r="I39" s="1007"/>
      <c r="J39" s="1007"/>
      <c r="K39" s="1007"/>
      <c r="L39" s="1007"/>
      <c r="M39" s="1007"/>
      <c r="N39" s="1007"/>
      <c r="O39" s="1007"/>
      <c r="P39" s="1007"/>
      <c r="Q39" s="1007"/>
      <c r="R39" s="1007"/>
      <c r="S39" s="1008"/>
      <c r="T39" s="999">
        <v>25</v>
      </c>
      <c r="U39" s="1000"/>
      <c r="V39" s="1004">
        <f>SUM(V37+V38)</f>
        <v>50000</v>
      </c>
      <c r="W39" s="1005"/>
      <c r="X39" s="1005"/>
      <c r="Y39" s="1005"/>
      <c r="Z39" s="1006"/>
      <c r="AA39" s="1004">
        <f>SUM(AA37+AA38)</f>
        <v>60887</v>
      </c>
      <c r="AB39" s="1005"/>
      <c r="AC39" s="1005"/>
      <c r="AD39" s="1005"/>
      <c r="AE39" s="1006"/>
      <c r="AF39" s="1004">
        <f>SUM(AF37+AF38)</f>
        <v>52693</v>
      </c>
      <c r="AG39" s="1005"/>
      <c r="AH39" s="1005"/>
      <c r="AI39" s="1005"/>
      <c r="AJ39" s="1006"/>
    </row>
    <row r="40" spans="1:36" ht="21.75" customHeight="1">
      <c r="A40" s="987" t="s">
        <v>552</v>
      </c>
      <c r="B40" s="988"/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9"/>
      <c r="T40" s="990">
        <v>26</v>
      </c>
      <c r="U40" s="991"/>
      <c r="V40" s="995"/>
      <c r="W40" s="996"/>
      <c r="X40" s="996"/>
      <c r="Y40" s="996"/>
      <c r="Z40" s="997"/>
      <c r="AA40" s="995"/>
      <c r="AB40" s="996"/>
      <c r="AC40" s="996"/>
      <c r="AD40" s="996"/>
      <c r="AE40" s="997"/>
      <c r="AF40" s="995"/>
      <c r="AG40" s="996"/>
      <c r="AH40" s="996"/>
      <c r="AI40" s="996"/>
      <c r="AJ40" s="997"/>
    </row>
    <row r="41" spans="1:36" ht="21.75" customHeight="1">
      <c r="A41" s="987" t="s">
        <v>553</v>
      </c>
      <c r="B41" s="988"/>
      <c r="C41" s="988"/>
      <c r="D41" s="988"/>
      <c r="E41" s="988"/>
      <c r="F41" s="988"/>
      <c r="G41" s="988"/>
      <c r="H41" s="988"/>
      <c r="I41" s="988"/>
      <c r="J41" s="988"/>
      <c r="K41" s="988"/>
      <c r="L41" s="988"/>
      <c r="M41" s="988"/>
      <c r="N41" s="988"/>
      <c r="O41" s="988"/>
      <c r="P41" s="988"/>
      <c r="Q41" s="988"/>
      <c r="R41" s="988"/>
      <c r="S41" s="989"/>
      <c r="T41" s="990">
        <v>27</v>
      </c>
      <c r="U41" s="991"/>
      <c r="V41" s="995"/>
      <c r="W41" s="996"/>
      <c r="X41" s="996"/>
      <c r="Y41" s="996"/>
      <c r="Z41" s="997"/>
      <c r="AA41" s="995"/>
      <c r="AB41" s="996"/>
      <c r="AC41" s="996"/>
      <c r="AD41" s="996"/>
      <c r="AE41" s="997"/>
      <c r="AF41" s="995"/>
      <c r="AG41" s="996"/>
      <c r="AH41" s="996"/>
      <c r="AI41" s="996"/>
      <c r="AJ41" s="997"/>
    </row>
    <row r="42" spans="1:36" ht="21.75" customHeight="1">
      <c r="A42" s="987" t="s">
        <v>554</v>
      </c>
      <c r="B42" s="988"/>
      <c r="C42" s="988"/>
      <c r="D42" s="988"/>
      <c r="E42" s="988"/>
      <c r="F42" s="988"/>
      <c r="G42" s="988"/>
      <c r="H42" s="988"/>
      <c r="I42" s="988"/>
      <c r="J42" s="988"/>
      <c r="K42" s="988"/>
      <c r="L42" s="988"/>
      <c r="M42" s="988"/>
      <c r="N42" s="988"/>
      <c r="O42" s="988"/>
      <c r="P42" s="988"/>
      <c r="Q42" s="988"/>
      <c r="R42" s="988"/>
      <c r="S42" s="989"/>
      <c r="T42" s="990">
        <v>28</v>
      </c>
      <c r="U42" s="991"/>
      <c r="V42" s="995"/>
      <c r="W42" s="996"/>
      <c r="X42" s="996"/>
      <c r="Y42" s="996"/>
      <c r="Z42" s="997"/>
      <c r="AA42" s="995"/>
      <c r="AB42" s="996"/>
      <c r="AC42" s="996"/>
      <c r="AD42" s="996"/>
      <c r="AE42" s="997"/>
      <c r="AF42" s="995"/>
      <c r="AG42" s="996"/>
      <c r="AH42" s="996"/>
      <c r="AI42" s="996"/>
      <c r="AJ42" s="997"/>
    </row>
    <row r="43" spans="1:36" ht="26.25" customHeight="1">
      <c r="A43" s="1019" t="s">
        <v>555</v>
      </c>
      <c r="B43" s="1020"/>
      <c r="C43" s="1020"/>
      <c r="D43" s="1020"/>
      <c r="E43" s="1020"/>
      <c r="F43" s="1020"/>
      <c r="G43" s="1020"/>
      <c r="H43" s="1020"/>
      <c r="I43" s="1020"/>
      <c r="J43" s="1020"/>
      <c r="K43" s="1020"/>
      <c r="L43" s="1020"/>
      <c r="M43" s="1020"/>
      <c r="N43" s="1020"/>
      <c r="O43" s="1020"/>
      <c r="P43" s="1020"/>
      <c r="Q43" s="1020"/>
      <c r="R43" s="1020"/>
      <c r="S43" s="1021"/>
      <c r="T43" s="999">
        <v>29</v>
      </c>
      <c r="U43" s="1000"/>
      <c r="V43" s="1004">
        <f>SUM(V39:Z42)</f>
        <v>50000</v>
      </c>
      <c r="W43" s="1005"/>
      <c r="X43" s="1005"/>
      <c r="Y43" s="1005"/>
      <c r="Z43" s="1006"/>
      <c r="AA43" s="1004">
        <f>SUM(AA39:AE42)</f>
        <v>60887</v>
      </c>
      <c r="AB43" s="1005"/>
      <c r="AC43" s="1005"/>
      <c r="AD43" s="1005"/>
      <c r="AE43" s="1006"/>
      <c r="AF43" s="1004">
        <f>SUM(AF39:AJ42)</f>
        <v>52693</v>
      </c>
      <c r="AG43" s="1005"/>
      <c r="AH43" s="1005"/>
      <c r="AI43" s="1005"/>
      <c r="AJ43" s="1006"/>
    </row>
    <row r="44" spans="1:36" ht="21.75" customHeight="1">
      <c r="A44" s="987" t="s">
        <v>556</v>
      </c>
      <c r="B44" s="988"/>
      <c r="C44" s="988"/>
      <c r="D44" s="988"/>
      <c r="E44" s="988"/>
      <c r="F44" s="988"/>
      <c r="G44" s="988"/>
      <c r="H44" s="988"/>
      <c r="I44" s="988"/>
      <c r="J44" s="988"/>
      <c r="K44" s="988"/>
      <c r="L44" s="988"/>
      <c r="M44" s="988"/>
      <c r="N44" s="988"/>
      <c r="O44" s="988"/>
      <c r="P44" s="988"/>
      <c r="Q44" s="988"/>
      <c r="R44" s="988"/>
      <c r="S44" s="989"/>
      <c r="T44" s="990">
        <v>30</v>
      </c>
      <c r="U44" s="991"/>
      <c r="V44" s="995"/>
      <c r="W44" s="996"/>
      <c r="X44" s="996"/>
      <c r="Y44" s="996"/>
      <c r="Z44" s="997"/>
      <c r="AA44" s="995">
        <v>42</v>
      </c>
      <c r="AB44" s="996"/>
      <c r="AC44" s="996"/>
      <c r="AD44" s="996"/>
      <c r="AE44" s="997"/>
      <c r="AF44" s="995">
        <v>504</v>
      </c>
      <c r="AG44" s="996"/>
      <c r="AH44" s="996"/>
      <c r="AI44" s="996"/>
      <c r="AJ44" s="997"/>
    </row>
    <row r="45" spans="1:36" ht="21.75" customHeight="1">
      <c r="A45" s="987" t="s">
        <v>557</v>
      </c>
      <c r="B45" s="988"/>
      <c r="C45" s="988"/>
      <c r="D45" s="988"/>
      <c r="E45" s="988"/>
      <c r="F45" s="988"/>
      <c r="G45" s="988"/>
      <c r="H45" s="988"/>
      <c r="I45" s="988"/>
      <c r="J45" s="988"/>
      <c r="K45" s="988"/>
      <c r="L45" s="988"/>
      <c r="M45" s="988"/>
      <c r="N45" s="988"/>
      <c r="O45" s="988"/>
      <c r="P45" s="988"/>
      <c r="Q45" s="988"/>
      <c r="R45" s="988"/>
      <c r="S45" s="989"/>
      <c r="T45" s="990">
        <v>31</v>
      </c>
      <c r="U45" s="991"/>
      <c r="V45" s="995"/>
      <c r="W45" s="996"/>
      <c r="X45" s="996"/>
      <c r="Y45" s="996"/>
      <c r="Z45" s="997"/>
      <c r="AA45" s="995"/>
      <c r="AB45" s="996"/>
      <c r="AC45" s="996"/>
      <c r="AD45" s="996"/>
      <c r="AE45" s="997"/>
      <c r="AF45" s="995"/>
      <c r="AG45" s="996"/>
      <c r="AH45" s="996"/>
      <c r="AI45" s="996"/>
      <c r="AJ45" s="997"/>
    </row>
    <row r="46" spans="1:36" ht="21.75" customHeight="1">
      <c r="A46" s="987" t="s">
        <v>558</v>
      </c>
      <c r="B46" s="988"/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9"/>
      <c r="T46" s="990">
        <v>32</v>
      </c>
      <c r="U46" s="991"/>
      <c r="V46" s="995"/>
      <c r="W46" s="996"/>
      <c r="X46" s="996"/>
      <c r="Y46" s="996"/>
      <c r="Z46" s="997"/>
      <c r="AA46" s="995">
        <v>8428</v>
      </c>
      <c r="AB46" s="996"/>
      <c r="AC46" s="996"/>
      <c r="AD46" s="996"/>
      <c r="AE46" s="997"/>
      <c r="AF46" s="995">
        <v>8428</v>
      </c>
      <c r="AG46" s="996"/>
      <c r="AH46" s="996"/>
      <c r="AI46" s="996"/>
      <c r="AJ46" s="997"/>
    </row>
    <row r="47" spans="1:36" ht="21.75" customHeight="1">
      <c r="A47" s="987" t="s">
        <v>559</v>
      </c>
      <c r="B47" s="988"/>
      <c r="C47" s="988"/>
      <c r="D47" s="988"/>
      <c r="E47" s="988"/>
      <c r="F47" s="988"/>
      <c r="G47" s="988"/>
      <c r="H47" s="988"/>
      <c r="I47" s="988"/>
      <c r="J47" s="988"/>
      <c r="K47" s="988"/>
      <c r="L47" s="988"/>
      <c r="M47" s="988"/>
      <c r="N47" s="988"/>
      <c r="O47" s="988"/>
      <c r="P47" s="988"/>
      <c r="Q47" s="988"/>
      <c r="R47" s="988"/>
      <c r="S47" s="989"/>
      <c r="T47" s="990">
        <v>33</v>
      </c>
      <c r="U47" s="991"/>
      <c r="V47" s="995">
        <v>6400</v>
      </c>
      <c r="W47" s="996"/>
      <c r="X47" s="996"/>
      <c r="Y47" s="996"/>
      <c r="Z47" s="997"/>
      <c r="AA47" s="995"/>
      <c r="AB47" s="996"/>
      <c r="AC47" s="996"/>
      <c r="AD47" s="996"/>
      <c r="AE47" s="997"/>
      <c r="AF47" s="995"/>
      <c r="AG47" s="996"/>
      <c r="AH47" s="996"/>
      <c r="AI47" s="996"/>
      <c r="AJ47" s="997"/>
    </row>
    <row r="48" spans="1:36" ht="27" customHeight="1">
      <c r="A48" s="1022" t="s">
        <v>560</v>
      </c>
      <c r="B48" s="1020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1"/>
      <c r="T48" s="990">
        <v>34</v>
      </c>
      <c r="U48" s="991"/>
      <c r="V48" s="995"/>
      <c r="W48" s="996"/>
      <c r="X48" s="996"/>
      <c r="Y48" s="996"/>
      <c r="Z48" s="997"/>
      <c r="AA48" s="1015"/>
      <c r="AB48" s="1015"/>
      <c r="AC48" s="1015"/>
      <c r="AD48" s="1015"/>
      <c r="AE48" s="1016"/>
      <c r="AF48" s="1015"/>
      <c r="AG48" s="1015"/>
      <c r="AH48" s="1015"/>
      <c r="AI48" s="1015"/>
      <c r="AJ48" s="1016"/>
    </row>
    <row r="49" spans="1:36" ht="21.75" customHeight="1">
      <c r="A49" s="987" t="s">
        <v>561</v>
      </c>
      <c r="B49" s="988"/>
      <c r="C49" s="988"/>
      <c r="D49" s="988"/>
      <c r="E49" s="988"/>
      <c r="F49" s="988"/>
      <c r="G49" s="988"/>
      <c r="H49" s="988"/>
      <c r="I49" s="988"/>
      <c r="J49" s="988"/>
      <c r="K49" s="988"/>
      <c r="L49" s="988"/>
      <c r="M49" s="988"/>
      <c r="N49" s="988"/>
      <c r="O49" s="988"/>
      <c r="P49" s="988"/>
      <c r="Q49" s="988"/>
      <c r="R49" s="988"/>
      <c r="S49" s="989"/>
      <c r="T49" s="990">
        <v>35</v>
      </c>
      <c r="U49" s="991"/>
      <c r="V49" s="995">
        <v>43600</v>
      </c>
      <c r="W49" s="996"/>
      <c r="X49" s="996"/>
      <c r="Y49" s="996"/>
      <c r="Z49" s="997"/>
      <c r="AA49" s="995">
        <v>44460</v>
      </c>
      <c r="AB49" s="996"/>
      <c r="AC49" s="996"/>
      <c r="AD49" s="996"/>
      <c r="AE49" s="997"/>
      <c r="AF49" s="995">
        <v>860</v>
      </c>
      <c r="AG49" s="996"/>
      <c r="AH49" s="996"/>
      <c r="AI49" s="996"/>
      <c r="AJ49" s="997"/>
    </row>
    <row r="50" spans="1:36" ht="21.75" customHeight="1">
      <c r="A50" s="1012" t="s">
        <v>250</v>
      </c>
      <c r="B50" s="1013"/>
      <c r="C50" s="1013"/>
      <c r="D50" s="1013"/>
      <c r="E50" s="1013"/>
      <c r="F50" s="1013"/>
      <c r="G50" s="1013"/>
      <c r="H50" s="1013"/>
      <c r="I50" s="1013"/>
      <c r="J50" s="1013"/>
      <c r="K50" s="1013"/>
      <c r="L50" s="1013"/>
      <c r="M50" s="1013"/>
      <c r="N50" s="1013"/>
      <c r="O50" s="1013"/>
      <c r="P50" s="1013"/>
      <c r="Q50" s="1013"/>
      <c r="R50" s="1013"/>
      <c r="S50" s="1014"/>
      <c r="T50" s="990">
        <v>36</v>
      </c>
      <c r="U50" s="991"/>
      <c r="V50" s="995"/>
      <c r="W50" s="996"/>
      <c r="X50" s="996"/>
      <c r="Y50" s="996"/>
      <c r="Z50" s="997"/>
      <c r="AA50" s="1015"/>
      <c r="AB50" s="1015"/>
      <c r="AC50" s="1015"/>
      <c r="AD50" s="1015"/>
      <c r="AE50" s="1016"/>
      <c r="AF50" s="1015"/>
      <c r="AG50" s="1015"/>
      <c r="AH50" s="1015"/>
      <c r="AI50" s="1015"/>
      <c r="AJ50" s="1016"/>
    </row>
    <row r="51" spans="1:36" ht="21.75" customHeight="1">
      <c r="A51" s="987" t="s">
        <v>562</v>
      </c>
      <c r="B51" s="988"/>
      <c r="C51" s="988"/>
      <c r="D51" s="988"/>
      <c r="E51" s="988"/>
      <c r="F51" s="988"/>
      <c r="G51" s="988"/>
      <c r="H51" s="988"/>
      <c r="I51" s="988"/>
      <c r="J51" s="988"/>
      <c r="K51" s="988"/>
      <c r="L51" s="988"/>
      <c r="M51" s="988"/>
      <c r="N51" s="988"/>
      <c r="O51" s="988"/>
      <c r="P51" s="988"/>
      <c r="Q51" s="988"/>
      <c r="R51" s="988"/>
      <c r="S51" s="989"/>
      <c r="T51" s="990">
        <v>37</v>
      </c>
      <c r="U51" s="991"/>
      <c r="V51" s="995"/>
      <c r="W51" s="996"/>
      <c r="X51" s="996"/>
      <c r="Y51" s="996"/>
      <c r="Z51" s="997"/>
      <c r="AA51" s="995">
        <v>1224</v>
      </c>
      <c r="AB51" s="996"/>
      <c r="AC51" s="996"/>
      <c r="AD51" s="996"/>
      <c r="AE51" s="997"/>
      <c r="AF51" s="995">
        <v>1464</v>
      </c>
      <c r="AG51" s="996"/>
      <c r="AH51" s="996"/>
      <c r="AI51" s="996"/>
      <c r="AJ51" s="997"/>
    </row>
    <row r="52" spans="1:36" ht="21.75" customHeight="1">
      <c r="A52" s="987" t="s">
        <v>197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9"/>
      <c r="T52" s="990">
        <v>38</v>
      </c>
      <c r="U52" s="991"/>
      <c r="V52" s="995"/>
      <c r="W52" s="996"/>
      <c r="X52" s="996"/>
      <c r="Y52" s="996"/>
      <c r="Z52" s="997"/>
      <c r="AA52" s="1015"/>
      <c r="AB52" s="1015"/>
      <c r="AC52" s="1015"/>
      <c r="AD52" s="1015"/>
      <c r="AE52" s="1016"/>
      <c r="AF52" s="1015"/>
      <c r="AG52" s="1015"/>
      <c r="AH52" s="1015"/>
      <c r="AI52" s="1015"/>
      <c r="AJ52" s="1016">
        <v>8</v>
      </c>
    </row>
    <row r="53" spans="1:36" ht="21.75" customHeight="1">
      <c r="A53" s="987" t="s">
        <v>563</v>
      </c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9"/>
      <c r="T53" s="990">
        <v>39</v>
      </c>
      <c r="U53" s="991"/>
      <c r="V53" s="995"/>
      <c r="W53" s="996"/>
      <c r="X53" s="996"/>
      <c r="Y53" s="996"/>
      <c r="Z53" s="997"/>
      <c r="AA53" s="1015"/>
      <c r="AB53" s="1015"/>
      <c r="AC53" s="1015"/>
      <c r="AD53" s="1015"/>
      <c r="AE53" s="1016"/>
      <c r="AF53" s="1015"/>
      <c r="AG53" s="1015"/>
      <c r="AH53" s="1015"/>
      <c r="AI53" s="1015"/>
      <c r="AJ53" s="1016"/>
    </row>
    <row r="54" spans="1:36" ht="21.75" customHeight="1">
      <c r="A54" s="987" t="s">
        <v>564</v>
      </c>
      <c r="B54" s="988"/>
      <c r="C54" s="988"/>
      <c r="D54" s="988"/>
      <c r="E54" s="988"/>
      <c r="F54" s="988"/>
      <c r="G54" s="988"/>
      <c r="H54" s="988"/>
      <c r="I54" s="988"/>
      <c r="J54" s="988"/>
      <c r="K54" s="988"/>
      <c r="L54" s="988"/>
      <c r="M54" s="988"/>
      <c r="N54" s="988"/>
      <c r="O54" s="988"/>
      <c r="P54" s="988"/>
      <c r="Q54" s="988"/>
      <c r="R54" s="988"/>
      <c r="S54" s="989"/>
      <c r="T54" s="990">
        <v>40</v>
      </c>
      <c r="U54" s="991"/>
      <c r="V54" s="995"/>
      <c r="W54" s="996"/>
      <c r="X54" s="996"/>
      <c r="Y54" s="996"/>
      <c r="Z54" s="997"/>
      <c r="AA54" s="1015"/>
      <c r="AB54" s="1015"/>
      <c r="AC54" s="1015"/>
      <c r="AD54" s="1015"/>
      <c r="AE54" s="1016"/>
      <c r="AF54" s="1015"/>
      <c r="AG54" s="1015"/>
      <c r="AH54" s="1015"/>
      <c r="AI54" s="1015"/>
      <c r="AJ54" s="1016"/>
    </row>
    <row r="55" spans="1:36" ht="21.75" customHeight="1">
      <c r="A55" s="987" t="s">
        <v>565</v>
      </c>
      <c r="B55" s="988"/>
      <c r="C55" s="988"/>
      <c r="D55" s="988"/>
      <c r="E55" s="988"/>
      <c r="F55" s="988"/>
      <c r="G55" s="988"/>
      <c r="H55" s="988"/>
      <c r="I55" s="988"/>
      <c r="J55" s="988"/>
      <c r="K55" s="988"/>
      <c r="L55" s="988"/>
      <c r="M55" s="988"/>
      <c r="N55" s="988"/>
      <c r="O55" s="988"/>
      <c r="P55" s="988"/>
      <c r="Q55" s="988"/>
      <c r="R55" s="988"/>
      <c r="S55" s="989"/>
      <c r="T55" s="990">
        <v>41</v>
      </c>
      <c r="U55" s="991"/>
      <c r="V55" s="995"/>
      <c r="W55" s="996"/>
      <c r="X55" s="996"/>
      <c r="Y55" s="996"/>
      <c r="Z55" s="997"/>
      <c r="AA55" s="1015"/>
      <c r="AB55" s="1015"/>
      <c r="AC55" s="1015"/>
      <c r="AD55" s="1015"/>
      <c r="AE55" s="1016"/>
      <c r="AF55" s="1015"/>
      <c r="AG55" s="1015"/>
      <c r="AH55" s="1015"/>
      <c r="AI55" s="1015"/>
      <c r="AJ55" s="1016"/>
    </row>
    <row r="56" spans="1:36" ht="21.75" customHeight="1">
      <c r="A56" s="998" t="s">
        <v>570</v>
      </c>
      <c r="B56" s="1007"/>
      <c r="C56" s="1007"/>
      <c r="D56" s="1007"/>
      <c r="E56" s="1007"/>
      <c r="F56" s="1007"/>
      <c r="G56" s="1007"/>
      <c r="H56" s="1007"/>
      <c r="I56" s="1007"/>
      <c r="J56" s="1007"/>
      <c r="K56" s="1007"/>
      <c r="L56" s="1007"/>
      <c r="M56" s="1007"/>
      <c r="N56" s="1007"/>
      <c r="O56" s="1007"/>
      <c r="P56" s="1007"/>
      <c r="Q56" s="1007"/>
      <c r="R56" s="1007"/>
      <c r="S56" s="1008"/>
      <c r="T56" s="999">
        <v>42</v>
      </c>
      <c r="U56" s="1000"/>
      <c r="V56" s="1004">
        <f>SUM(V44:Z55)</f>
        <v>50000</v>
      </c>
      <c r="W56" s="1005"/>
      <c r="X56" s="1005"/>
      <c r="Y56" s="1005"/>
      <c r="Z56" s="1006"/>
      <c r="AA56" s="1004">
        <f>SUM(AA44:AE55)</f>
        <v>54154</v>
      </c>
      <c r="AB56" s="1005"/>
      <c r="AC56" s="1005"/>
      <c r="AD56" s="1005"/>
      <c r="AE56" s="1006"/>
      <c r="AF56" s="1004">
        <f>SUM(AF44:AJ55)</f>
        <v>11264</v>
      </c>
      <c r="AG56" s="1005"/>
      <c r="AH56" s="1005"/>
      <c r="AI56" s="1005"/>
      <c r="AJ56" s="1006"/>
    </row>
    <row r="57" spans="1:36" ht="21.75" customHeight="1">
      <c r="A57" s="987" t="s">
        <v>566</v>
      </c>
      <c r="B57" s="988"/>
      <c r="C57" s="988"/>
      <c r="D57" s="988"/>
      <c r="E57" s="988"/>
      <c r="F57" s="988"/>
      <c r="G57" s="988"/>
      <c r="H57" s="988"/>
      <c r="I57" s="988"/>
      <c r="J57" s="988"/>
      <c r="K57" s="988"/>
      <c r="L57" s="988"/>
      <c r="M57" s="988"/>
      <c r="N57" s="988"/>
      <c r="O57" s="988"/>
      <c r="P57" s="988"/>
      <c r="Q57" s="988"/>
      <c r="R57" s="988"/>
      <c r="S57" s="989"/>
      <c r="T57" s="990">
        <v>43</v>
      </c>
      <c r="U57" s="991"/>
      <c r="V57" s="995"/>
      <c r="W57" s="996"/>
      <c r="X57" s="996"/>
      <c r="Y57" s="996"/>
      <c r="Z57" s="997"/>
      <c r="AA57" s="995">
        <v>6733</v>
      </c>
      <c r="AB57" s="996"/>
      <c r="AC57" s="996"/>
      <c r="AD57" s="996"/>
      <c r="AE57" s="997"/>
      <c r="AF57" s="995">
        <v>6733</v>
      </c>
      <c r="AG57" s="996"/>
      <c r="AH57" s="996"/>
      <c r="AI57" s="996"/>
      <c r="AJ57" s="997"/>
    </row>
    <row r="58" spans="1:36" ht="21.75" customHeight="1">
      <c r="A58" s="998" t="s">
        <v>571</v>
      </c>
      <c r="B58" s="1007"/>
      <c r="C58" s="1007"/>
      <c r="D58" s="1007"/>
      <c r="E58" s="1007"/>
      <c r="F58" s="1007"/>
      <c r="G58" s="1007"/>
      <c r="H58" s="1007"/>
      <c r="I58" s="1007"/>
      <c r="J58" s="1007"/>
      <c r="K58" s="1007"/>
      <c r="L58" s="1007"/>
      <c r="M58" s="1007"/>
      <c r="N58" s="1007"/>
      <c r="O58" s="1007"/>
      <c r="P58" s="1007"/>
      <c r="Q58" s="1007"/>
      <c r="R58" s="1007"/>
      <c r="S58" s="1008"/>
      <c r="T58" s="1023">
        <v>44</v>
      </c>
      <c r="U58" s="1000"/>
      <c r="V58" s="1004">
        <f>SUM(V56:Z57)</f>
        <v>50000</v>
      </c>
      <c r="W58" s="1005"/>
      <c r="X58" s="1005"/>
      <c r="Y58" s="1005"/>
      <c r="Z58" s="1006"/>
      <c r="AA58" s="1004">
        <f>SUM(AA56:AE57)</f>
        <v>60887</v>
      </c>
      <c r="AB58" s="1005"/>
      <c r="AC58" s="1005"/>
      <c r="AD58" s="1005"/>
      <c r="AE58" s="1006"/>
      <c r="AF58" s="1004">
        <f>SUM(AF56:AJ57)</f>
        <v>17997</v>
      </c>
      <c r="AG58" s="1005"/>
      <c r="AH58" s="1005"/>
      <c r="AI58" s="1005"/>
      <c r="AJ58" s="1006"/>
    </row>
    <row r="59" spans="1:36" ht="21.75" customHeight="1">
      <c r="A59" s="987" t="s">
        <v>567</v>
      </c>
      <c r="B59" s="988"/>
      <c r="C59" s="988"/>
      <c r="D59" s="988"/>
      <c r="E59" s="988"/>
      <c r="F59" s="988"/>
      <c r="G59" s="988"/>
      <c r="H59" s="988"/>
      <c r="I59" s="988"/>
      <c r="J59" s="988"/>
      <c r="K59" s="988"/>
      <c r="L59" s="988"/>
      <c r="M59" s="988"/>
      <c r="N59" s="988"/>
      <c r="O59" s="988"/>
      <c r="P59" s="988"/>
      <c r="Q59" s="988"/>
      <c r="R59" s="988"/>
      <c r="S59" s="989"/>
      <c r="T59" s="990">
        <v>45</v>
      </c>
      <c r="U59" s="991"/>
      <c r="V59" s="995"/>
      <c r="W59" s="996"/>
      <c r="X59" s="996"/>
      <c r="Y59" s="996"/>
      <c r="Z59" s="997"/>
      <c r="AA59" s="995"/>
      <c r="AB59" s="996"/>
      <c r="AC59" s="996"/>
      <c r="AD59" s="996"/>
      <c r="AE59" s="997"/>
      <c r="AF59" s="995"/>
      <c r="AG59" s="996"/>
      <c r="AH59" s="996"/>
      <c r="AI59" s="996"/>
      <c r="AJ59" s="997"/>
    </row>
    <row r="60" spans="1:36" ht="21.75" customHeight="1">
      <c r="A60" s="987" t="s">
        <v>568</v>
      </c>
      <c r="B60" s="988"/>
      <c r="C60" s="988"/>
      <c r="D60" s="988"/>
      <c r="E60" s="988"/>
      <c r="F60" s="988"/>
      <c r="G60" s="988"/>
      <c r="H60" s="988"/>
      <c r="I60" s="988"/>
      <c r="J60" s="988"/>
      <c r="K60" s="988"/>
      <c r="L60" s="988"/>
      <c r="M60" s="988"/>
      <c r="N60" s="988"/>
      <c r="O60" s="988"/>
      <c r="P60" s="988"/>
      <c r="Q60" s="988"/>
      <c r="R60" s="988"/>
      <c r="S60" s="989"/>
      <c r="T60" s="990">
        <v>46</v>
      </c>
      <c r="U60" s="991"/>
      <c r="V60" s="1024"/>
      <c r="W60" s="1025"/>
      <c r="X60" s="1025"/>
      <c r="Y60" s="1025"/>
      <c r="Z60" s="1026"/>
      <c r="AA60" s="995"/>
      <c r="AB60" s="996"/>
      <c r="AC60" s="996"/>
      <c r="AD60" s="996"/>
      <c r="AE60" s="997"/>
      <c r="AF60" s="995"/>
      <c r="AG60" s="996"/>
      <c r="AH60" s="996"/>
      <c r="AI60" s="996"/>
      <c r="AJ60" s="997"/>
    </row>
    <row r="61" spans="1:36" ht="21.75" customHeight="1">
      <c r="A61" s="987" t="s">
        <v>569</v>
      </c>
      <c r="B61" s="988"/>
      <c r="C61" s="988"/>
      <c r="D61" s="988"/>
      <c r="E61" s="988"/>
      <c r="F61" s="988"/>
      <c r="G61" s="988"/>
      <c r="H61" s="988"/>
      <c r="I61" s="988"/>
      <c r="J61" s="988"/>
      <c r="K61" s="988"/>
      <c r="L61" s="988"/>
      <c r="M61" s="988"/>
      <c r="N61" s="988"/>
      <c r="O61" s="988"/>
      <c r="P61" s="988"/>
      <c r="Q61" s="988"/>
      <c r="R61" s="988"/>
      <c r="S61" s="989"/>
      <c r="T61" s="990">
        <v>47</v>
      </c>
      <c r="U61" s="991"/>
      <c r="V61" s="995"/>
      <c r="W61" s="996"/>
      <c r="X61" s="996"/>
      <c r="Y61" s="996"/>
      <c r="Z61" s="997"/>
      <c r="AA61" s="995"/>
      <c r="AB61" s="996"/>
      <c r="AC61" s="996"/>
      <c r="AD61" s="996"/>
      <c r="AE61" s="997"/>
      <c r="AF61" s="995"/>
      <c r="AG61" s="996"/>
      <c r="AH61" s="996"/>
      <c r="AI61" s="996"/>
      <c r="AJ61" s="997"/>
    </row>
    <row r="62" spans="1:36" ht="26.25" customHeight="1">
      <c r="A62" s="1019" t="s">
        <v>572</v>
      </c>
      <c r="B62" s="1020"/>
      <c r="C62" s="1020"/>
      <c r="D62" s="1020"/>
      <c r="E62" s="1020"/>
      <c r="F62" s="1020"/>
      <c r="G62" s="1020"/>
      <c r="H62" s="1020"/>
      <c r="I62" s="1020"/>
      <c r="J62" s="1020"/>
      <c r="K62" s="1020"/>
      <c r="L62" s="1020"/>
      <c r="M62" s="1020"/>
      <c r="N62" s="1020"/>
      <c r="O62" s="1020"/>
      <c r="P62" s="1020"/>
      <c r="Q62" s="1020"/>
      <c r="R62" s="1020"/>
      <c r="S62" s="1021"/>
      <c r="T62" s="999">
        <v>48</v>
      </c>
      <c r="U62" s="1000"/>
      <c r="V62" s="1004">
        <f>SUM(V58+V59+V61)</f>
        <v>50000</v>
      </c>
      <c r="W62" s="1005"/>
      <c r="X62" s="1005"/>
      <c r="Y62" s="1005"/>
      <c r="Z62" s="1006"/>
      <c r="AA62" s="1004">
        <f>SUM(AA58:AE61)</f>
        <v>60887</v>
      </c>
      <c r="AB62" s="1005"/>
      <c r="AC62" s="1005"/>
      <c r="AD62" s="1005"/>
      <c r="AE62" s="1006"/>
      <c r="AF62" s="1004">
        <f>SUM(AF58:AJ61)</f>
        <v>17997</v>
      </c>
      <c r="AG62" s="1005"/>
      <c r="AH62" s="1005"/>
      <c r="AI62" s="1005"/>
      <c r="AJ62" s="1006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spans="1:4" ht="21.75" customHeight="1">
      <c r="A145" s="1027"/>
      <c r="B145" s="1027"/>
      <c r="C145" s="1027"/>
      <c r="D145" s="1027"/>
    </row>
    <row r="146" spans="1:4" ht="21.75" customHeight="1">
      <c r="A146" s="1027"/>
      <c r="B146" s="1027"/>
      <c r="C146" s="1027"/>
      <c r="D146" s="1027"/>
    </row>
    <row r="147" spans="1:4" ht="21.75" customHeight="1">
      <c r="A147" s="1027"/>
      <c r="B147" s="1027"/>
      <c r="C147" s="1027"/>
      <c r="D147" s="1027"/>
    </row>
    <row r="148" spans="1:4" ht="21.75" customHeight="1">
      <c r="A148" s="1027"/>
      <c r="B148" s="1027"/>
      <c r="C148" s="1027"/>
      <c r="D148" s="1027"/>
    </row>
    <row r="149" spans="1:4" ht="21.75" customHeight="1">
      <c r="A149" s="1027"/>
      <c r="B149" s="1027"/>
      <c r="C149" s="1027"/>
      <c r="D149" s="1027"/>
    </row>
    <row r="150" spans="1:4" ht="21.75" customHeight="1">
      <c r="A150" s="1027"/>
      <c r="B150" s="1027"/>
      <c r="C150" s="1027"/>
      <c r="D150" s="1027"/>
    </row>
    <row r="151" spans="1:4" ht="21.75" customHeight="1">
      <c r="A151" s="1027"/>
      <c r="B151" s="1027"/>
      <c r="C151" s="1027"/>
      <c r="D151" s="1027"/>
    </row>
    <row r="152" spans="1:4" ht="21.75" customHeight="1">
      <c r="A152" s="1027"/>
      <c r="B152" s="1027"/>
      <c r="C152" s="1027"/>
      <c r="D152" s="1027"/>
    </row>
    <row r="153" spans="1:4" ht="21.75" customHeight="1">
      <c r="A153" s="1027"/>
      <c r="B153" s="1027"/>
      <c r="C153" s="1027"/>
      <c r="D153" s="1027"/>
    </row>
    <row r="154" spans="1:4" ht="21.75" customHeight="1">
      <c r="A154" s="1027"/>
      <c r="B154" s="1027"/>
      <c r="C154" s="1027"/>
      <c r="D154" s="1027"/>
    </row>
    <row r="155" spans="1:4" ht="21.75" customHeight="1">
      <c r="A155" s="1027"/>
      <c r="B155" s="1027"/>
      <c r="C155" s="1027"/>
      <c r="D155" s="1027"/>
    </row>
    <row r="156" spans="1:4" ht="21.75" customHeight="1">
      <c r="A156" s="1027"/>
      <c r="B156" s="1027"/>
      <c r="C156" s="1027"/>
      <c r="D156" s="1027"/>
    </row>
    <row r="157" spans="1:4" ht="21.75" customHeight="1">
      <c r="A157" s="1027"/>
      <c r="B157" s="1027"/>
      <c r="C157" s="1027"/>
      <c r="D157" s="1027"/>
    </row>
    <row r="158" spans="1:4" ht="21.75" customHeight="1">
      <c r="A158" s="1027"/>
      <c r="B158" s="1027"/>
      <c r="C158" s="1027"/>
      <c r="D158" s="1027"/>
    </row>
    <row r="159" spans="1:4" ht="21.75" customHeight="1">
      <c r="A159" s="1027"/>
      <c r="B159" s="1027"/>
      <c r="C159" s="1027"/>
      <c r="D159" s="1027"/>
    </row>
    <row r="160" spans="1:4" ht="21.75" customHeight="1">
      <c r="A160" s="1027"/>
      <c r="B160" s="1027"/>
      <c r="C160" s="1027"/>
      <c r="D160" s="1027"/>
    </row>
    <row r="161" spans="1:4" ht="21.75" customHeight="1">
      <c r="A161" s="1027"/>
      <c r="B161" s="1027"/>
      <c r="C161" s="1027"/>
      <c r="D161" s="1027"/>
    </row>
    <row r="162" spans="1:4" ht="21.75" customHeight="1">
      <c r="A162" s="1027"/>
      <c r="B162" s="1027"/>
      <c r="C162" s="1027"/>
      <c r="D162" s="1027"/>
    </row>
    <row r="163" spans="1:4" ht="21.75" customHeight="1">
      <c r="A163" s="1027"/>
      <c r="B163" s="1027"/>
      <c r="C163" s="1027"/>
      <c r="D163" s="1027"/>
    </row>
    <row r="164" spans="1:4" ht="21.75" customHeight="1">
      <c r="A164" s="1027"/>
      <c r="B164" s="1027"/>
      <c r="C164" s="1027"/>
      <c r="D164" s="1027"/>
    </row>
    <row r="165" spans="1:4" ht="21.75" customHeight="1">
      <c r="A165" s="1027"/>
      <c r="B165" s="1027"/>
      <c r="C165" s="1027"/>
      <c r="D165" s="1027"/>
    </row>
    <row r="166" spans="1:4" ht="21.75" customHeight="1">
      <c r="A166" s="1027"/>
      <c r="B166" s="1027"/>
      <c r="C166" s="1027"/>
      <c r="D166" s="1027"/>
    </row>
    <row r="167" spans="1:4" ht="21.75" customHeight="1">
      <c r="A167" s="1027"/>
      <c r="B167" s="1027"/>
      <c r="C167" s="1027"/>
      <c r="D167" s="1027"/>
    </row>
    <row r="168" spans="1:4" ht="21.75" customHeight="1">
      <c r="A168" s="1027"/>
      <c r="B168" s="1027"/>
      <c r="C168" s="1027"/>
      <c r="D168" s="1027"/>
    </row>
    <row r="169" spans="1:4" ht="21.75" customHeight="1">
      <c r="A169" s="1027"/>
      <c r="B169" s="1027"/>
      <c r="C169" s="1027"/>
      <c r="D169" s="1027"/>
    </row>
    <row r="170" spans="1:4" ht="21.75" customHeight="1">
      <c r="A170" s="1027"/>
      <c r="B170" s="1027"/>
      <c r="C170" s="1027"/>
      <c r="D170" s="1027"/>
    </row>
    <row r="171" spans="1:4" ht="21.75" customHeight="1">
      <c r="A171" s="1027"/>
      <c r="B171" s="1027"/>
      <c r="C171" s="1027"/>
      <c r="D171" s="1027"/>
    </row>
    <row r="172" spans="1:4" ht="21.75" customHeight="1">
      <c r="A172" s="1027"/>
      <c r="B172" s="1027"/>
      <c r="C172" s="1027"/>
      <c r="D172" s="1027"/>
    </row>
    <row r="173" spans="1:4" ht="21.75" customHeight="1">
      <c r="A173" s="1027"/>
      <c r="B173" s="1027"/>
      <c r="C173" s="1027"/>
      <c r="D173" s="1027"/>
    </row>
    <row r="174" spans="1:4" ht="21.75" customHeight="1">
      <c r="A174" s="1027"/>
      <c r="B174" s="1027"/>
      <c r="C174" s="1027"/>
      <c r="D174" s="1027"/>
    </row>
    <row r="175" spans="1:4" ht="21.75" customHeight="1">
      <c r="A175" s="1027"/>
      <c r="B175" s="1027"/>
      <c r="C175" s="1027"/>
      <c r="D175" s="1027"/>
    </row>
    <row r="176" spans="1:4" ht="21.75" customHeight="1">
      <c r="A176" s="1027"/>
      <c r="B176" s="1027"/>
      <c r="C176" s="1027"/>
      <c r="D176" s="1027"/>
    </row>
    <row r="177" spans="1:4" ht="21.75" customHeight="1">
      <c r="A177" s="1027"/>
      <c r="B177" s="1027"/>
      <c r="C177" s="1027"/>
      <c r="D177" s="1027"/>
    </row>
    <row r="178" spans="1:4" ht="21.75" customHeight="1">
      <c r="A178" s="1027"/>
      <c r="B178" s="1027"/>
      <c r="C178" s="1027"/>
      <c r="D178" s="1027"/>
    </row>
    <row r="179" spans="1:4" ht="21.75" customHeight="1">
      <c r="A179" s="1027"/>
      <c r="B179" s="1027"/>
      <c r="C179" s="1027"/>
      <c r="D179" s="1027"/>
    </row>
    <row r="180" spans="1:4" ht="21.75" customHeight="1">
      <c r="A180" s="1027"/>
      <c r="B180" s="1027"/>
      <c r="C180" s="1027"/>
      <c r="D180" s="1027"/>
    </row>
    <row r="181" spans="1:4" ht="21.75" customHeight="1">
      <c r="A181" s="1027"/>
      <c r="B181" s="1027"/>
      <c r="C181" s="1027"/>
      <c r="D181" s="1027"/>
    </row>
    <row r="182" spans="1:4" ht="21.75" customHeight="1">
      <c r="A182" s="1027"/>
      <c r="B182" s="1027"/>
      <c r="C182" s="1027"/>
      <c r="D182" s="1027"/>
    </row>
    <row r="183" spans="1:4" ht="21.75" customHeight="1">
      <c r="A183" s="1027"/>
      <c r="B183" s="1027"/>
      <c r="C183" s="1027"/>
      <c r="D183" s="1027"/>
    </row>
    <row r="184" spans="1:4" ht="21.75" customHeight="1">
      <c r="A184" s="1027"/>
      <c r="B184" s="1027"/>
      <c r="C184" s="1027"/>
      <c r="D184" s="1027"/>
    </row>
    <row r="185" spans="1:4" ht="21.75" customHeight="1">
      <c r="A185" s="1027"/>
      <c r="B185" s="1027"/>
      <c r="C185" s="1027"/>
      <c r="D185" s="1027"/>
    </row>
    <row r="186" spans="1:4" ht="21.75" customHeight="1">
      <c r="A186" s="1027"/>
      <c r="B186" s="1027"/>
      <c r="C186" s="1027"/>
      <c r="D186" s="1027"/>
    </row>
    <row r="187" spans="1:4" ht="21.75" customHeight="1">
      <c r="A187" s="1027"/>
      <c r="B187" s="1027"/>
      <c r="C187" s="1027"/>
      <c r="D187" s="1027"/>
    </row>
    <row r="188" spans="1:4" ht="21.75" customHeight="1">
      <c r="A188" s="1027"/>
      <c r="B188" s="1027"/>
      <c r="C188" s="1027"/>
      <c r="D188" s="1027"/>
    </row>
    <row r="189" spans="1:4" ht="21.75" customHeight="1">
      <c r="A189" s="1027"/>
      <c r="B189" s="1027"/>
      <c r="C189" s="1027"/>
      <c r="D189" s="1027"/>
    </row>
    <row r="190" spans="1:4" ht="21.75" customHeight="1">
      <c r="A190" s="1027"/>
      <c r="B190" s="1027"/>
      <c r="C190" s="1027"/>
      <c r="D190" s="1027"/>
    </row>
    <row r="191" spans="1:4" ht="21.75" customHeight="1">
      <c r="A191" s="1027"/>
      <c r="B191" s="1027"/>
      <c r="C191" s="1027"/>
      <c r="D191" s="1027"/>
    </row>
    <row r="192" spans="1:4" ht="21.75" customHeight="1">
      <c r="A192" s="1027"/>
      <c r="B192" s="1027"/>
      <c r="C192" s="1027"/>
      <c r="D192" s="1027"/>
    </row>
    <row r="193" spans="1:4" ht="21.75" customHeight="1">
      <c r="A193" s="1027"/>
      <c r="B193" s="1027"/>
      <c r="C193" s="1027"/>
      <c r="D193" s="1027"/>
    </row>
    <row r="194" spans="1:4" ht="21.75" customHeight="1">
      <c r="A194" s="1027"/>
      <c r="B194" s="1027"/>
      <c r="C194" s="1027"/>
      <c r="D194" s="1027"/>
    </row>
    <row r="195" spans="1:4" ht="21.75" customHeight="1">
      <c r="A195" s="1027"/>
      <c r="B195" s="1027"/>
      <c r="C195" s="1027"/>
      <c r="D195" s="1027"/>
    </row>
    <row r="196" spans="1:4" ht="21.75" customHeight="1">
      <c r="A196" s="1027"/>
      <c r="B196" s="1027"/>
      <c r="C196" s="1027"/>
      <c r="D196" s="1027"/>
    </row>
    <row r="197" spans="1:4" ht="21.75" customHeight="1">
      <c r="A197" s="1027"/>
      <c r="B197" s="1027"/>
      <c r="C197" s="1027"/>
      <c r="D197" s="1027"/>
    </row>
    <row r="198" spans="1:4" ht="21.75" customHeight="1">
      <c r="A198" s="1027"/>
      <c r="B198" s="1027"/>
      <c r="C198" s="1027"/>
      <c r="D198" s="1027"/>
    </row>
    <row r="199" spans="1:4" ht="21.75" customHeight="1">
      <c r="A199" s="1027"/>
      <c r="B199" s="1027"/>
      <c r="C199" s="1027"/>
      <c r="D199" s="1027"/>
    </row>
    <row r="200" spans="1:4" ht="21.75" customHeight="1">
      <c r="A200" s="1027"/>
      <c r="B200" s="1027"/>
      <c r="C200" s="1027"/>
      <c r="D200" s="1027"/>
    </row>
    <row r="201" spans="1:4" ht="21.75" customHeight="1">
      <c r="A201" s="1027"/>
      <c r="B201" s="1027"/>
      <c r="C201" s="1027"/>
      <c r="D201" s="1027"/>
    </row>
    <row r="202" spans="1:4" ht="21.75" customHeight="1">
      <c r="A202" s="1027"/>
      <c r="B202" s="1027"/>
      <c r="C202" s="1027"/>
      <c r="D202" s="1027"/>
    </row>
    <row r="203" spans="1:4" ht="21.75" customHeight="1">
      <c r="A203" s="1027"/>
      <c r="B203" s="1027"/>
      <c r="C203" s="1027"/>
      <c r="D203" s="1027"/>
    </row>
    <row r="204" spans="1:4" ht="21.75" customHeight="1">
      <c r="A204" s="1027"/>
      <c r="B204" s="1027"/>
      <c r="C204" s="1027"/>
      <c r="D204" s="1027"/>
    </row>
    <row r="205" spans="1:4" ht="21.75" customHeight="1">
      <c r="A205" s="1027"/>
      <c r="B205" s="1027"/>
      <c r="C205" s="1027"/>
      <c r="D205" s="1027"/>
    </row>
    <row r="206" spans="1:4" ht="21.75" customHeight="1">
      <c r="A206" s="1027"/>
      <c r="B206" s="1027"/>
      <c r="C206" s="1027"/>
      <c r="D206" s="1027"/>
    </row>
    <row r="207" spans="1:4" ht="21.75" customHeight="1">
      <c r="A207" s="1027"/>
      <c r="B207" s="1027"/>
      <c r="C207" s="1027"/>
      <c r="D207" s="1027"/>
    </row>
    <row r="208" spans="1:4" ht="21.75" customHeight="1">
      <c r="A208" s="1027"/>
      <c r="B208" s="1027"/>
      <c r="C208" s="1027"/>
      <c r="D208" s="1027"/>
    </row>
    <row r="209" spans="1:4" ht="21.75" customHeight="1">
      <c r="A209" s="1027"/>
      <c r="B209" s="1027"/>
      <c r="C209" s="1027"/>
      <c r="D209" s="1027"/>
    </row>
    <row r="210" spans="1:4" ht="21.75" customHeight="1">
      <c r="A210" s="1027"/>
      <c r="B210" s="1027"/>
      <c r="C210" s="1027"/>
      <c r="D210" s="1027"/>
    </row>
    <row r="211" spans="1:4" ht="21.75" customHeight="1">
      <c r="A211" s="1027"/>
      <c r="B211" s="1027"/>
      <c r="C211" s="1027"/>
      <c r="D211" s="1027"/>
    </row>
    <row r="212" spans="1:4" ht="21.75" customHeight="1">
      <c r="A212" s="1027"/>
      <c r="B212" s="1027"/>
      <c r="C212" s="1027"/>
      <c r="D212" s="1027"/>
    </row>
    <row r="213" spans="1:4" ht="21.75" customHeight="1">
      <c r="A213" s="1027"/>
      <c r="B213" s="1027"/>
      <c r="C213" s="1027"/>
      <c r="D213" s="1027"/>
    </row>
    <row r="214" spans="1:4" ht="21.75" customHeight="1">
      <c r="A214" s="1027"/>
      <c r="B214" s="1027"/>
      <c r="C214" s="1027"/>
      <c r="D214" s="1027"/>
    </row>
    <row r="215" spans="1:4" ht="21.75" customHeight="1">
      <c r="A215" s="1027"/>
      <c r="B215" s="1027"/>
      <c r="C215" s="1027"/>
      <c r="D215" s="1027"/>
    </row>
    <row r="216" spans="1:4" ht="21.75" customHeight="1">
      <c r="A216" s="1027"/>
      <c r="B216" s="1027"/>
      <c r="C216" s="1027"/>
      <c r="D216" s="1027"/>
    </row>
    <row r="217" spans="1:4" ht="21.75" customHeight="1">
      <c r="A217" s="1027"/>
      <c r="B217" s="1027"/>
      <c r="C217" s="1027"/>
      <c r="D217" s="1027"/>
    </row>
    <row r="218" spans="1:4" ht="21.75" customHeight="1">
      <c r="A218" s="1027"/>
      <c r="B218" s="1027"/>
      <c r="C218" s="1027"/>
      <c r="D218" s="1027"/>
    </row>
    <row r="219" spans="1:4" ht="21.75" customHeight="1">
      <c r="A219" s="1027"/>
      <c r="B219" s="1027"/>
      <c r="C219" s="1027"/>
      <c r="D219" s="1027"/>
    </row>
    <row r="220" spans="1:4" ht="21.75" customHeight="1">
      <c r="A220" s="1027"/>
      <c r="B220" s="1027"/>
      <c r="C220" s="1027"/>
      <c r="D220" s="1027"/>
    </row>
    <row r="221" spans="1:4" ht="12.75">
      <c r="A221" s="1027"/>
      <c r="B221" s="1027"/>
      <c r="C221" s="1027"/>
      <c r="D221" s="1027"/>
    </row>
    <row r="222" spans="1:4" ht="12.75">
      <c r="A222" s="1027"/>
      <c r="B222" s="1027"/>
      <c r="C222" s="1027"/>
      <c r="D222" s="1027"/>
    </row>
    <row r="223" spans="1:4" ht="12.75">
      <c r="A223" s="1027"/>
      <c r="B223" s="1027"/>
      <c r="C223" s="1027"/>
      <c r="D223" s="1027"/>
    </row>
    <row r="224" spans="1:4" ht="12.75">
      <c r="A224" s="1027"/>
      <c r="B224" s="1027"/>
      <c r="C224" s="1027"/>
      <c r="D224" s="1027"/>
    </row>
    <row r="225" spans="1:4" ht="12.75">
      <c r="A225" s="1027"/>
      <c r="B225" s="1027"/>
      <c r="C225" s="1027"/>
      <c r="D225" s="1027"/>
    </row>
    <row r="226" spans="1:4" ht="12.75">
      <c r="A226" s="1027"/>
      <c r="B226" s="1027"/>
      <c r="C226" s="1027"/>
      <c r="D226" s="1027"/>
    </row>
    <row r="227" spans="1:4" ht="12.75">
      <c r="A227" s="1027"/>
      <c r="B227" s="1027"/>
      <c r="C227" s="1027"/>
      <c r="D227" s="1027"/>
    </row>
  </sheetData>
  <mergeCells count="219">
    <mergeCell ref="AA51:AE51"/>
    <mergeCell ref="AF51:AJ51"/>
    <mergeCell ref="AA57:AE57"/>
    <mergeCell ref="AF57:AJ57"/>
    <mergeCell ref="AA56:AE56"/>
    <mergeCell ref="AF56:AJ56"/>
    <mergeCell ref="AF32:AJ32"/>
    <mergeCell ref="AA49:AE49"/>
    <mergeCell ref="AF49:AJ49"/>
    <mergeCell ref="AA26:AE26"/>
    <mergeCell ref="AA27:AE27"/>
    <mergeCell ref="AA28:AE28"/>
    <mergeCell ref="AA29:AE29"/>
    <mergeCell ref="AA30:AE30"/>
    <mergeCell ref="A23:S23"/>
    <mergeCell ref="A15:S15"/>
    <mergeCell ref="A16:S16"/>
    <mergeCell ref="A17:S17"/>
    <mergeCell ref="A19:S19"/>
    <mergeCell ref="A18:S18"/>
    <mergeCell ref="A20:S20"/>
    <mergeCell ref="A21:S21"/>
    <mergeCell ref="A22:S22"/>
    <mergeCell ref="A28:S28"/>
    <mergeCell ref="A29:S29"/>
    <mergeCell ref="A30:S30"/>
    <mergeCell ref="A25:S25"/>
    <mergeCell ref="A27:S27"/>
    <mergeCell ref="A26:S26"/>
    <mergeCell ref="A34:S34"/>
    <mergeCell ref="A33:S33"/>
    <mergeCell ref="A35:S35"/>
    <mergeCell ref="A41:S41"/>
    <mergeCell ref="A40:S40"/>
    <mergeCell ref="A61:S61"/>
    <mergeCell ref="A62:S62"/>
    <mergeCell ref="A43:S43"/>
    <mergeCell ref="A52:S52"/>
    <mergeCell ref="A53:S53"/>
    <mergeCell ref="A60:S60"/>
    <mergeCell ref="A47:S47"/>
    <mergeCell ref="A48:S48"/>
    <mergeCell ref="A49:S49"/>
    <mergeCell ref="A55:S55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5:U25"/>
    <mergeCell ref="T26:U26"/>
    <mergeCell ref="T27:U27"/>
    <mergeCell ref="T24:U24"/>
    <mergeCell ref="T32:U32"/>
    <mergeCell ref="T34:U34"/>
    <mergeCell ref="T35:U35"/>
    <mergeCell ref="T28:U28"/>
    <mergeCell ref="T29:U29"/>
    <mergeCell ref="T30:U30"/>
    <mergeCell ref="T31:U31"/>
    <mergeCell ref="T33:U33"/>
    <mergeCell ref="T60:U60"/>
    <mergeCell ref="T61:U61"/>
    <mergeCell ref="T48:U48"/>
    <mergeCell ref="T49:U49"/>
    <mergeCell ref="T52:U52"/>
    <mergeCell ref="T53:U53"/>
    <mergeCell ref="T50:U50"/>
    <mergeCell ref="T62:U62"/>
    <mergeCell ref="A31:S31"/>
    <mergeCell ref="A32:S32"/>
    <mergeCell ref="A36:S36"/>
    <mergeCell ref="A38:S38"/>
    <mergeCell ref="A37:S37"/>
    <mergeCell ref="T36:U36"/>
    <mergeCell ref="A39:S39"/>
    <mergeCell ref="T55:U55"/>
    <mergeCell ref="T57:U57"/>
    <mergeCell ref="A59:S59"/>
    <mergeCell ref="T59:U59"/>
    <mergeCell ref="A56:S56"/>
    <mergeCell ref="T56:U56"/>
    <mergeCell ref="A58:S58"/>
    <mergeCell ref="T58:U58"/>
    <mergeCell ref="A57:S57"/>
    <mergeCell ref="A42:S42"/>
    <mergeCell ref="T46:U46"/>
    <mergeCell ref="A46:S46"/>
    <mergeCell ref="A54:S54"/>
    <mergeCell ref="T51:U51"/>
    <mergeCell ref="T54:U54"/>
    <mergeCell ref="T47:U47"/>
    <mergeCell ref="A51:S51"/>
    <mergeCell ref="A44:S44"/>
    <mergeCell ref="A45:S45"/>
    <mergeCell ref="V60:Z60"/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  <mergeCell ref="AB5:AJ5"/>
    <mergeCell ref="V15:Z15"/>
    <mergeCell ref="V16:Z16"/>
    <mergeCell ref="V17:Z17"/>
    <mergeCell ref="V18:Z18"/>
    <mergeCell ref="V19:Z19"/>
    <mergeCell ref="AA15:AE15"/>
    <mergeCell ref="AF15:AJ15"/>
    <mergeCell ref="AA16:AE16"/>
    <mergeCell ref="AA17:AE17"/>
    <mergeCell ref="AF16:AJ16"/>
    <mergeCell ref="AF17:AJ17"/>
    <mergeCell ref="AF18:AJ18"/>
    <mergeCell ref="AF19:AJ19"/>
    <mergeCell ref="V20:Z20"/>
    <mergeCell ref="V21:Z21"/>
    <mergeCell ref="V22:Z22"/>
    <mergeCell ref="V23:Z23"/>
    <mergeCell ref="V24:Z24"/>
    <mergeCell ref="V25:Z25"/>
    <mergeCell ref="V26:Z26"/>
    <mergeCell ref="V27:Z27"/>
    <mergeCell ref="V28:Z28"/>
    <mergeCell ref="V29:Z29"/>
    <mergeCell ref="V30:Z30"/>
    <mergeCell ref="V31:Z31"/>
    <mergeCell ref="V32:Z32"/>
    <mergeCell ref="V33:Z33"/>
    <mergeCell ref="V34:Z34"/>
    <mergeCell ref="V35:Z35"/>
    <mergeCell ref="V36:Z36"/>
    <mergeCell ref="V37:Z37"/>
    <mergeCell ref="V38:Z38"/>
    <mergeCell ref="V39:Z39"/>
    <mergeCell ref="V40:Z40"/>
    <mergeCell ref="V41:Z41"/>
    <mergeCell ref="V42:Z42"/>
    <mergeCell ref="V43:Z43"/>
    <mergeCell ref="V44:Z44"/>
    <mergeCell ref="V45:Z45"/>
    <mergeCell ref="V46:Z46"/>
    <mergeCell ref="V47:Z47"/>
    <mergeCell ref="V54:Z54"/>
    <mergeCell ref="V55:Z55"/>
    <mergeCell ref="V48:Z48"/>
    <mergeCell ref="V49:Z49"/>
    <mergeCell ref="V50:Z50"/>
    <mergeCell ref="V51:Z51"/>
    <mergeCell ref="AA22:AE22"/>
    <mergeCell ref="AA23:AE23"/>
    <mergeCell ref="AA24:AE24"/>
    <mergeCell ref="AA25:AE25"/>
    <mergeCell ref="AA18:AE18"/>
    <mergeCell ref="AA19:AE19"/>
    <mergeCell ref="AA20:AE20"/>
    <mergeCell ref="AA21:AE21"/>
    <mergeCell ref="AA33:AE33"/>
    <mergeCell ref="AA34:AE34"/>
    <mergeCell ref="V61:Z61"/>
    <mergeCell ref="V62:Z62"/>
    <mergeCell ref="V56:Z56"/>
    <mergeCell ref="V57:Z57"/>
    <mergeCell ref="V58:Z58"/>
    <mergeCell ref="V59:Z59"/>
    <mergeCell ref="V52:Z52"/>
    <mergeCell ref="V53:Z53"/>
    <mergeCell ref="AA35:AE35"/>
    <mergeCell ref="AA36:AE36"/>
    <mergeCell ref="AA37:AE37"/>
    <mergeCell ref="AF21:AJ21"/>
    <mergeCell ref="AF22:AJ22"/>
    <mergeCell ref="AF35:AJ35"/>
    <mergeCell ref="AF36:AJ36"/>
    <mergeCell ref="AF37:AJ37"/>
    <mergeCell ref="AA31:AE31"/>
    <mergeCell ref="AA32:AE32"/>
    <mergeCell ref="AF20:AJ20"/>
    <mergeCell ref="AF29:AJ29"/>
    <mergeCell ref="AF25:AJ25"/>
    <mergeCell ref="AF30:AJ30"/>
    <mergeCell ref="AF23:AJ23"/>
    <mergeCell ref="AF26:AJ26"/>
    <mergeCell ref="AA39:AE39"/>
    <mergeCell ref="AF39:AJ39"/>
    <mergeCell ref="AA43:AE43"/>
    <mergeCell ref="AA40:AE40"/>
    <mergeCell ref="AA41:AE41"/>
    <mergeCell ref="AA42:AE42"/>
    <mergeCell ref="AF40:AJ40"/>
    <mergeCell ref="AF41:AJ41"/>
    <mergeCell ref="AF42:AJ42"/>
    <mergeCell ref="AF43:AJ43"/>
    <mergeCell ref="AA47:AE47"/>
    <mergeCell ref="AF47:AJ47"/>
    <mergeCell ref="AF45:AJ45"/>
    <mergeCell ref="AF44:AJ44"/>
    <mergeCell ref="AA44:AE44"/>
    <mergeCell ref="AA45:AE45"/>
    <mergeCell ref="AA46:AE46"/>
    <mergeCell ref="AF46:AJ46"/>
    <mergeCell ref="AA58:AE58"/>
    <mergeCell ref="AF58:AJ58"/>
    <mergeCell ref="AA62:AE62"/>
    <mergeCell ref="AF62:AJ62"/>
    <mergeCell ref="AF59:AJ59"/>
    <mergeCell ref="AF60:AJ60"/>
    <mergeCell ref="AF61:AJ61"/>
    <mergeCell ref="AA61:AE61"/>
    <mergeCell ref="AA60:AE60"/>
    <mergeCell ref="AA59:AE59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201"/>
  <sheetViews>
    <sheetView zoomScaleSheetLayoutView="75" workbookViewId="0" topLeftCell="A7">
      <pane ySplit="6" topLeftCell="BM82" activePane="bottomLeft" state="frozen"/>
      <selection pane="topLeft" activeCell="K7" sqref="K7"/>
      <selection pane="bottomLeft" activeCell="K7" sqref="K7"/>
    </sheetView>
  </sheetViews>
  <sheetFormatPr defaultColWidth="9.140625" defaultRowHeight="12.75"/>
  <cols>
    <col min="1" max="6" width="3.28125" style="1028" customWidth="1"/>
    <col min="7" max="7" width="4.140625" style="1028" customWidth="1"/>
    <col min="8" max="11" width="3.28125" style="1028" customWidth="1"/>
    <col min="12" max="12" width="4.28125" style="1028" customWidth="1"/>
    <col min="13" max="13" width="3.28125" style="1028" customWidth="1"/>
    <col min="14" max="14" width="3.421875" style="1028" customWidth="1"/>
    <col min="15" max="15" width="5.57421875" style="1028" customWidth="1"/>
    <col min="16" max="51" width="3.28125" style="1028" customWidth="1"/>
    <col min="52" max="52" width="1.28515625" style="1028" customWidth="1"/>
    <col min="53" max="54" width="3.28125" style="1028" customWidth="1"/>
    <col min="55" max="16384" width="9.140625" style="1028" customWidth="1"/>
  </cols>
  <sheetData>
    <row r="1" spans="50:51" ht="13.5" thickBot="1">
      <c r="AX1" s="1029">
        <v>0</v>
      </c>
      <c r="AY1" s="1030">
        <v>1</v>
      </c>
    </row>
    <row r="2" spans="50:51" ht="12.75">
      <c r="AX2" s="1031" t="s">
        <v>840</v>
      </c>
      <c r="AY2" s="1032"/>
    </row>
    <row r="3" spans="1:51" ht="16.5">
      <c r="A3" s="1033" t="s">
        <v>573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  <c r="AC3" s="1033"/>
      <c r="AD3" s="1033"/>
      <c r="AE3" s="1033"/>
      <c r="AF3" s="1033"/>
      <c r="AG3" s="1033"/>
      <c r="AH3" s="1033"/>
      <c r="AI3" s="1033"/>
      <c r="AJ3" s="1033"/>
      <c r="AK3" s="1033"/>
      <c r="AL3" s="1033"/>
      <c r="AM3" s="1033"/>
      <c r="AN3" s="1033"/>
      <c r="AO3" s="1033"/>
      <c r="AP3" s="1033"/>
      <c r="AQ3" s="1033"/>
      <c r="AR3" s="1033"/>
      <c r="AS3" s="1033"/>
      <c r="AT3" s="1033"/>
      <c r="AU3" s="1033"/>
      <c r="AV3" s="1033"/>
      <c r="AW3" s="1033"/>
      <c r="AX3" s="1033"/>
      <c r="AY3" s="1033"/>
    </row>
    <row r="4" spans="1:51" ht="16.5">
      <c r="A4" s="1033" t="s">
        <v>574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3"/>
      <c r="AH4" s="1033"/>
      <c r="AI4" s="1033"/>
      <c r="AJ4" s="1033"/>
      <c r="AK4" s="1033"/>
      <c r="AL4" s="1033"/>
      <c r="AM4" s="1033"/>
      <c r="AN4" s="1033"/>
      <c r="AO4" s="1033"/>
      <c r="AP4" s="1033"/>
      <c r="AQ4" s="1033"/>
      <c r="AR4" s="1033"/>
      <c r="AS4" s="1033"/>
      <c r="AT4" s="1033"/>
      <c r="AU4" s="1033"/>
      <c r="AV4" s="1033"/>
      <c r="AW4" s="1033"/>
      <c r="AX4" s="1033"/>
      <c r="AY4" s="1033"/>
    </row>
    <row r="5" spans="43:51" ht="12.75">
      <c r="AQ5" s="1034" t="s">
        <v>1044</v>
      </c>
      <c r="AR5" s="1034"/>
      <c r="AS5" s="1034"/>
      <c r="AT5" s="1034"/>
      <c r="AU5" s="1034"/>
      <c r="AV5" s="1034"/>
      <c r="AW5" s="1034"/>
      <c r="AX5" s="1034"/>
      <c r="AY5" s="1034"/>
    </row>
    <row r="6" spans="43:51" ht="13.5" thickBot="1">
      <c r="AQ6" s="1032" t="s">
        <v>844</v>
      </c>
      <c r="AR6" s="1032"/>
      <c r="AS6" s="1032"/>
      <c r="AT6" s="1032"/>
      <c r="AU6" s="1032"/>
      <c r="AV6" s="1032"/>
      <c r="AW6" s="1032"/>
      <c r="AX6" s="1032"/>
      <c r="AY6" s="1032"/>
    </row>
    <row r="7" spans="1:36" ht="15.75" customHeight="1" thickBot="1">
      <c r="A7" s="1035">
        <v>5</v>
      </c>
      <c r="B7" s="1036">
        <v>1</v>
      </c>
      <c r="C7" s="1036">
        <v>3</v>
      </c>
      <c r="D7" s="1036">
        <v>0</v>
      </c>
      <c r="E7" s="1036">
        <v>0</v>
      </c>
      <c r="F7" s="1037">
        <v>9</v>
      </c>
      <c r="G7" s="1038"/>
      <c r="H7" s="1035">
        <v>1</v>
      </c>
      <c r="I7" s="1036">
        <v>2</v>
      </c>
      <c r="J7" s="1036">
        <v>5</v>
      </c>
      <c r="K7" s="1037">
        <v>4</v>
      </c>
      <c r="L7" s="1038"/>
      <c r="M7" s="1035">
        <v>0</v>
      </c>
      <c r="N7" s="1037">
        <v>1</v>
      </c>
      <c r="O7" s="1039"/>
      <c r="P7" s="1035">
        <v>2</v>
      </c>
      <c r="Q7" s="1036">
        <v>8</v>
      </c>
      <c r="R7" s="1036">
        <v>0</v>
      </c>
      <c r="S7" s="1037">
        <v>0</v>
      </c>
      <c r="T7" s="1038"/>
      <c r="U7" s="1035">
        <v>7</v>
      </c>
      <c r="V7" s="1036">
        <v>5</v>
      </c>
      <c r="W7" s="1036">
        <v>1</v>
      </c>
      <c r="X7" s="1036">
        <v>1</v>
      </c>
      <c r="Y7" s="1036">
        <v>1</v>
      </c>
      <c r="Z7" s="1037">
        <v>5</v>
      </c>
      <c r="AA7" s="1038"/>
      <c r="AB7" s="1035">
        <v>2</v>
      </c>
      <c r="AC7" s="1037">
        <v>1</v>
      </c>
      <c r="AD7" s="1038"/>
      <c r="AE7" s="1040">
        <v>2</v>
      </c>
      <c r="AF7" s="1041">
        <v>0</v>
      </c>
      <c r="AG7" s="1041">
        <v>0</v>
      </c>
      <c r="AH7" s="1042">
        <v>8</v>
      </c>
      <c r="AI7" s="1038"/>
      <c r="AJ7" s="1043">
        <v>2</v>
      </c>
    </row>
    <row r="8" spans="1:36" ht="25.5" customHeight="1">
      <c r="A8" s="1044" t="s">
        <v>680</v>
      </c>
      <c r="B8" s="1044"/>
      <c r="C8" s="1044"/>
      <c r="D8" s="1044"/>
      <c r="E8" s="1044"/>
      <c r="F8" s="1044"/>
      <c r="G8" s="1045"/>
      <c r="H8" s="1044" t="s">
        <v>681</v>
      </c>
      <c r="I8" s="1044"/>
      <c r="J8" s="1044"/>
      <c r="K8" s="1044"/>
      <c r="L8" s="1045"/>
      <c r="M8" s="1046" t="s">
        <v>703</v>
      </c>
      <c r="N8" s="1046"/>
      <c r="O8" s="1045"/>
      <c r="P8" s="1046" t="s">
        <v>704</v>
      </c>
      <c r="Q8" s="1046"/>
      <c r="R8" s="1046"/>
      <c r="S8" s="1046"/>
      <c r="T8" s="1045"/>
      <c r="U8" s="1044" t="s">
        <v>684</v>
      </c>
      <c r="V8" s="1044"/>
      <c r="W8" s="1044"/>
      <c r="X8" s="1044"/>
      <c r="Y8" s="1044"/>
      <c r="Z8" s="1031"/>
      <c r="AB8" s="1044" t="s">
        <v>705</v>
      </c>
      <c r="AC8" s="1044"/>
      <c r="AE8" s="1044" t="s">
        <v>706</v>
      </c>
      <c r="AF8" s="1044"/>
      <c r="AG8" s="1044"/>
      <c r="AH8" s="1044"/>
      <c r="AJ8" s="1044" t="s">
        <v>707</v>
      </c>
    </row>
    <row r="9" ht="13.5" thickBot="1">
      <c r="AV9" s="1047" t="s">
        <v>708</v>
      </c>
    </row>
    <row r="10" spans="1:51" ht="38.25" customHeight="1">
      <c r="A10" s="1048" t="s">
        <v>575</v>
      </c>
      <c r="B10" s="1049"/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50"/>
      <c r="O10" s="1051" t="s">
        <v>710</v>
      </c>
      <c r="P10" s="1052"/>
      <c r="Q10" s="1053"/>
      <c r="R10" s="1053"/>
      <c r="S10" s="1054"/>
      <c r="T10" s="1055"/>
      <c r="U10" s="1053"/>
      <c r="V10" s="1053"/>
      <c r="W10" s="1054"/>
      <c r="X10" s="1056"/>
      <c r="Y10" s="1053"/>
      <c r="Z10" s="1053"/>
      <c r="AA10" s="1054"/>
      <c r="AB10" s="1056"/>
      <c r="AC10" s="1053"/>
      <c r="AD10" s="1053"/>
      <c r="AE10" s="1054"/>
      <c r="AF10" s="1057"/>
      <c r="AG10" s="1058"/>
      <c r="AH10" s="1058"/>
      <c r="AI10" s="1059"/>
      <c r="AJ10" s="1057"/>
      <c r="AK10" s="1058"/>
      <c r="AL10" s="1058"/>
      <c r="AM10" s="1059"/>
      <c r="AN10" s="1057"/>
      <c r="AO10" s="1058"/>
      <c r="AP10" s="1058"/>
      <c r="AQ10" s="1059"/>
      <c r="AR10" s="1057"/>
      <c r="AS10" s="1058"/>
      <c r="AT10" s="1058"/>
      <c r="AU10" s="1059"/>
      <c r="AV10" s="1057"/>
      <c r="AW10" s="1058"/>
      <c r="AX10" s="1058"/>
      <c r="AY10" s="1060"/>
    </row>
    <row r="11" spans="1:51" ht="12.75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3"/>
      <c r="O11" s="1064"/>
      <c r="P11" s="1039"/>
      <c r="Q11" s="1065">
        <v>1</v>
      </c>
      <c r="R11" s="1066">
        <v>40</v>
      </c>
      <c r="S11" s="1067">
        <v>34</v>
      </c>
      <c r="T11" s="1068"/>
      <c r="U11" s="1065">
        <v>45</v>
      </c>
      <c r="V11" s="1065">
        <v>20</v>
      </c>
      <c r="W11" s="1069">
        <v>25</v>
      </c>
      <c r="X11" s="1039"/>
      <c r="Y11" s="1065">
        <v>45</v>
      </c>
      <c r="Z11" s="1065">
        <v>40</v>
      </c>
      <c r="AA11" s="1069">
        <v>18</v>
      </c>
      <c r="AB11" s="1068"/>
      <c r="AC11" s="1065">
        <v>63</v>
      </c>
      <c r="AD11" s="1065">
        <v>12</v>
      </c>
      <c r="AE11" s="1069">
        <v>11</v>
      </c>
      <c r="AF11" s="1068"/>
      <c r="AG11" s="1065">
        <v>70</v>
      </c>
      <c r="AH11" s="1065">
        <v>10</v>
      </c>
      <c r="AI11" s="1069">
        <v>15</v>
      </c>
      <c r="AJ11" s="1068"/>
      <c r="AK11" s="1065">
        <v>75</v>
      </c>
      <c r="AL11" s="1065">
        <v>11</v>
      </c>
      <c r="AM11" s="1069">
        <v>53</v>
      </c>
      <c r="AN11" s="1068"/>
      <c r="AO11" s="1065">
        <v>75</v>
      </c>
      <c r="AP11" s="1065">
        <v>11</v>
      </c>
      <c r="AQ11" s="1069">
        <v>64</v>
      </c>
      <c r="AR11" s="1068"/>
      <c r="AS11" s="1065">
        <v>75</v>
      </c>
      <c r="AT11" s="1065">
        <v>11</v>
      </c>
      <c r="AU11" s="1069">
        <v>75</v>
      </c>
      <c r="AV11" s="1068"/>
      <c r="AW11" s="1065">
        <v>75</v>
      </c>
      <c r="AX11" s="1065">
        <v>16</v>
      </c>
      <c r="AY11" s="1070">
        <v>70</v>
      </c>
    </row>
    <row r="12" spans="1:51" ht="12.75">
      <c r="A12" s="1071">
        <v>1</v>
      </c>
      <c r="B12" s="1072"/>
      <c r="C12" s="1072"/>
      <c r="D12" s="1072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69">
        <v>2</v>
      </c>
      <c r="P12" s="1073">
        <v>3</v>
      </c>
      <c r="Q12" s="1073"/>
      <c r="R12" s="1073"/>
      <c r="S12" s="1074"/>
      <c r="T12" s="1073">
        <v>4</v>
      </c>
      <c r="U12" s="1073"/>
      <c r="V12" s="1073"/>
      <c r="W12" s="1074"/>
      <c r="X12" s="1073">
        <v>5</v>
      </c>
      <c r="Y12" s="1073"/>
      <c r="Z12" s="1073"/>
      <c r="AA12" s="1074"/>
      <c r="AB12" s="1073">
        <v>6</v>
      </c>
      <c r="AC12" s="1073"/>
      <c r="AD12" s="1073"/>
      <c r="AE12" s="1074"/>
      <c r="AF12" s="1073">
        <v>7</v>
      </c>
      <c r="AG12" s="1073"/>
      <c r="AH12" s="1073"/>
      <c r="AI12" s="1074"/>
      <c r="AJ12" s="1073">
        <v>8</v>
      </c>
      <c r="AK12" s="1073"/>
      <c r="AL12" s="1073"/>
      <c r="AM12" s="1074"/>
      <c r="AN12" s="1073">
        <v>9</v>
      </c>
      <c r="AO12" s="1073"/>
      <c r="AP12" s="1073"/>
      <c r="AQ12" s="1074"/>
      <c r="AR12" s="1073">
        <v>10</v>
      </c>
      <c r="AS12" s="1073"/>
      <c r="AT12" s="1073"/>
      <c r="AU12" s="1074"/>
      <c r="AV12" s="1073">
        <v>11</v>
      </c>
      <c r="AW12" s="1073"/>
      <c r="AX12" s="1073"/>
      <c r="AY12" s="1075"/>
    </row>
    <row r="13" spans="1:51" ht="19.5" customHeight="1">
      <c r="A13" s="1076" t="s">
        <v>621</v>
      </c>
      <c r="B13" s="1077"/>
      <c r="C13" s="1077"/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  <c r="N13" s="1077"/>
      <c r="O13" s="1078" t="s">
        <v>852</v>
      </c>
      <c r="P13" s="1079"/>
      <c r="Q13" s="1079"/>
      <c r="R13" s="1079"/>
      <c r="S13" s="1079"/>
      <c r="T13" s="1079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1079"/>
      <c r="AJ13" s="1079">
        <v>596500</v>
      </c>
      <c r="AK13" s="1079"/>
      <c r="AL13" s="1079"/>
      <c r="AM13" s="1079"/>
      <c r="AN13" s="1079"/>
      <c r="AO13" s="1079"/>
      <c r="AP13" s="1079"/>
      <c r="AQ13" s="1079"/>
      <c r="AR13" s="1079"/>
      <c r="AS13" s="1079"/>
      <c r="AT13" s="1079"/>
      <c r="AU13" s="1079"/>
      <c r="AV13" s="1079"/>
      <c r="AW13" s="1079"/>
      <c r="AX13" s="1079"/>
      <c r="AY13" s="1079"/>
    </row>
    <row r="14" spans="1:51" ht="19.5" customHeight="1">
      <c r="A14" s="1076" t="s">
        <v>622</v>
      </c>
      <c r="B14" s="1077"/>
      <c r="C14" s="1077"/>
      <c r="D14" s="1077"/>
      <c r="E14" s="1077"/>
      <c r="F14" s="1077"/>
      <c r="G14" s="1077"/>
      <c r="H14" s="1077"/>
      <c r="I14" s="1077"/>
      <c r="J14" s="1077"/>
      <c r="K14" s="1077"/>
      <c r="L14" s="1077"/>
      <c r="M14" s="1077"/>
      <c r="N14" s="1077"/>
      <c r="O14" s="1078" t="s">
        <v>854</v>
      </c>
      <c r="P14" s="1079"/>
      <c r="Q14" s="1079"/>
      <c r="R14" s="1079"/>
      <c r="S14" s="1079"/>
      <c r="T14" s="1079"/>
      <c r="U14" s="1079"/>
      <c r="V14" s="1079"/>
      <c r="W14" s="1079"/>
      <c r="X14" s="1079"/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>
        <v>361886</v>
      </c>
      <c r="AK14" s="1079"/>
      <c r="AL14" s="1079"/>
      <c r="AM14" s="1079"/>
      <c r="AN14" s="1079"/>
      <c r="AO14" s="1079"/>
      <c r="AP14" s="1079"/>
      <c r="AQ14" s="1079"/>
      <c r="AR14" s="1079">
        <v>3201</v>
      </c>
      <c r="AS14" s="1079"/>
      <c r="AT14" s="1079"/>
      <c r="AU14" s="1079"/>
      <c r="AV14" s="1079"/>
      <c r="AW14" s="1079"/>
      <c r="AX14" s="1079"/>
      <c r="AY14" s="1079"/>
    </row>
    <row r="15" spans="1:51" ht="19.5" customHeight="1">
      <c r="A15" s="1076" t="s">
        <v>623</v>
      </c>
      <c r="B15" s="1077"/>
      <c r="C15" s="1077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8" t="s">
        <v>856</v>
      </c>
      <c r="P15" s="1079"/>
      <c r="Q15" s="1079"/>
      <c r="R15" s="1079"/>
      <c r="S15" s="1079"/>
      <c r="T15" s="1079"/>
      <c r="U15" s="1079"/>
      <c r="V15" s="1079"/>
      <c r="W15" s="1079"/>
      <c r="X15" s="1079"/>
      <c r="Y15" s="1079"/>
      <c r="Z15" s="1079"/>
      <c r="AA15" s="1079"/>
      <c r="AB15" s="1079"/>
      <c r="AC15" s="1079"/>
      <c r="AD15" s="1079"/>
      <c r="AE15" s="1079"/>
      <c r="AF15" s="1079"/>
      <c r="AG15" s="1079"/>
      <c r="AH15" s="1079"/>
      <c r="AI15" s="1079"/>
      <c r="AJ15" s="1079">
        <v>96555</v>
      </c>
      <c r="AK15" s="1079"/>
      <c r="AL15" s="1079"/>
      <c r="AM15" s="1079"/>
      <c r="AN15" s="1079">
        <v>25556</v>
      </c>
      <c r="AO15" s="1079"/>
      <c r="AP15" s="1079"/>
      <c r="AQ15" s="1079"/>
      <c r="AR15" s="1079">
        <v>5559</v>
      </c>
      <c r="AS15" s="1079"/>
      <c r="AT15" s="1079"/>
      <c r="AU15" s="1079"/>
      <c r="AV15" s="1079"/>
      <c r="AW15" s="1079"/>
      <c r="AX15" s="1079"/>
      <c r="AY15" s="1079"/>
    </row>
    <row r="16" spans="1:51" ht="19.5" customHeight="1">
      <c r="A16" s="1080" t="s">
        <v>576</v>
      </c>
      <c r="B16" s="1081"/>
      <c r="C16" s="1081"/>
      <c r="D16" s="1081"/>
      <c r="E16" s="1081"/>
      <c r="F16" s="1081"/>
      <c r="G16" s="1081"/>
      <c r="H16" s="1081"/>
      <c r="I16" s="1081"/>
      <c r="J16" s="1081"/>
      <c r="K16" s="1081"/>
      <c r="L16" s="1081"/>
      <c r="M16" s="1081"/>
      <c r="N16" s="1081"/>
      <c r="O16" s="1082" t="s">
        <v>858</v>
      </c>
      <c r="P16" s="1083">
        <f>SUM(P13:S15)</f>
        <v>0</v>
      </c>
      <c r="Q16" s="1083"/>
      <c r="R16" s="1083"/>
      <c r="S16" s="1083"/>
      <c r="T16" s="1083">
        <f>SUM(T13:W15)</f>
        <v>0</v>
      </c>
      <c r="U16" s="1083"/>
      <c r="V16" s="1083"/>
      <c r="W16" s="1083"/>
      <c r="X16" s="1083">
        <f>SUM(X13:AA15)</f>
        <v>0</v>
      </c>
      <c r="Y16" s="1083"/>
      <c r="Z16" s="1083"/>
      <c r="AA16" s="1083"/>
      <c r="AB16" s="1083">
        <f>SUM(AB13:AE15)</f>
        <v>0</v>
      </c>
      <c r="AC16" s="1083"/>
      <c r="AD16" s="1083"/>
      <c r="AE16" s="1083"/>
      <c r="AF16" s="1083">
        <f>SUM(AF13:AI15)</f>
        <v>0</v>
      </c>
      <c r="AG16" s="1083"/>
      <c r="AH16" s="1083"/>
      <c r="AI16" s="1083"/>
      <c r="AJ16" s="1083">
        <f>SUM(AJ13:AM15)</f>
        <v>1054941</v>
      </c>
      <c r="AK16" s="1083"/>
      <c r="AL16" s="1083"/>
      <c r="AM16" s="1083"/>
      <c r="AN16" s="1083">
        <f>SUM(AN13:AQ15)</f>
        <v>25556</v>
      </c>
      <c r="AO16" s="1083"/>
      <c r="AP16" s="1083"/>
      <c r="AQ16" s="1083"/>
      <c r="AR16" s="1083">
        <f>SUM(AR13:AU15)</f>
        <v>8760</v>
      </c>
      <c r="AS16" s="1083"/>
      <c r="AT16" s="1083"/>
      <c r="AU16" s="1083"/>
      <c r="AV16" s="1083">
        <f>SUM(AV13:AY15)</f>
        <v>0</v>
      </c>
      <c r="AW16" s="1083"/>
      <c r="AX16" s="1083"/>
      <c r="AY16" s="1083"/>
    </row>
    <row r="17" spans="1:51" ht="19.5" customHeight="1">
      <c r="A17" s="1076" t="s">
        <v>624</v>
      </c>
      <c r="B17" s="1077"/>
      <c r="C17" s="1077"/>
      <c r="D17" s="1077"/>
      <c r="E17" s="1077"/>
      <c r="F17" s="1077"/>
      <c r="G17" s="1077"/>
      <c r="H17" s="1077"/>
      <c r="I17" s="1077"/>
      <c r="J17" s="1077"/>
      <c r="K17" s="1077"/>
      <c r="L17" s="1077"/>
      <c r="M17" s="1077"/>
      <c r="N17" s="1077"/>
      <c r="O17" s="1078" t="s">
        <v>860</v>
      </c>
      <c r="P17" s="1079"/>
      <c r="Q17" s="1079"/>
      <c r="R17" s="1079"/>
      <c r="S17" s="1079"/>
      <c r="T17" s="1079"/>
      <c r="U17" s="1079"/>
      <c r="V17" s="1079"/>
      <c r="W17" s="1079"/>
      <c r="X17" s="1079"/>
      <c r="Y17" s="1079"/>
      <c r="Z17" s="1079"/>
      <c r="AA17" s="1079"/>
      <c r="AB17" s="1079"/>
      <c r="AC17" s="1079"/>
      <c r="AD17" s="1079"/>
      <c r="AE17" s="1079"/>
      <c r="AF17" s="1079"/>
      <c r="AG17" s="1079"/>
      <c r="AH17" s="1079"/>
      <c r="AI17" s="1079"/>
      <c r="AJ17" s="1079">
        <v>314348</v>
      </c>
      <c r="AK17" s="1079"/>
      <c r="AL17" s="1079"/>
      <c r="AM17" s="1079"/>
      <c r="AN17" s="1079">
        <v>5326</v>
      </c>
      <c r="AO17" s="1079"/>
      <c r="AP17" s="1079"/>
      <c r="AQ17" s="1079"/>
      <c r="AR17" s="1079">
        <v>2550</v>
      </c>
      <c r="AS17" s="1079"/>
      <c r="AT17" s="1079"/>
      <c r="AU17" s="1079"/>
      <c r="AV17" s="1079"/>
      <c r="AW17" s="1079"/>
      <c r="AX17" s="1079"/>
      <c r="AY17" s="1079"/>
    </row>
    <row r="18" spans="1:51" ht="19.5" customHeight="1">
      <c r="A18" s="1076" t="s">
        <v>625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8" t="s">
        <v>862</v>
      </c>
      <c r="P18" s="1079">
        <v>365737</v>
      </c>
      <c r="Q18" s="1079"/>
      <c r="R18" s="1079"/>
      <c r="S18" s="1079"/>
      <c r="T18" s="1079"/>
      <c r="U18" s="1079"/>
      <c r="V18" s="1079"/>
      <c r="W18" s="1079"/>
      <c r="X18" s="1079">
        <v>6648</v>
      </c>
      <c r="Y18" s="1079"/>
      <c r="Z18" s="1079"/>
      <c r="AA18" s="1079"/>
      <c r="AB18" s="1079">
        <v>247018</v>
      </c>
      <c r="AC18" s="1079"/>
      <c r="AD18" s="1079"/>
      <c r="AE18" s="1079"/>
      <c r="AF18" s="1079">
        <v>2391804</v>
      </c>
      <c r="AG18" s="1079"/>
      <c r="AH18" s="1079"/>
      <c r="AI18" s="1079"/>
      <c r="AJ18" s="1079">
        <v>812853</v>
      </c>
      <c r="AK18" s="1079"/>
      <c r="AL18" s="1079"/>
      <c r="AM18" s="1079"/>
      <c r="AN18" s="1079">
        <v>18089</v>
      </c>
      <c r="AO18" s="1079"/>
      <c r="AP18" s="1079"/>
      <c r="AQ18" s="1079"/>
      <c r="AR18" s="1079">
        <v>8229</v>
      </c>
      <c r="AS18" s="1079"/>
      <c r="AT18" s="1079"/>
      <c r="AU18" s="1079"/>
      <c r="AV18" s="1079">
        <v>4103</v>
      </c>
      <c r="AW18" s="1079"/>
      <c r="AX18" s="1079"/>
      <c r="AY18" s="1079"/>
    </row>
    <row r="19" spans="1:51" ht="19.5" customHeight="1">
      <c r="A19" s="1076" t="s">
        <v>626</v>
      </c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1078" t="s">
        <v>864</v>
      </c>
      <c r="P19" s="1079"/>
      <c r="Q19" s="1079"/>
      <c r="R19" s="1079"/>
      <c r="S19" s="1079"/>
      <c r="T19" s="1079"/>
      <c r="U19" s="1079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79">
        <v>529</v>
      </c>
      <c r="AG19" s="1079"/>
      <c r="AH19" s="1079"/>
      <c r="AI19" s="1079"/>
      <c r="AJ19" s="1079">
        <v>13617</v>
      </c>
      <c r="AK19" s="1079"/>
      <c r="AL19" s="1079"/>
      <c r="AM19" s="1079"/>
      <c r="AN19" s="1079">
        <v>5</v>
      </c>
      <c r="AO19" s="1079"/>
      <c r="AP19" s="1079"/>
      <c r="AQ19" s="1079"/>
      <c r="AR19" s="1079"/>
      <c r="AS19" s="1079"/>
      <c r="AT19" s="1079"/>
      <c r="AU19" s="1079"/>
      <c r="AV19" s="1079"/>
      <c r="AW19" s="1079"/>
      <c r="AX19" s="1079"/>
      <c r="AY19" s="1079"/>
    </row>
    <row r="20" spans="1:51" ht="26.25" customHeight="1">
      <c r="A20" s="1084" t="s">
        <v>1048</v>
      </c>
      <c r="B20" s="1085"/>
      <c r="C20" s="1085"/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78" t="s">
        <v>866</v>
      </c>
      <c r="P20" s="1086"/>
      <c r="Q20" s="1079"/>
      <c r="R20" s="1079"/>
      <c r="S20" s="1079"/>
      <c r="T20" s="1086"/>
      <c r="U20" s="1079"/>
      <c r="V20" s="1079"/>
      <c r="W20" s="1079"/>
      <c r="X20" s="1086"/>
      <c r="Y20" s="1079"/>
      <c r="Z20" s="1079"/>
      <c r="AA20" s="1079"/>
      <c r="AB20" s="1086"/>
      <c r="AC20" s="1079"/>
      <c r="AD20" s="1079"/>
      <c r="AE20" s="1079"/>
      <c r="AF20" s="1086"/>
      <c r="AG20" s="1079"/>
      <c r="AH20" s="1079"/>
      <c r="AI20" s="1079"/>
      <c r="AJ20" s="1086"/>
      <c r="AK20" s="1079"/>
      <c r="AL20" s="1079"/>
      <c r="AM20" s="1079"/>
      <c r="AN20" s="1086"/>
      <c r="AO20" s="1079"/>
      <c r="AP20" s="1079"/>
      <c r="AQ20" s="1079"/>
      <c r="AR20" s="1086"/>
      <c r="AS20" s="1079"/>
      <c r="AT20" s="1079"/>
      <c r="AU20" s="1079"/>
      <c r="AV20" s="1086"/>
      <c r="AW20" s="1079"/>
      <c r="AX20" s="1079"/>
      <c r="AY20" s="1079"/>
    </row>
    <row r="21" spans="1:51" ht="26.25" customHeight="1">
      <c r="A21" s="1084" t="s">
        <v>1049</v>
      </c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78" t="s">
        <v>868</v>
      </c>
      <c r="P21" s="1086"/>
      <c r="Q21" s="1079"/>
      <c r="R21" s="1079"/>
      <c r="S21" s="1079"/>
      <c r="T21" s="1086"/>
      <c r="U21" s="1079"/>
      <c r="V21" s="1079"/>
      <c r="W21" s="1079"/>
      <c r="X21" s="1086"/>
      <c r="Y21" s="1079"/>
      <c r="Z21" s="1079"/>
      <c r="AA21" s="1079"/>
      <c r="AB21" s="1086"/>
      <c r="AC21" s="1079"/>
      <c r="AD21" s="1079"/>
      <c r="AE21" s="1079"/>
      <c r="AF21" s="1086"/>
      <c r="AG21" s="1079"/>
      <c r="AH21" s="1079"/>
      <c r="AI21" s="1079"/>
      <c r="AJ21" s="1086"/>
      <c r="AK21" s="1079"/>
      <c r="AL21" s="1079"/>
      <c r="AM21" s="1079"/>
      <c r="AN21" s="1086"/>
      <c r="AO21" s="1079"/>
      <c r="AP21" s="1079"/>
      <c r="AQ21" s="1079"/>
      <c r="AR21" s="1086"/>
      <c r="AS21" s="1079"/>
      <c r="AT21" s="1079"/>
      <c r="AU21" s="1079"/>
      <c r="AV21" s="1086"/>
      <c r="AW21" s="1079"/>
      <c r="AX21" s="1079"/>
      <c r="AY21" s="1079"/>
    </row>
    <row r="22" spans="1:51" ht="26.25" customHeight="1">
      <c r="A22" s="1084" t="s">
        <v>1050</v>
      </c>
      <c r="B22" s="1085"/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78" t="s">
        <v>870</v>
      </c>
      <c r="P22" s="1086"/>
      <c r="Q22" s="1079"/>
      <c r="R22" s="1079"/>
      <c r="S22" s="1079"/>
      <c r="T22" s="1086"/>
      <c r="U22" s="1079"/>
      <c r="V22" s="1079"/>
      <c r="W22" s="1079"/>
      <c r="X22" s="1086"/>
      <c r="Y22" s="1079"/>
      <c r="Z22" s="1079"/>
      <c r="AA22" s="1079"/>
      <c r="AB22" s="1086"/>
      <c r="AC22" s="1079"/>
      <c r="AD22" s="1079"/>
      <c r="AE22" s="1079"/>
      <c r="AF22" s="1086"/>
      <c r="AG22" s="1079"/>
      <c r="AH22" s="1079"/>
      <c r="AI22" s="1079"/>
      <c r="AJ22" s="1086"/>
      <c r="AK22" s="1079"/>
      <c r="AL22" s="1079"/>
      <c r="AM22" s="1079"/>
      <c r="AN22" s="1086"/>
      <c r="AO22" s="1079"/>
      <c r="AP22" s="1079"/>
      <c r="AQ22" s="1079"/>
      <c r="AR22" s="1086"/>
      <c r="AS22" s="1079"/>
      <c r="AT22" s="1079"/>
      <c r="AU22" s="1079"/>
      <c r="AV22" s="1086"/>
      <c r="AW22" s="1079"/>
      <c r="AX22" s="1079"/>
      <c r="AY22" s="1079"/>
    </row>
    <row r="23" spans="1:51" ht="26.25" customHeight="1">
      <c r="A23" s="1084" t="s">
        <v>1051</v>
      </c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78" t="s">
        <v>872</v>
      </c>
      <c r="P23" s="1086"/>
      <c r="Q23" s="1079"/>
      <c r="R23" s="1079"/>
      <c r="S23" s="1079"/>
      <c r="T23" s="1086"/>
      <c r="U23" s="1079"/>
      <c r="V23" s="1079"/>
      <c r="W23" s="1079"/>
      <c r="X23" s="1086"/>
      <c r="Y23" s="1079"/>
      <c r="Z23" s="1079"/>
      <c r="AA23" s="1079"/>
      <c r="AB23" s="1086"/>
      <c r="AC23" s="1079"/>
      <c r="AD23" s="1079"/>
      <c r="AE23" s="1079"/>
      <c r="AF23" s="1086"/>
      <c r="AG23" s="1079"/>
      <c r="AH23" s="1079"/>
      <c r="AI23" s="1079"/>
      <c r="AJ23" s="1086"/>
      <c r="AK23" s="1079"/>
      <c r="AL23" s="1079"/>
      <c r="AM23" s="1079"/>
      <c r="AN23" s="1086"/>
      <c r="AO23" s="1079"/>
      <c r="AP23" s="1079"/>
      <c r="AQ23" s="1079"/>
      <c r="AR23" s="1086"/>
      <c r="AS23" s="1079"/>
      <c r="AT23" s="1079"/>
      <c r="AU23" s="1079"/>
      <c r="AV23" s="1086"/>
      <c r="AW23" s="1079"/>
      <c r="AX23" s="1079"/>
      <c r="AY23" s="1079"/>
    </row>
    <row r="24" spans="1:51" ht="26.25" customHeight="1">
      <c r="A24" s="1084" t="s">
        <v>1052</v>
      </c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78" t="s">
        <v>874</v>
      </c>
      <c r="P24" s="1086"/>
      <c r="Q24" s="1079"/>
      <c r="R24" s="1079"/>
      <c r="S24" s="1079"/>
      <c r="T24" s="1086"/>
      <c r="U24" s="1079"/>
      <c r="V24" s="1079"/>
      <c r="W24" s="1079"/>
      <c r="X24" s="1086"/>
      <c r="Y24" s="1079"/>
      <c r="Z24" s="1079"/>
      <c r="AA24" s="1079"/>
      <c r="AB24" s="1086"/>
      <c r="AC24" s="1079"/>
      <c r="AD24" s="1079"/>
      <c r="AE24" s="1079"/>
      <c r="AF24" s="1086"/>
      <c r="AG24" s="1079"/>
      <c r="AH24" s="1079"/>
      <c r="AI24" s="1079"/>
      <c r="AJ24" s="1086">
        <v>359</v>
      </c>
      <c r="AK24" s="1079"/>
      <c r="AL24" s="1079"/>
      <c r="AM24" s="1079"/>
      <c r="AN24" s="1086">
        <v>363</v>
      </c>
      <c r="AO24" s="1079"/>
      <c r="AP24" s="1079"/>
      <c r="AQ24" s="1079"/>
      <c r="AR24" s="1086"/>
      <c r="AS24" s="1079"/>
      <c r="AT24" s="1079"/>
      <c r="AU24" s="1079"/>
      <c r="AV24" s="1086"/>
      <c r="AW24" s="1079"/>
      <c r="AX24" s="1079"/>
      <c r="AY24" s="1079"/>
    </row>
    <row r="25" spans="1:51" ht="26.25" customHeight="1">
      <c r="A25" s="1084" t="s">
        <v>1053</v>
      </c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78" t="s">
        <v>876</v>
      </c>
      <c r="P25" s="1086"/>
      <c r="Q25" s="1079"/>
      <c r="R25" s="1079"/>
      <c r="S25" s="1079"/>
      <c r="T25" s="1086"/>
      <c r="U25" s="1079"/>
      <c r="V25" s="1079"/>
      <c r="W25" s="1079"/>
      <c r="X25" s="1086"/>
      <c r="Y25" s="1079"/>
      <c r="Z25" s="1079"/>
      <c r="AA25" s="1079"/>
      <c r="AB25" s="1086"/>
      <c r="AC25" s="1079"/>
      <c r="AD25" s="1079"/>
      <c r="AE25" s="1079"/>
      <c r="AF25" s="1086"/>
      <c r="AG25" s="1079"/>
      <c r="AH25" s="1079"/>
      <c r="AI25" s="1079"/>
      <c r="AJ25" s="1086"/>
      <c r="AK25" s="1079"/>
      <c r="AL25" s="1079"/>
      <c r="AM25" s="1079"/>
      <c r="AN25" s="1086"/>
      <c r="AO25" s="1079"/>
      <c r="AP25" s="1079"/>
      <c r="AQ25" s="1079"/>
      <c r="AR25" s="1086"/>
      <c r="AS25" s="1079"/>
      <c r="AT25" s="1079"/>
      <c r="AU25" s="1079"/>
      <c r="AV25" s="1086"/>
      <c r="AW25" s="1079"/>
      <c r="AX25" s="1079"/>
      <c r="AY25" s="1079"/>
    </row>
    <row r="26" spans="1:51" ht="26.25" customHeight="1">
      <c r="A26" s="1084" t="s">
        <v>1054</v>
      </c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78" t="s">
        <v>878</v>
      </c>
      <c r="P26" s="1086"/>
      <c r="Q26" s="1079"/>
      <c r="R26" s="1079"/>
      <c r="S26" s="1079"/>
      <c r="T26" s="1086"/>
      <c r="U26" s="1079"/>
      <c r="V26" s="1079"/>
      <c r="W26" s="1079"/>
      <c r="X26" s="1086"/>
      <c r="Y26" s="1079"/>
      <c r="Z26" s="1079"/>
      <c r="AA26" s="1079"/>
      <c r="AB26" s="1086"/>
      <c r="AC26" s="1079"/>
      <c r="AD26" s="1079"/>
      <c r="AE26" s="1079"/>
      <c r="AF26" s="1086"/>
      <c r="AG26" s="1079"/>
      <c r="AH26" s="1079"/>
      <c r="AI26" s="1079"/>
      <c r="AJ26" s="1086"/>
      <c r="AK26" s="1079"/>
      <c r="AL26" s="1079"/>
      <c r="AM26" s="1079"/>
      <c r="AN26" s="1086"/>
      <c r="AO26" s="1079"/>
      <c r="AP26" s="1079"/>
      <c r="AQ26" s="1079"/>
      <c r="AR26" s="1086"/>
      <c r="AS26" s="1079"/>
      <c r="AT26" s="1079"/>
      <c r="AU26" s="1079"/>
      <c r="AV26" s="1086"/>
      <c r="AW26" s="1079"/>
      <c r="AX26" s="1079"/>
      <c r="AY26" s="1079"/>
    </row>
    <row r="27" spans="1:51" s="1088" customFormat="1" ht="26.25" customHeight="1">
      <c r="A27" s="1087" t="s">
        <v>577</v>
      </c>
      <c r="B27" s="1087"/>
      <c r="C27" s="1087"/>
      <c r="D27" s="1087"/>
      <c r="E27" s="1087"/>
      <c r="F27" s="1087"/>
      <c r="G27" s="1087"/>
      <c r="H27" s="1087"/>
      <c r="I27" s="1087"/>
      <c r="J27" s="1087"/>
      <c r="K27" s="1087"/>
      <c r="L27" s="1087"/>
      <c r="M27" s="1087"/>
      <c r="N27" s="1087"/>
      <c r="O27" s="1082" t="s">
        <v>880</v>
      </c>
      <c r="P27" s="1083">
        <f>SUM(P20+P21+P22+P23+P24+P25+P26)</f>
        <v>0</v>
      </c>
      <c r="Q27" s="1083"/>
      <c r="R27" s="1083"/>
      <c r="S27" s="1083"/>
      <c r="T27" s="1083">
        <f>SUM(T20+T21+T22+T23+T24+T25+T26)</f>
        <v>0</v>
      </c>
      <c r="U27" s="1083"/>
      <c r="V27" s="1083"/>
      <c r="W27" s="1083"/>
      <c r="X27" s="1083">
        <f>SUM(X20+X21+X22+X23+X24+X25+X26)</f>
        <v>0</v>
      </c>
      <c r="Y27" s="1083"/>
      <c r="Z27" s="1083"/>
      <c r="AA27" s="1083"/>
      <c r="AB27" s="1083">
        <f>SUM(AB20+AB21+AB22+AB23+AB24+AB25+AB26)</f>
        <v>0</v>
      </c>
      <c r="AC27" s="1083"/>
      <c r="AD27" s="1083"/>
      <c r="AE27" s="1083"/>
      <c r="AF27" s="1083">
        <f>SUM(AF20+AF21+AF22+AF23+AF24+AF25+AF26)</f>
        <v>0</v>
      </c>
      <c r="AG27" s="1083"/>
      <c r="AH27" s="1083"/>
      <c r="AI27" s="1083"/>
      <c r="AJ27" s="1083">
        <f>SUM(AJ20+AJ21+AJ22+AJ23+AJ24+AJ25+AJ26)</f>
        <v>359</v>
      </c>
      <c r="AK27" s="1083"/>
      <c r="AL27" s="1083"/>
      <c r="AM27" s="1083"/>
      <c r="AN27" s="1083">
        <f>SUM(AN20+AN21+AN22+AN23+AN24+AN25+AN26)</f>
        <v>363</v>
      </c>
      <c r="AO27" s="1083"/>
      <c r="AP27" s="1083"/>
      <c r="AQ27" s="1083"/>
      <c r="AR27" s="1083">
        <f>SUM(AR20+AR21+AR22+AR23+AR24+AR25+AR26)</f>
        <v>0</v>
      </c>
      <c r="AS27" s="1083"/>
      <c r="AT27" s="1083"/>
      <c r="AU27" s="1083"/>
      <c r="AV27" s="1083">
        <f>SUM(AV20+AV21+AV22+AV23+AV24+AV25+AV26)</f>
        <v>0</v>
      </c>
      <c r="AW27" s="1083"/>
      <c r="AX27" s="1083"/>
      <c r="AY27" s="1083"/>
    </row>
    <row r="28" spans="1:51" s="1090" customFormat="1" ht="25.5" customHeight="1">
      <c r="A28" s="1089" t="s">
        <v>627</v>
      </c>
      <c r="B28" s="1089"/>
      <c r="C28" s="1089"/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78" t="s">
        <v>882</v>
      </c>
      <c r="P28" s="1079"/>
      <c r="Q28" s="1079"/>
      <c r="R28" s="1079"/>
      <c r="S28" s="1079"/>
      <c r="T28" s="1079"/>
      <c r="U28" s="1079"/>
      <c r="V28" s="1079"/>
      <c r="W28" s="1079"/>
      <c r="X28" s="1079"/>
      <c r="Y28" s="1079"/>
      <c r="Z28" s="1079"/>
      <c r="AA28" s="1079"/>
      <c r="AB28" s="1079"/>
      <c r="AC28" s="1079"/>
      <c r="AD28" s="1079"/>
      <c r="AE28" s="1079"/>
      <c r="AF28" s="1079"/>
      <c r="AG28" s="1079"/>
      <c r="AH28" s="1079"/>
      <c r="AI28" s="1079"/>
      <c r="AJ28" s="1079"/>
      <c r="AK28" s="1079"/>
      <c r="AL28" s="1079"/>
      <c r="AM28" s="1079"/>
      <c r="AN28" s="1079"/>
      <c r="AO28" s="1079"/>
      <c r="AP28" s="1079"/>
      <c r="AQ28" s="1079"/>
      <c r="AR28" s="1079"/>
      <c r="AS28" s="1079"/>
      <c r="AT28" s="1079"/>
      <c r="AU28" s="1079"/>
      <c r="AV28" s="1079"/>
      <c r="AW28" s="1079"/>
      <c r="AX28" s="1079"/>
      <c r="AY28" s="1079"/>
    </row>
    <row r="29" spans="1:51" s="1088" customFormat="1" ht="25.5" customHeight="1">
      <c r="A29" s="1091" t="s">
        <v>578</v>
      </c>
      <c r="B29" s="1091"/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82" t="s">
        <v>943</v>
      </c>
      <c r="P29" s="1083">
        <f>SUM(P27+P28)</f>
        <v>0</v>
      </c>
      <c r="Q29" s="1083"/>
      <c r="R29" s="1083"/>
      <c r="S29" s="1083"/>
      <c r="T29" s="1083">
        <f>SUM(T27+T28)</f>
        <v>0</v>
      </c>
      <c r="U29" s="1083"/>
      <c r="V29" s="1083"/>
      <c r="W29" s="1083"/>
      <c r="X29" s="1083">
        <f>SUM(X27+X28)</f>
        <v>0</v>
      </c>
      <c r="Y29" s="1083"/>
      <c r="Z29" s="1083"/>
      <c r="AA29" s="1083"/>
      <c r="AB29" s="1083">
        <f>SUM(AB27+AB28)</f>
        <v>0</v>
      </c>
      <c r="AC29" s="1083"/>
      <c r="AD29" s="1083"/>
      <c r="AE29" s="1083"/>
      <c r="AF29" s="1083">
        <f>SUM(AF27+AF28)</f>
        <v>0</v>
      </c>
      <c r="AG29" s="1083"/>
      <c r="AH29" s="1083"/>
      <c r="AI29" s="1083"/>
      <c r="AJ29" s="1083">
        <f>SUM(AJ27+AJ28)</f>
        <v>359</v>
      </c>
      <c r="AK29" s="1083"/>
      <c r="AL29" s="1083"/>
      <c r="AM29" s="1083"/>
      <c r="AN29" s="1083">
        <f>SUM(AN27+AN28)</f>
        <v>363</v>
      </c>
      <c r="AO29" s="1083"/>
      <c r="AP29" s="1083"/>
      <c r="AQ29" s="1083"/>
      <c r="AR29" s="1083">
        <f>SUM(AR27+AR28)</f>
        <v>0</v>
      </c>
      <c r="AS29" s="1083"/>
      <c r="AT29" s="1083"/>
      <c r="AU29" s="1083"/>
      <c r="AV29" s="1083">
        <f>SUM(AV27+AV28)</f>
        <v>0</v>
      </c>
      <c r="AW29" s="1083"/>
      <c r="AX29" s="1083"/>
      <c r="AY29" s="1083"/>
    </row>
    <row r="30" spans="1:51" s="1090" customFormat="1" ht="25.5" customHeight="1">
      <c r="A30" s="1092" t="s">
        <v>1057</v>
      </c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78" t="s">
        <v>945</v>
      </c>
      <c r="P30" s="1086"/>
      <c r="Q30" s="1079"/>
      <c r="R30" s="1079"/>
      <c r="S30" s="1079"/>
      <c r="T30" s="1086"/>
      <c r="U30" s="1079"/>
      <c r="V30" s="1079"/>
      <c r="W30" s="1079"/>
      <c r="X30" s="1086"/>
      <c r="Y30" s="1079"/>
      <c r="Z30" s="1079"/>
      <c r="AA30" s="1079"/>
      <c r="AB30" s="1086"/>
      <c r="AC30" s="1079"/>
      <c r="AD30" s="1079"/>
      <c r="AE30" s="1079"/>
      <c r="AF30" s="1086"/>
      <c r="AG30" s="1079"/>
      <c r="AH30" s="1079"/>
      <c r="AI30" s="1079"/>
      <c r="AJ30" s="1086"/>
      <c r="AK30" s="1079"/>
      <c r="AL30" s="1079"/>
      <c r="AM30" s="1079"/>
      <c r="AN30" s="1086"/>
      <c r="AO30" s="1079"/>
      <c r="AP30" s="1079"/>
      <c r="AQ30" s="1079"/>
      <c r="AR30" s="1086"/>
      <c r="AS30" s="1079"/>
      <c r="AT30" s="1079"/>
      <c r="AU30" s="1079"/>
      <c r="AV30" s="1086"/>
      <c r="AW30" s="1079"/>
      <c r="AX30" s="1079"/>
      <c r="AY30" s="1079"/>
    </row>
    <row r="31" spans="1:51" s="1090" customFormat="1" ht="25.5" customHeight="1">
      <c r="A31" s="1092" t="s">
        <v>1058</v>
      </c>
      <c r="B31" s="1092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78" t="s">
        <v>947</v>
      </c>
      <c r="P31" s="1086"/>
      <c r="Q31" s="1079"/>
      <c r="R31" s="1079"/>
      <c r="S31" s="1079"/>
      <c r="T31" s="1086"/>
      <c r="U31" s="1079"/>
      <c r="V31" s="1079"/>
      <c r="W31" s="1079"/>
      <c r="X31" s="1086"/>
      <c r="Y31" s="1079"/>
      <c r="Z31" s="1079"/>
      <c r="AA31" s="1079"/>
      <c r="AB31" s="1086"/>
      <c r="AC31" s="1079"/>
      <c r="AD31" s="1079"/>
      <c r="AE31" s="1079"/>
      <c r="AF31" s="1086"/>
      <c r="AG31" s="1079"/>
      <c r="AH31" s="1079"/>
      <c r="AI31" s="1079"/>
      <c r="AJ31" s="1086"/>
      <c r="AK31" s="1079"/>
      <c r="AL31" s="1079"/>
      <c r="AM31" s="1079"/>
      <c r="AN31" s="1086"/>
      <c r="AO31" s="1079"/>
      <c r="AP31" s="1079"/>
      <c r="AQ31" s="1079"/>
      <c r="AR31" s="1086"/>
      <c r="AS31" s="1079"/>
      <c r="AT31" s="1079"/>
      <c r="AU31" s="1079"/>
      <c r="AV31" s="1086"/>
      <c r="AW31" s="1079"/>
      <c r="AX31" s="1079"/>
      <c r="AY31" s="1079"/>
    </row>
    <row r="32" spans="1:51" s="1090" customFormat="1" ht="25.5" customHeight="1">
      <c r="A32" s="1092" t="s">
        <v>1059</v>
      </c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78" t="s">
        <v>949</v>
      </c>
      <c r="P32" s="1086"/>
      <c r="Q32" s="1079"/>
      <c r="R32" s="1079"/>
      <c r="S32" s="1079"/>
      <c r="T32" s="1086"/>
      <c r="U32" s="1079"/>
      <c r="V32" s="1079"/>
      <c r="W32" s="1079"/>
      <c r="X32" s="1086"/>
      <c r="Y32" s="1079"/>
      <c r="Z32" s="1079"/>
      <c r="AA32" s="1079"/>
      <c r="AB32" s="1086"/>
      <c r="AC32" s="1079"/>
      <c r="AD32" s="1079"/>
      <c r="AE32" s="1079"/>
      <c r="AF32" s="1086"/>
      <c r="AG32" s="1079"/>
      <c r="AH32" s="1079"/>
      <c r="AI32" s="1079"/>
      <c r="AJ32" s="1086"/>
      <c r="AK32" s="1079"/>
      <c r="AL32" s="1079"/>
      <c r="AM32" s="1079"/>
      <c r="AN32" s="1086"/>
      <c r="AO32" s="1079"/>
      <c r="AP32" s="1079"/>
      <c r="AQ32" s="1079"/>
      <c r="AR32" s="1086"/>
      <c r="AS32" s="1079"/>
      <c r="AT32" s="1079"/>
      <c r="AU32" s="1079"/>
      <c r="AV32" s="1086"/>
      <c r="AW32" s="1079"/>
      <c r="AX32" s="1079"/>
      <c r="AY32" s="1079"/>
    </row>
    <row r="33" spans="1:51" s="1090" customFormat="1" ht="25.5" customHeight="1">
      <c r="A33" s="1092" t="s">
        <v>1060</v>
      </c>
      <c r="B33" s="1092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78" t="s">
        <v>951</v>
      </c>
      <c r="P33" s="1086"/>
      <c r="Q33" s="1079"/>
      <c r="R33" s="1079"/>
      <c r="S33" s="1079"/>
      <c r="T33" s="1086"/>
      <c r="U33" s="1079"/>
      <c r="V33" s="1079"/>
      <c r="W33" s="1079"/>
      <c r="X33" s="1086"/>
      <c r="Y33" s="1079"/>
      <c r="Z33" s="1079"/>
      <c r="AA33" s="1079"/>
      <c r="AB33" s="1086"/>
      <c r="AC33" s="1079"/>
      <c r="AD33" s="1079"/>
      <c r="AE33" s="1079"/>
      <c r="AF33" s="1086"/>
      <c r="AG33" s="1079"/>
      <c r="AH33" s="1079"/>
      <c r="AI33" s="1079"/>
      <c r="AJ33" s="1086"/>
      <c r="AK33" s="1079"/>
      <c r="AL33" s="1079"/>
      <c r="AM33" s="1079"/>
      <c r="AN33" s="1086"/>
      <c r="AO33" s="1079"/>
      <c r="AP33" s="1079"/>
      <c r="AQ33" s="1079"/>
      <c r="AR33" s="1086"/>
      <c r="AS33" s="1079"/>
      <c r="AT33" s="1079"/>
      <c r="AU33" s="1079"/>
      <c r="AV33" s="1086"/>
      <c r="AW33" s="1079"/>
      <c r="AX33" s="1079"/>
      <c r="AY33" s="1079"/>
    </row>
    <row r="34" spans="1:51" s="1090" customFormat="1" ht="25.5" customHeight="1">
      <c r="A34" s="1092" t="s">
        <v>1061</v>
      </c>
      <c r="B34" s="1092"/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78" t="s">
        <v>953</v>
      </c>
      <c r="P34" s="1086"/>
      <c r="Q34" s="1079"/>
      <c r="R34" s="1079"/>
      <c r="S34" s="1079"/>
      <c r="T34" s="1086"/>
      <c r="U34" s="1079"/>
      <c r="V34" s="1079"/>
      <c r="W34" s="1079"/>
      <c r="X34" s="1086"/>
      <c r="Y34" s="1079"/>
      <c r="Z34" s="1079"/>
      <c r="AA34" s="1079"/>
      <c r="AB34" s="1086"/>
      <c r="AC34" s="1079"/>
      <c r="AD34" s="1079"/>
      <c r="AE34" s="1079"/>
      <c r="AF34" s="1086"/>
      <c r="AG34" s="1079"/>
      <c r="AH34" s="1079"/>
      <c r="AI34" s="1079"/>
      <c r="AJ34" s="1086">
        <v>70999</v>
      </c>
      <c r="AK34" s="1079"/>
      <c r="AL34" s="1079"/>
      <c r="AM34" s="1079"/>
      <c r="AN34" s="1086"/>
      <c r="AO34" s="1079"/>
      <c r="AP34" s="1079"/>
      <c r="AQ34" s="1079"/>
      <c r="AR34" s="1086"/>
      <c r="AS34" s="1079"/>
      <c r="AT34" s="1079"/>
      <c r="AU34" s="1079"/>
      <c r="AV34" s="1086"/>
      <c r="AW34" s="1079"/>
      <c r="AX34" s="1079"/>
      <c r="AY34" s="1079"/>
    </row>
    <row r="35" spans="1:51" s="1090" customFormat="1" ht="25.5" customHeight="1">
      <c r="A35" s="1092" t="s">
        <v>1062</v>
      </c>
      <c r="B35" s="1092"/>
      <c r="C35" s="1092"/>
      <c r="D35" s="1092"/>
      <c r="E35" s="1092"/>
      <c r="F35" s="1092"/>
      <c r="G35" s="1092"/>
      <c r="H35" s="1092"/>
      <c r="I35" s="1092"/>
      <c r="J35" s="1092"/>
      <c r="K35" s="1092"/>
      <c r="L35" s="1092"/>
      <c r="M35" s="1092"/>
      <c r="N35" s="1092"/>
      <c r="O35" s="1078" t="s">
        <v>957</v>
      </c>
      <c r="P35" s="1086"/>
      <c r="Q35" s="1079"/>
      <c r="R35" s="1079"/>
      <c r="S35" s="1079"/>
      <c r="T35" s="1086"/>
      <c r="U35" s="1079"/>
      <c r="V35" s="1079"/>
      <c r="W35" s="1079"/>
      <c r="X35" s="1086"/>
      <c r="Y35" s="1079"/>
      <c r="Z35" s="1079"/>
      <c r="AA35" s="1079"/>
      <c r="AB35" s="1086"/>
      <c r="AC35" s="1079"/>
      <c r="AD35" s="1079"/>
      <c r="AE35" s="1079"/>
      <c r="AF35" s="1086"/>
      <c r="AG35" s="1079"/>
      <c r="AH35" s="1079"/>
      <c r="AI35" s="1079"/>
      <c r="AJ35" s="1086"/>
      <c r="AK35" s="1079"/>
      <c r="AL35" s="1079"/>
      <c r="AM35" s="1079"/>
      <c r="AN35" s="1086"/>
      <c r="AO35" s="1079"/>
      <c r="AP35" s="1079"/>
      <c r="AQ35" s="1079"/>
      <c r="AR35" s="1086"/>
      <c r="AS35" s="1079"/>
      <c r="AT35" s="1079"/>
      <c r="AU35" s="1079"/>
      <c r="AV35" s="1086"/>
      <c r="AW35" s="1079"/>
      <c r="AX35" s="1079"/>
      <c r="AY35" s="1079"/>
    </row>
    <row r="36" spans="1:51" s="1090" customFormat="1" ht="25.5" customHeight="1">
      <c r="A36" s="1092" t="s">
        <v>1063</v>
      </c>
      <c r="B36" s="1092"/>
      <c r="C36" s="1092"/>
      <c r="D36" s="1092"/>
      <c r="E36" s="1092"/>
      <c r="F36" s="1092"/>
      <c r="G36" s="1092"/>
      <c r="H36" s="1092"/>
      <c r="I36" s="1092"/>
      <c r="J36" s="1092"/>
      <c r="K36" s="1092"/>
      <c r="L36" s="1092"/>
      <c r="M36" s="1092"/>
      <c r="N36" s="1092"/>
      <c r="O36" s="1078" t="s">
        <v>959</v>
      </c>
      <c r="P36" s="1086"/>
      <c r="Q36" s="1079"/>
      <c r="R36" s="1079"/>
      <c r="S36" s="1079"/>
      <c r="T36" s="1086"/>
      <c r="U36" s="1079"/>
      <c r="V36" s="1079"/>
      <c r="W36" s="1079"/>
      <c r="X36" s="1086"/>
      <c r="Y36" s="1079"/>
      <c r="Z36" s="1079"/>
      <c r="AA36" s="1079"/>
      <c r="AB36" s="1086"/>
      <c r="AC36" s="1079"/>
      <c r="AD36" s="1079"/>
      <c r="AE36" s="1079"/>
      <c r="AF36" s="1086"/>
      <c r="AG36" s="1079"/>
      <c r="AH36" s="1079"/>
      <c r="AI36" s="1079"/>
      <c r="AJ36" s="1086"/>
      <c r="AK36" s="1079"/>
      <c r="AL36" s="1079"/>
      <c r="AM36" s="1079"/>
      <c r="AN36" s="1086"/>
      <c r="AO36" s="1079"/>
      <c r="AP36" s="1079"/>
      <c r="AQ36" s="1079"/>
      <c r="AR36" s="1086"/>
      <c r="AS36" s="1079"/>
      <c r="AT36" s="1079"/>
      <c r="AU36" s="1079"/>
      <c r="AV36" s="1086"/>
      <c r="AW36" s="1079"/>
      <c r="AX36" s="1079"/>
      <c r="AY36" s="1079"/>
    </row>
    <row r="37" spans="1:51" s="1088" customFormat="1" ht="26.25" customHeight="1">
      <c r="A37" s="1087" t="s">
        <v>579</v>
      </c>
      <c r="B37" s="1087"/>
      <c r="C37" s="1087"/>
      <c r="D37" s="1087"/>
      <c r="E37" s="1087"/>
      <c r="F37" s="1087"/>
      <c r="G37" s="1087"/>
      <c r="H37" s="1087"/>
      <c r="I37" s="1087"/>
      <c r="J37" s="1087"/>
      <c r="K37" s="1087"/>
      <c r="L37" s="1087"/>
      <c r="M37" s="1087"/>
      <c r="N37" s="1087"/>
      <c r="O37" s="1082" t="s">
        <v>961</v>
      </c>
      <c r="P37" s="1083">
        <f>SUM(P30:S36)</f>
        <v>0</v>
      </c>
      <c r="Q37" s="1083"/>
      <c r="R37" s="1083"/>
      <c r="S37" s="1083"/>
      <c r="T37" s="1083">
        <f>SUM(T30:W36)</f>
        <v>0</v>
      </c>
      <c r="U37" s="1083"/>
      <c r="V37" s="1083"/>
      <c r="W37" s="1083"/>
      <c r="X37" s="1083">
        <f>SUM(X30:AA36)</f>
        <v>0</v>
      </c>
      <c r="Y37" s="1083"/>
      <c r="Z37" s="1083"/>
      <c r="AA37" s="1083"/>
      <c r="AB37" s="1083">
        <f>SUM(AB30:AE36)</f>
        <v>0</v>
      </c>
      <c r="AC37" s="1083"/>
      <c r="AD37" s="1083"/>
      <c r="AE37" s="1083"/>
      <c r="AF37" s="1083">
        <f>SUM(AF30:AI36)</f>
        <v>0</v>
      </c>
      <c r="AG37" s="1083"/>
      <c r="AH37" s="1083"/>
      <c r="AI37" s="1083"/>
      <c r="AJ37" s="1083">
        <f>SUM(AJ30:AM36)</f>
        <v>70999</v>
      </c>
      <c r="AK37" s="1083"/>
      <c r="AL37" s="1083"/>
      <c r="AM37" s="1083"/>
      <c r="AN37" s="1083">
        <f>SUM(AN30:AQ36)</f>
        <v>0</v>
      </c>
      <c r="AO37" s="1083"/>
      <c r="AP37" s="1083"/>
      <c r="AQ37" s="1083"/>
      <c r="AR37" s="1083">
        <f>SUM(AR30:AU36)</f>
        <v>0</v>
      </c>
      <c r="AS37" s="1083"/>
      <c r="AT37" s="1083"/>
      <c r="AU37" s="1083"/>
      <c r="AV37" s="1083">
        <f>SUM(AV30:AY36)</f>
        <v>0</v>
      </c>
      <c r="AW37" s="1083"/>
      <c r="AX37" s="1083"/>
      <c r="AY37" s="1083"/>
    </row>
    <row r="38" spans="1:51" s="1090" customFormat="1" ht="19.5" customHeight="1">
      <c r="A38" s="1087" t="s">
        <v>580</v>
      </c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2" t="s">
        <v>963</v>
      </c>
      <c r="P38" s="1093">
        <f>SUM(P29+P37)</f>
        <v>0</v>
      </c>
      <c r="Q38" s="1093"/>
      <c r="R38" s="1093"/>
      <c r="S38" s="1093"/>
      <c r="T38" s="1093">
        <f>SUM(T29+T37)</f>
        <v>0</v>
      </c>
      <c r="U38" s="1093"/>
      <c r="V38" s="1093"/>
      <c r="W38" s="1093"/>
      <c r="X38" s="1093">
        <f>SUM(X29+X37)</f>
        <v>0</v>
      </c>
      <c r="Y38" s="1093"/>
      <c r="Z38" s="1093"/>
      <c r="AA38" s="1093"/>
      <c r="AB38" s="1093">
        <f>SUM(AB29+AB37)</f>
        <v>0</v>
      </c>
      <c r="AC38" s="1093"/>
      <c r="AD38" s="1093"/>
      <c r="AE38" s="1093"/>
      <c r="AF38" s="1093">
        <f>SUM(AF29+AF37)</f>
        <v>0</v>
      </c>
      <c r="AG38" s="1093"/>
      <c r="AH38" s="1093"/>
      <c r="AI38" s="1093"/>
      <c r="AJ38" s="1093">
        <f>SUM(AJ29+AJ37)</f>
        <v>71358</v>
      </c>
      <c r="AK38" s="1093"/>
      <c r="AL38" s="1093"/>
      <c r="AM38" s="1093"/>
      <c r="AN38" s="1093">
        <f>SUM(AN29+AN37)</f>
        <v>363</v>
      </c>
      <c r="AO38" s="1093"/>
      <c r="AP38" s="1093"/>
      <c r="AQ38" s="1093"/>
      <c r="AR38" s="1093">
        <f>SUM(AR29+AR37)</f>
        <v>0</v>
      </c>
      <c r="AS38" s="1093"/>
      <c r="AT38" s="1093"/>
      <c r="AU38" s="1093"/>
      <c r="AV38" s="1093">
        <f>SUM(AV29+AV37)</f>
        <v>0</v>
      </c>
      <c r="AW38" s="1093"/>
      <c r="AX38" s="1093"/>
      <c r="AY38" s="1093"/>
    </row>
    <row r="39" spans="1:51" s="1090" customFormat="1" ht="25.5" customHeight="1">
      <c r="A39" s="1084" t="s">
        <v>628</v>
      </c>
      <c r="B39" s="1085"/>
      <c r="C39" s="1085"/>
      <c r="D39" s="10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1078" t="s">
        <v>965</v>
      </c>
      <c r="P39" s="1079"/>
      <c r="Q39" s="1079"/>
      <c r="R39" s="1079"/>
      <c r="S39" s="1079"/>
      <c r="T39" s="1079"/>
      <c r="U39" s="1079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79"/>
      <c r="AF39" s="1079"/>
      <c r="AG39" s="1079"/>
      <c r="AH39" s="1079"/>
      <c r="AI39" s="1079"/>
      <c r="AJ39" s="1079"/>
      <c r="AK39" s="1079"/>
      <c r="AL39" s="1079"/>
      <c r="AM39" s="1079"/>
      <c r="AN39" s="1079"/>
      <c r="AO39" s="1079"/>
      <c r="AP39" s="1079"/>
      <c r="AQ39" s="1079"/>
      <c r="AR39" s="1079"/>
      <c r="AS39" s="1079"/>
      <c r="AT39" s="1079"/>
      <c r="AU39" s="1079"/>
      <c r="AV39" s="1079"/>
      <c r="AW39" s="1079"/>
      <c r="AX39" s="1079"/>
      <c r="AY39" s="1079"/>
    </row>
    <row r="40" spans="1:51" s="1090" customFormat="1" ht="26.25" customHeight="1">
      <c r="A40" s="1085" t="s">
        <v>581</v>
      </c>
      <c r="B40" s="1085"/>
      <c r="C40" s="1085"/>
      <c r="D40" s="1085"/>
      <c r="E40" s="1085"/>
      <c r="F40" s="1085"/>
      <c r="G40" s="1085"/>
      <c r="H40" s="1085"/>
      <c r="I40" s="1085"/>
      <c r="J40" s="1085"/>
      <c r="K40" s="1085"/>
      <c r="L40" s="1085"/>
      <c r="M40" s="1085"/>
      <c r="N40" s="1085"/>
      <c r="O40" s="1078" t="s">
        <v>967</v>
      </c>
      <c r="P40" s="1086"/>
      <c r="Q40" s="1079"/>
      <c r="R40" s="1079"/>
      <c r="S40" s="1079"/>
      <c r="T40" s="1086"/>
      <c r="U40" s="1079"/>
      <c r="V40" s="1079"/>
      <c r="W40" s="1079"/>
      <c r="X40" s="1086"/>
      <c r="Y40" s="1079"/>
      <c r="Z40" s="1079"/>
      <c r="AA40" s="1079"/>
      <c r="AB40" s="1086"/>
      <c r="AC40" s="1079"/>
      <c r="AD40" s="1079"/>
      <c r="AE40" s="1079"/>
      <c r="AF40" s="1086"/>
      <c r="AG40" s="1079"/>
      <c r="AH40" s="1079"/>
      <c r="AI40" s="1079"/>
      <c r="AJ40" s="1086">
        <v>35300</v>
      </c>
      <c r="AK40" s="1079"/>
      <c r="AL40" s="1079"/>
      <c r="AM40" s="1079"/>
      <c r="AN40" s="1086">
        <v>3118</v>
      </c>
      <c r="AO40" s="1079"/>
      <c r="AP40" s="1079"/>
      <c r="AQ40" s="1079"/>
      <c r="AR40" s="1086"/>
      <c r="AS40" s="1079"/>
      <c r="AT40" s="1079"/>
      <c r="AU40" s="1079"/>
      <c r="AV40" s="1086"/>
      <c r="AW40" s="1079"/>
      <c r="AX40" s="1079"/>
      <c r="AY40" s="1079"/>
    </row>
    <row r="41" spans="1:51" s="1090" customFormat="1" ht="26.25" customHeight="1">
      <c r="A41" s="1085" t="s">
        <v>582</v>
      </c>
      <c r="B41" s="1085"/>
      <c r="C41" s="1085"/>
      <c r="D41" s="1085"/>
      <c r="E41" s="1085"/>
      <c r="F41" s="1085"/>
      <c r="G41" s="1085"/>
      <c r="H41" s="1085"/>
      <c r="I41" s="1085"/>
      <c r="J41" s="1085"/>
      <c r="K41" s="1085"/>
      <c r="L41" s="1085"/>
      <c r="M41" s="1085"/>
      <c r="N41" s="1085"/>
      <c r="O41" s="1078" t="s">
        <v>969</v>
      </c>
      <c r="P41" s="1086"/>
      <c r="Q41" s="1079"/>
      <c r="R41" s="1079"/>
      <c r="S41" s="1079"/>
      <c r="T41" s="1086"/>
      <c r="U41" s="1079"/>
      <c r="V41" s="1079"/>
      <c r="W41" s="1079"/>
      <c r="X41" s="1086"/>
      <c r="Y41" s="1079"/>
      <c r="Z41" s="1079"/>
      <c r="AA41" s="1079"/>
      <c r="AB41" s="1086"/>
      <c r="AC41" s="1079"/>
      <c r="AD41" s="1079"/>
      <c r="AE41" s="1079"/>
      <c r="AF41" s="1086"/>
      <c r="AG41" s="1079"/>
      <c r="AH41" s="1079"/>
      <c r="AI41" s="1079"/>
      <c r="AJ41" s="1086"/>
      <c r="AK41" s="1079"/>
      <c r="AL41" s="1079"/>
      <c r="AM41" s="1079"/>
      <c r="AN41" s="1086"/>
      <c r="AO41" s="1079"/>
      <c r="AP41" s="1079"/>
      <c r="AQ41" s="1079"/>
      <c r="AR41" s="1086"/>
      <c r="AS41" s="1079"/>
      <c r="AT41" s="1079"/>
      <c r="AU41" s="1079"/>
      <c r="AV41" s="1086"/>
      <c r="AW41" s="1079"/>
      <c r="AX41" s="1079"/>
      <c r="AY41" s="1079"/>
    </row>
    <row r="42" spans="1:51" s="1090" customFormat="1" ht="26.25" customHeight="1">
      <c r="A42" s="1085" t="s">
        <v>583</v>
      </c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78" t="s">
        <v>971</v>
      </c>
      <c r="P42" s="1086"/>
      <c r="Q42" s="1079"/>
      <c r="R42" s="1079"/>
      <c r="S42" s="1079"/>
      <c r="T42" s="1086"/>
      <c r="U42" s="1079"/>
      <c r="V42" s="1079"/>
      <c r="W42" s="1079"/>
      <c r="X42" s="1086"/>
      <c r="Y42" s="1079"/>
      <c r="Z42" s="1079"/>
      <c r="AA42" s="1079"/>
      <c r="AB42" s="1086"/>
      <c r="AC42" s="1079"/>
      <c r="AD42" s="1079"/>
      <c r="AE42" s="1079"/>
      <c r="AF42" s="1086"/>
      <c r="AG42" s="1079"/>
      <c r="AH42" s="1079"/>
      <c r="AI42" s="1079"/>
      <c r="AJ42" s="1086"/>
      <c r="AK42" s="1079"/>
      <c r="AL42" s="1079"/>
      <c r="AM42" s="1079"/>
      <c r="AN42" s="1086"/>
      <c r="AO42" s="1079"/>
      <c r="AP42" s="1079"/>
      <c r="AQ42" s="1079"/>
      <c r="AR42" s="1086"/>
      <c r="AS42" s="1079"/>
      <c r="AT42" s="1079"/>
      <c r="AU42" s="1079"/>
      <c r="AV42" s="1086"/>
      <c r="AW42" s="1079"/>
      <c r="AX42" s="1079"/>
      <c r="AY42" s="1079"/>
    </row>
    <row r="43" spans="1:51" s="1090" customFormat="1" ht="38.25" customHeight="1">
      <c r="A43" s="1085" t="s">
        <v>584</v>
      </c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78" t="s">
        <v>973</v>
      </c>
      <c r="P43" s="1086"/>
      <c r="Q43" s="1079"/>
      <c r="R43" s="1079"/>
      <c r="S43" s="1079"/>
      <c r="T43" s="1086"/>
      <c r="U43" s="1079"/>
      <c r="V43" s="1079"/>
      <c r="W43" s="1079"/>
      <c r="X43" s="1086"/>
      <c r="Y43" s="1079"/>
      <c r="Z43" s="1079"/>
      <c r="AA43" s="1079"/>
      <c r="AB43" s="1086"/>
      <c r="AC43" s="1079"/>
      <c r="AD43" s="1079"/>
      <c r="AE43" s="1079"/>
      <c r="AF43" s="1086"/>
      <c r="AG43" s="1079"/>
      <c r="AH43" s="1079"/>
      <c r="AI43" s="1079"/>
      <c r="AJ43" s="1086"/>
      <c r="AK43" s="1079"/>
      <c r="AL43" s="1079"/>
      <c r="AM43" s="1079"/>
      <c r="AN43" s="1086"/>
      <c r="AO43" s="1079"/>
      <c r="AP43" s="1079"/>
      <c r="AQ43" s="1079"/>
      <c r="AR43" s="1086"/>
      <c r="AS43" s="1079"/>
      <c r="AT43" s="1079"/>
      <c r="AU43" s="1079"/>
      <c r="AV43" s="1086"/>
      <c r="AW43" s="1079"/>
      <c r="AX43" s="1079"/>
      <c r="AY43" s="1079"/>
    </row>
    <row r="44" spans="1:51" s="1090" customFormat="1" ht="38.25" customHeight="1">
      <c r="A44" s="1085" t="s">
        <v>585</v>
      </c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78" t="s">
        <v>975</v>
      </c>
      <c r="P44" s="1086"/>
      <c r="Q44" s="1079"/>
      <c r="R44" s="1079"/>
      <c r="S44" s="1079"/>
      <c r="T44" s="1086"/>
      <c r="U44" s="1079"/>
      <c r="V44" s="1079"/>
      <c r="W44" s="1079"/>
      <c r="X44" s="1086"/>
      <c r="Y44" s="1079"/>
      <c r="Z44" s="1079"/>
      <c r="AA44" s="1079"/>
      <c r="AB44" s="1086"/>
      <c r="AC44" s="1079"/>
      <c r="AD44" s="1079"/>
      <c r="AE44" s="1079"/>
      <c r="AF44" s="1086"/>
      <c r="AG44" s="1079"/>
      <c r="AH44" s="1079"/>
      <c r="AI44" s="1079"/>
      <c r="AJ44" s="1086"/>
      <c r="AK44" s="1079"/>
      <c r="AL44" s="1079"/>
      <c r="AM44" s="1079"/>
      <c r="AN44" s="1086"/>
      <c r="AO44" s="1079"/>
      <c r="AP44" s="1079"/>
      <c r="AQ44" s="1079"/>
      <c r="AR44" s="1086"/>
      <c r="AS44" s="1079"/>
      <c r="AT44" s="1079"/>
      <c r="AU44" s="1079"/>
      <c r="AV44" s="1086"/>
      <c r="AW44" s="1079"/>
      <c r="AX44" s="1079"/>
      <c r="AY44" s="1079"/>
    </row>
    <row r="45" spans="1:51" s="1088" customFormat="1" ht="39.75" customHeight="1">
      <c r="A45" s="1087" t="s">
        <v>586</v>
      </c>
      <c r="B45" s="1087"/>
      <c r="C45" s="1087"/>
      <c r="D45" s="1087"/>
      <c r="E45" s="1087"/>
      <c r="F45" s="1087"/>
      <c r="G45" s="1087"/>
      <c r="H45" s="1087"/>
      <c r="I45" s="1087"/>
      <c r="J45" s="1087"/>
      <c r="K45" s="1087"/>
      <c r="L45" s="1087"/>
      <c r="M45" s="1087"/>
      <c r="N45" s="1087"/>
      <c r="O45" s="1082" t="s">
        <v>977</v>
      </c>
      <c r="P45" s="1094">
        <f>SUM(P43:S44)</f>
        <v>0</v>
      </c>
      <c r="Q45" s="1083"/>
      <c r="R45" s="1083"/>
      <c r="S45" s="1083"/>
      <c r="T45" s="1094">
        <f>SUM(T43:W44)</f>
        <v>0</v>
      </c>
      <c r="U45" s="1083"/>
      <c r="V45" s="1083"/>
      <c r="W45" s="1083"/>
      <c r="X45" s="1094">
        <f>SUM(X43:AA44)</f>
        <v>0</v>
      </c>
      <c r="Y45" s="1083"/>
      <c r="Z45" s="1083"/>
      <c r="AA45" s="1083"/>
      <c r="AB45" s="1094">
        <f>SUM(AB43:AE44)</f>
        <v>0</v>
      </c>
      <c r="AC45" s="1083"/>
      <c r="AD45" s="1083"/>
      <c r="AE45" s="1083"/>
      <c r="AF45" s="1094">
        <f>SUM(AF43:AI44)</f>
        <v>0</v>
      </c>
      <c r="AG45" s="1083"/>
      <c r="AH45" s="1083"/>
      <c r="AI45" s="1083"/>
      <c r="AJ45" s="1094">
        <f>SUM(AJ43:AM44)</f>
        <v>0</v>
      </c>
      <c r="AK45" s="1083"/>
      <c r="AL45" s="1083"/>
      <c r="AM45" s="1083"/>
      <c r="AN45" s="1094">
        <f>SUM(AN43:AQ44)</f>
        <v>0</v>
      </c>
      <c r="AO45" s="1083"/>
      <c r="AP45" s="1083"/>
      <c r="AQ45" s="1083"/>
      <c r="AR45" s="1094">
        <f>SUM(AR43:AU44)</f>
        <v>0</v>
      </c>
      <c r="AS45" s="1083"/>
      <c r="AT45" s="1083"/>
      <c r="AU45" s="1083"/>
      <c r="AV45" s="1094">
        <f>SUM(AV43:AY44)</f>
        <v>0</v>
      </c>
      <c r="AW45" s="1083"/>
      <c r="AX45" s="1083"/>
      <c r="AY45" s="1083"/>
    </row>
    <row r="46" spans="1:51" s="1090" customFormat="1" ht="36.75" customHeight="1">
      <c r="A46" s="1085" t="s">
        <v>587</v>
      </c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78" t="s">
        <v>979</v>
      </c>
      <c r="P46" s="1086">
        <v>80460</v>
      </c>
      <c r="Q46" s="1079"/>
      <c r="R46" s="1079"/>
      <c r="S46" s="1079"/>
      <c r="T46" s="1086"/>
      <c r="U46" s="1079"/>
      <c r="V46" s="1079"/>
      <c r="W46" s="1079"/>
      <c r="X46" s="1086"/>
      <c r="Y46" s="1079"/>
      <c r="Z46" s="1079"/>
      <c r="AA46" s="1079"/>
      <c r="AB46" s="1086"/>
      <c r="AC46" s="1079"/>
      <c r="AD46" s="1079"/>
      <c r="AE46" s="1079"/>
      <c r="AF46" s="1086"/>
      <c r="AG46" s="1079"/>
      <c r="AH46" s="1079"/>
      <c r="AI46" s="1079"/>
      <c r="AJ46" s="1086">
        <v>500</v>
      </c>
      <c r="AK46" s="1079"/>
      <c r="AL46" s="1079"/>
      <c r="AM46" s="1079"/>
      <c r="AN46" s="1086"/>
      <c r="AO46" s="1079"/>
      <c r="AP46" s="1079"/>
      <c r="AQ46" s="1079"/>
      <c r="AR46" s="1086"/>
      <c r="AS46" s="1079"/>
      <c r="AT46" s="1079"/>
      <c r="AU46" s="1079"/>
      <c r="AV46" s="1086"/>
      <c r="AW46" s="1079"/>
      <c r="AX46" s="1079"/>
      <c r="AY46" s="1079"/>
    </row>
    <row r="47" spans="1:51" s="1090" customFormat="1" ht="42.75" customHeight="1">
      <c r="A47" s="1085" t="s">
        <v>588</v>
      </c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78" t="s">
        <v>981</v>
      </c>
      <c r="P47" s="1086"/>
      <c r="Q47" s="1079"/>
      <c r="R47" s="1079"/>
      <c r="S47" s="1079"/>
      <c r="T47" s="1086"/>
      <c r="U47" s="1079"/>
      <c r="V47" s="1079"/>
      <c r="W47" s="1079"/>
      <c r="X47" s="1086"/>
      <c r="Y47" s="1079"/>
      <c r="Z47" s="1079"/>
      <c r="AA47" s="1079"/>
      <c r="AB47" s="1086"/>
      <c r="AC47" s="1079"/>
      <c r="AD47" s="1079"/>
      <c r="AE47" s="1079"/>
      <c r="AF47" s="1086"/>
      <c r="AG47" s="1079"/>
      <c r="AH47" s="1079"/>
      <c r="AI47" s="1079"/>
      <c r="AJ47" s="1086"/>
      <c r="AK47" s="1079"/>
      <c r="AL47" s="1079"/>
      <c r="AM47" s="1079"/>
      <c r="AN47" s="1086"/>
      <c r="AO47" s="1079"/>
      <c r="AP47" s="1079"/>
      <c r="AQ47" s="1079"/>
      <c r="AR47" s="1086"/>
      <c r="AS47" s="1079"/>
      <c r="AT47" s="1079"/>
      <c r="AU47" s="1079"/>
      <c r="AV47" s="1086"/>
      <c r="AW47" s="1079"/>
      <c r="AX47" s="1079"/>
      <c r="AY47" s="1079"/>
    </row>
    <row r="48" spans="1:51" s="1088" customFormat="1" ht="26.25" customHeight="1">
      <c r="A48" s="1087" t="s">
        <v>589</v>
      </c>
      <c r="B48" s="1087"/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2" t="s">
        <v>983</v>
      </c>
      <c r="P48" s="1094">
        <f>SUM(P45:S47)</f>
        <v>80460</v>
      </c>
      <c r="Q48" s="1083"/>
      <c r="R48" s="1083"/>
      <c r="S48" s="1083"/>
      <c r="T48" s="1094">
        <f>SUM(T45:W47)</f>
        <v>0</v>
      </c>
      <c r="U48" s="1083"/>
      <c r="V48" s="1083"/>
      <c r="W48" s="1083"/>
      <c r="X48" s="1094">
        <f>SUM(X45:AA47)</f>
        <v>0</v>
      </c>
      <c r="Y48" s="1083"/>
      <c r="Z48" s="1083"/>
      <c r="AA48" s="1083"/>
      <c r="AB48" s="1094">
        <f>SUM(AB45:AE47)</f>
        <v>0</v>
      </c>
      <c r="AC48" s="1083"/>
      <c r="AD48" s="1083"/>
      <c r="AE48" s="1083"/>
      <c r="AF48" s="1094">
        <f>SUM(AF45:AI47)</f>
        <v>0</v>
      </c>
      <c r="AG48" s="1083"/>
      <c r="AH48" s="1083"/>
      <c r="AI48" s="1083"/>
      <c r="AJ48" s="1094">
        <f>SUM(AJ45:AM47)</f>
        <v>500</v>
      </c>
      <c r="AK48" s="1083"/>
      <c r="AL48" s="1083"/>
      <c r="AM48" s="1083"/>
      <c r="AN48" s="1094">
        <f>SUM(AN45:AQ47)</f>
        <v>0</v>
      </c>
      <c r="AO48" s="1083"/>
      <c r="AP48" s="1083"/>
      <c r="AQ48" s="1083"/>
      <c r="AR48" s="1094">
        <f>SUM(AR45:AU47)</f>
        <v>0</v>
      </c>
      <c r="AS48" s="1083"/>
      <c r="AT48" s="1083"/>
      <c r="AU48" s="1083"/>
      <c r="AV48" s="1094">
        <f>SUM(AV45:AY47)</f>
        <v>0</v>
      </c>
      <c r="AW48" s="1083"/>
      <c r="AX48" s="1083"/>
      <c r="AY48" s="1083"/>
    </row>
    <row r="49" spans="1:51" s="1090" customFormat="1" ht="26.25" customHeight="1">
      <c r="A49" s="1085" t="s">
        <v>590</v>
      </c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78" t="s">
        <v>985</v>
      </c>
      <c r="P49" s="1086"/>
      <c r="Q49" s="1079"/>
      <c r="R49" s="1079"/>
      <c r="S49" s="1079"/>
      <c r="T49" s="1086"/>
      <c r="U49" s="1079"/>
      <c r="V49" s="1079"/>
      <c r="W49" s="1079"/>
      <c r="X49" s="1086"/>
      <c r="Y49" s="1079"/>
      <c r="Z49" s="1079"/>
      <c r="AA49" s="1079"/>
      <c r="AB49" s="1086"/>
      <c r="AC49" s="1079"/>
      <c r="AD49" s="1079"/>
      <c r="AE49" s="1079"/>
      <c r="AF49" s="1086"/>
      <c r="AG49" s="1079"/>
      <c r="AH49" s="1079"/>
      <c r="AI49" s="1079"/>
      <c r="AJ49" s="1086"/>
      <c r="AK49" s="1079"/>
      <c r="AL49" s="1079"/>
      <c r="AM49" s="1079"/>
      <c r="AN49" s="1086"/>
      <c r="AO49" s="1079"/>
      <c r="AP49" s="1079"/>
      <c r="AQ49" s="1079"/>
      <c r="AR49" s="1086"/>
      <c r="AS49" s="1079"/>
      <c r="AT49" s="1079"/>
      <c r="AU49" s="1079"/>
      <c r="AV49" s="1086"/>
      <c r="AW49" s="1079"/>
      <c r="AX49" s="1079"/>
      <c r="AY49" s="1079"/>
    </row>
    <row r="50" spans="1:51" s="1090" customFormat="1" ht="26.25" customHeight="1">
      <c r="A50" s="1085" t="s">
        <v>591</v>
      </c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78" t="s">
        <v>987</v>
      </c>
      <c r="P50" s="1086"/>
      <c r="Q50" s="1079"/>
      <c r="R50" s="1079"/>
      <c r="S50" s="1079"/>
      <c r="T50" s="1086"/>
      <c r="U50" s="1079"/>
      <c r="V50" s="1079"/>
      <c r="W50" s="1079"/>
      <c r="X50" s="1086"/>
      <c r="Y50" s="1079"/>
      <c r="Z50" s="1079"/>
      <c r="AA50" s="1079"/>
      <c r="AB50" s="1086"/>
      <c r="AC50" s="1079"/>
      <c r="AD50" s="1079"/>
      <c r="AE50" s="1079"/>
      <c r="AF50" s="1086"/>
      <c r="AG50" s="1079"/>
      <c r="AH50" s="1079"/>
      <c r="AI50" s="1079"/>
      <c r="AJ50" s="1086"/>
      <c r="AK50" s="1079"/>
      <c r="AL50" s="1079"/>
      <c r="AM50" s="1079"/>
      <c r="AN50" s="1086"/>
      <c r="AO50" s="1079"/>
      <c r="AP50" s="1079"/>
      <c r="AQ50" s="1079"/>
      <c r="AR50" s="1086"/>
      <c r="AS50" s="1079"/>
      <c r="AT50" s="1079"/>
      <c r="AU50" s="1079"/>
      <c r="AV50" s="1086"/>
      <c r="AW50" s="1079"/>
      <c r="AX50" s="1079"/>
      <c r="AY50" s="1079"/>
    </row>
    <row r="51" spans="1:51" s="1090" customFormat="1" ht="26.25" customHeight="1">
      <c r="A51" s="1085" t="s">
        <v>592</v>
      </c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78" t="s">
        <v>989</v>
      </c>
      <c r="P51" s="1086"/>
      <c r="Q51" s="1079"/>
      <c r="R51" s="1079"/>
      <c r="S51" s="1079"/>
      <c r="T51" s="1086"/>
      <c r="U51" s="1079"/>
      <c r="V51" s="1079"/>
      <c r="W51" s="1079"/>
      <c r="X51" s="1086"/>
      <c r="Y51" s="1079"/>
      <c r="Z51" s="1079"/>
      <c r="AA51" s="1079"/>
      <c r="AB51" s="1086"/>
      <c r="AC51" s="1079"/>
      <c r="AD51" s="1079"/>
      <c r="AE51" s="1079"/>
      <c r="AF51" s="1086"/>
      <c r="AG51" s="1079"/>
      <c r="AH51" s="1079"/>
      <c r="AI51" s="1079"/>
      <c r="AJ51" s="1086"/>
      <c r="AK51" s="1079"/>
      <c r="AL51" s="1079"/>
      <c r="AM51" s="1079"/>
      <c r="AN51" s="1086"/>
      <c r="AO51" s="1079"/>
      <c r="AP51" s="1079"/>
      <c r="AQ51" s="1079"/>
      <c r="AR51" s="1086"/>
      <c r="AS51" s="1079"/>
      <c r="AT51" s="1079"/>
      <c r="AU51" s="1079"/>
      <c r="AV51" s="1086"/>
      <c r="AW51" s="1079"/>
      <c r="AX51" s="1079"/>
      <c r="AY51" s="1079"/>
    </row>
    <row r="52" spans="1:51" s="1090" customFormat="1" ht="26.25" customHeight="1">
      <c r="A52" s="1087" t="s">
        <v>593</v>
      </c>
      <c r="B52" s="1087"/>
      <c r="C52" s="1087"/>
      <c r="D52" s="1087"/>
      <c r="E52" s="1087"/>
      <c r="F52" s="1087"/>
      <c r="G52" s="1087"/>
      <c r="H52" s="1087"/>
      <c r="I52" s="1087"/>
      <c r="J52" s="1087"/>
      <c r="K52" s="1087"/>
      <c r="L52" s="1087"/>
      <c r="M52" s="1087"/>
      <c r="N52" s="1087"/>
      <c r="O52" s="1082" t="s">
        <v>991</v>
      </c>
      <c r="P52" s="1086"/>
      <c r="Q52" s="1079"/>
      <c r="R52" s="1079"/>
      <c r="S52" s="1079"/>
      <c r="T52" s="1086"/>
      <c r="U52" s="1079"/>
      <c r="V52" s="1079"/>
      <c r="W52" s="1079"/>
      <c r="X52" s="1086"/>
      <c r="Y52" s="1079"/>
      <c r="Z52" s="1079"/>
      <c r="AA52" s="1079"/>
      <c r="AB52" s="1086"/>
      <c r="AC52" s="1079"/>
      <c r="AD52" s="1079"/>
      <c r="AE52" s="1079"/>
      <c r="AF52" s="1086"/>
      <c r="AG52" s="1079"/>
      <c r="AH52" s="1079"/>
      <c r="AI52" s="1079"/>
      <c r="AJ52" s="1086"/>
      <c r="AK52" s="1079"/>
      <c r="AL52" s="1079"/>
      <c r="AM52" s="1079"/>
      <c r="AN52" s="1086"/>
      <c r="AO52" s="1079"/>
      <c r="AP52" s="1079"/>
      <c r="AQ52" s="1079"/>
      <c r="AR52" s="1086"/>
      <c r="AS52" s="1079"/>
      <c r="AT52" s="1079"/>
      <c r="AU52" s="1079"/>
      <c r="AV52" s="1086"/>
      <c r="AW52" s="1079"/>
      <c r="AX52" s="1079"/>
      <c r="AY52" s="1079"/>
    </row>
    <row r="53" spans="1:51" s="1088" customFormat="1" ht="25.5" customHeight="1">
      <c r="A53" s="1095" t="s">
        <v>594</v>
      </c>
      <c r="B53" s="1087"/>
      <c r="C53" s="1087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2" t="s">
        <v>993</v>
      </c>
      <c r="P53" s="1083">
        <f>SUM(P40+P41+P42+P48+P49+P52)</f>
        <v>80460</v>
      </c>
      <c r="Q53" s="1083"/>
      <c r="R53" s="1083"/>
      <c r="S53" s="1083"/>
      <c r="T53" s="1083">
        <f>SUM(T40+T41+T42+T48+T49+T52)</f>
        <v>0</v>
      </c>
      <c r="U53" s="1083"/>
      <c r="V53" s="1083"/>
      <c r="W53" s="1083"/>
      <c r="X53" s="1083">
        <f>SUM(X40+X41+X42+X48+X49+X52)</f>
        <v>0</v>
      </c>
      <c r="Y53" s="1083"/>
      <c r="Z53" s="1083"/>
      <c r="AA53" s="1083"/>
      <c r="AB53" s="1083">
        <f>SUM(AB40+AB41+AB42+AB48+AB49+AB52)</f>
        <v>0</v>
      </c>
      <c r="AC53" s="1083"/>
      <c r="AD53" s="1083"/>
      <c r="AE53" s="1083"/>
      <c r="AF53" s="1083">
        <f>SUM(AF40+AF41+AF42+AF48+AF49+AF52)</f>
        <v>0</v>
      </c>
      <c r="AG53" s="1083"/>
      <c r="AH53" s="1083"/>
      <c r="AI53" s="1083"/>
      <c r="AJ53" s="1083">
        <f>SUM(AJ40+AJ41+AJ42+AJ48+AJ49+AJ52)</f>
        <v>35800</v>
      </c>
      <c r="AK53" s="1083"/>
      <c r="AL53" s="1083"/>
      <c r="AM53" s="1083"/>
      <c r="AN53" s="1083">
        <f>SUM(AN40+AN41+AN42+AN48+AN49+AN52)</f>
        <v>3118</v>
      </c>
      <c r="AO53" s="1083"/>
      <c r="AP53" s="1083"/>
      <c r="AQ53" s="1083"/>
      <c r="AR53" s="1083">
        <f>SUM(AR40+AR41+AR42+AR48+AR49+AR52)</f>
        <v>0</v>
      </c>
      <c r="AS53" s="1083"/>
      <c r="AT53" s="1083"/>
      <c r="AU53" s="1083"/>
      <c r="AV53" s="1083">
        <f>SUM(AV40+AV41+AV42+AV48+AV49+AV52)</f>
        <v>0</v>
      </c>
      <c r="AW53" s="1083"/>
      <c r="AX53" s="1083"/>
      <c r="AY53" s="1083"/>
    </row>
    <row r="54" spans="1:51" s="1090" customFormat="1" ht="25.5" customHeight="1">
      <c r="A54" s="1085" t="s">
        <v>629</v>
      </c>
      <c r="B54" s="1096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78" t="s">
        <v>995</v>
      </c>
      <c r="P54" s="1079"/>
      <c r="Q54" s="1079"/>
      <c r="R54" s="1079"/>
      <c r="S54" s="1079"/>
      <c r="T54" s="1079"/>
      <c r="U54" s="1079"/>
      <c r="V54" s="1079"/>
      <c r="W54" s="1079"/>
      <c r="X54" s="1079"/>
      <c r="Y54" s="1079"/>
      <c r="Z54" s="1079"/>
      <c r="AA54" s="1079"/>
      <c r="AB54" s="1079"/>
      <c r="AC54" s="1079"/>
      <c r="AD54" s="1079"/>
      <c r="AE54" s="1079"/>
      <c r="AF54" s="1079"/>
      <c r="AG54" s="1079"/>
      <c r="AH54" s="1079"/>
      <c r="AI54" s="1079"/>
      <c r="AJ54" s="1079"/>
      <c r="AK54" s="1079"/>
      <c r="AL54" s="1079"/>
      <c r="AM54" s="1079"/>
      <c r="AN54" s="1079"/>
      <c r="AO54" s="1079"/>
      <c r="AP54" s="1079"/>
      <c r="AQ54" s="1079"/>
      <c r="AR54" s="1079"/>
      <c r="AS54" s="1079"/>
      <c r="AT54" s="1079"/>
      <c r="AU54" s="1079"/>
      <c r="AV54" s="1079"/>
      <c r="AW54" s="1079"/>
      <c r="AX54" s="1079"/>
      <c r="AY54" s="1079"/>
    </row>
    <row r="55" spans="1:51" s="1090" customFormat="1" ht="25.5" customHeight="1">
      <c r="A55" s="1085" t="s">
        <v>595</v>
      </c>
      <c r="B55" s="1096"/>
      <c r="C55" s="1096"/>
      <c r="D55" s="1096"/>
      <c r="E55" s="1096"/>
      <c r="F55" s="1096"/>
      <c r="G55" s="1096"/>
      <c r="H55" s="1096"/>
      <c r="I55" s="1096"/>
      <c r="J55" s="1096"/>
      <c r="K55" s="1096"/>
      <c r="L55" s="1096"/>
      <c r="M55" s="1096"/>
      <c r="N55" s="1096"/>
      <c r="O55" s="1078" t="s">
        <v>997</v>
      </c>
      <c r="P55" s="1086"/>
      <c r="Q55" s="1079"/>
      <c r="R55" s="1079"/>
      <c r="S55" s="1079"/>
      <c r="T55" s="1086"/>
      <c r="U55" s="1079"/>
      <c r="V55" s="1079"/>
      <c r="W55" s="1079"/>
      <c r="X55" s="1086"/>
      <c r="Y55" s="1079"/>
      <c r="Z55" s="1079"/>
      <c r="AA55" s="1079"/>
      <c r="AB55" s="1086"/>
      <c r="AC55" s="1079"/>
      <c r="AD55" s="1079"/>
      <c r="AE55" s="1079"/>
      <c r="AF55" s="1086">
        <v>100278</v>
      </c>
      <c r="AG55" s="1079"/>
      <c r="AH55" s="1079"/>
      <c r="AI55" s="1079"/>
      <c r="AJ55" s="1086">
        <v>20146</v>
      </c>
      <c r="AK55" s="1079"/>
      <c r="AL55" s="1079"/>
      <c r="AM55" s="1079"/>
      <c r="AN55" s="1086"/>
      <c r="AO55" s="1079"/>
      <c r="AP55" s="1079"/>
      <c r="AQ55" s="1079"/>
      <c r="AR55" s="1086"/>
      <c r="AS55" s="1079"/>
      <c r="AT55" s="1079"/>
      <c r="AU55" s="1079"/>
      <c r="AV55" s="1086"/>
      <c r="AW55" s="1079"/>
      <c r="AX55" s="1079"/>
      <c r="AY55" s="1079"/>
    </row>
    <row r="56" spans="1:51" s="1090" customFormat="1" ht="25.5" customHeight="1">
      <c r="A56" s="1085" t="s">
        <v>596</v>
      </c>
      <c r="B56" s="1096"/>
      <c r="C56" s="1096"/>
      <c r="D56" s="1096"/>
      <c r="E56" s="1096"/>
      <c r="F56" s="1096"/>
      <c r="G56" s="1096"/>
      <c r="H56" s="1096"/>
      <c r="I56" s="1096"/>
      <c r="J56" s="1096"/>
      <c r="K56" s="1096"/>
      <c r="L56" s="1096"/>
      <c r="M56" s="1096"/>
      <c r="N56" s="1096"/>
      <c r="O56" s="1078" t="s">
        <v>999</v>
      </c>
      <c r="P56" s="1086"/>
      <c r="Q56" s="1079"/>
      <c r="R56" s="1079"/>
      <c r="S56" s="1079"/>
      <c r="T56" s="1086"/>
      <c r="U56" s="1079"/>
      <c r="V56" s="1079"/>
      <c r="W56" s="1079"/>
      <c r="X56" s="1086"/>
      <c r="Y56" s="1079"/>
      <c r="Z56" s="1079"/>
      <c r="AA56" s="1079"/>
      <c r="AB56" s="1086"/>
      <c r="AC56" s="1079"/>
      <c r="AD56" s="1079"/>
      <c r="AE56" s="1079"/>
      <c r="AF56" s="1086">
        <v>201970</v>
      </c>
      <c r="AG56" s="1079"/>
      <c r="AH56" s="1079"/>
      <c r="AI56" s="1079"/>
      <c r="AJ56" s="1086"/>
      <c r="AK56" s="1079"/>
      <c r="AL56" s="1079"/>
      <c r="AM56" s="1079"/>
      <c r="AN56" s="1086"/>
      <c r="AO56" s="1079"/>
      <c r="AP56" s="1079"/>
      <c r="AQ56" s="1079"/>
      <c r="AR56" s="1086"/>
      <c r="AS56" s="1079"/>
      <c r="AT56" s="1079"/>
      <c r="AU56" s="1079"/>
      <c r="AV56" s="1086"/>
      <c r="AW56" s="1079"/>
      <c r="AX56" s="1079"/>
      <c r="AY56" s="1079"/>
    </row>
    <row r="57" spans="1:51" s="1090" customFormat="1" ht="25.5" customHeight="1">
      <c r="A57" s="1085" t="s">
        <v>597</v>
      </c>
      <c r="B57" s="1096"/>
      <c r="C57" s="1096"/>
      <c r="D57" s="1096"/>
      <c r="E57" s="1096"/>
      <c r="F57" s="1096"/>
      <c r="G57" s="1096"/>
      <c r="H57" s="1096"/>
      <c r="I57" s="1096"/>
      <c r="J57" s="1096"/>
      <c r="K57" s="1096"/>
      <c r="L57" s="1096"/>
      <c r="M57" s="1096"/>
      <c r="N57" s="1096"/>
      <c r="O57" s="1078" t="s">
        <v>1001</v>
      </c>
      <c r="P57" s="1086"/>
      <c r="Q57" s="1079"/>
      <c r="R57" s="1079"/>
      <c r="S57" s="1079"/>
      <c r="T57" s="1086"/>
      <c r="U57" s="1079"/>
      <c r="V57" s="1079"/>
      <c r="W57" s="1079"/>
      <c r="X57" s="1086"/>
      <c r="Y57" s="1079"/>
      <c r="Z57" s="1079"/>
      <c r="AA57" s="1079"/>
      <c r="AB57" s="1086"/>
      <c r="AC57" s="1079"/>
      <c r="AD57" s="1079"/>
      <c r="AE57" s="1079"/>
      <c r="AF57" s="1086"/>
      <c r="AG57" s="1079"/>
      <c r="AH57" s="1079"/>
      <c r="AI57" s="1079"/>
      <c r="AJ57" s="1086">
        <v>700</v>
      </c>
      <c r="AK57" s="1079"/>
      <c r="AL57" s="1079"/>
      <c r="AM57" s="1079"/>
      <c r="AN57" s="1086"/>
      <c r="AO57" s="1079"/>
      <c r="AP57" s="1079"/>
      <c r="AQ57" s="1079"/>
      <c r="AR57" s="1086"/>
      <c r="AS57" s="1079"/>
      <c r="AT57" s="1079"/>
      <c r="AU57" s="1079"/>
      <c r="AV57" s="1086"/>
      <c r="AW57" s="1079"/>
      <c r="AX57" s="1079"/>
      <c r="AY57" s="1079"/>
    </row>
    <row r="58" spans="1:51" s="1090" customFormat="1" ht="25.5" customHeight="1">
      <c r="A58" s="1085" t="s">
        <v>598</v>
      </c>
      <c r="B58" s="1096"/>
      <c r="C58" s="1096"/>
      <c r="D58" s="1096"/>
      <c r="E58" s="1096"/>
      <c r="F58" s="1096"/>
      <c r="G58" s="1096"/>
      <c r="H58" s="1096"/>
      <c r="I58" s="1096"/>
      <c r="J58" s="1096"/>
      <c r="K58" s="1096"/>
      <c r="L58" s="1096"/>
      <c r="M58" s="1096"/>
      <c r="N58" s="1096"/>
      <c r="O58" s="1078" t="s">
        <v>1003</v>
      </c>
      <c r="P58" s="1086"/>
      <c r="Q58" s="1079"/>
      <c r="R58" s="1079"/>
      <c r="S58" s="1079"/>
      <c r="T58" s="1086"/>
      <c r="U58" s="1079"/>
      <c r="V58" s="1079"/>
      <c r="W58" s="1079"/>
      <c r="X58" s="1086"/>
      <c r="Y58" s="1079"/>
      <c r="Z58" s="1079"/>
      <c r="AA58" s="1079"/>
      <c r="AB58" s="1086"/>
      <c r="AC58" s="1079"/>
      <c r="AD58" s="1079"/>
      <c r="AE58" s="1079"/>
      <c r="AF58" s="1086"/>
      <c r="AG58" s="1079"/>
      <c r="AH58" s="1079"/>
      <c r="AI58" s="1079"/>
      <c r="AJ58" s="1086"/>
      <c r="AK58" s="1079"/>
      <c r="AL58" s="1079"/>
      <c r="AM58" s="1079"/>
      <c r="AN58" s="1086"/>
      <c r="AO58" s="1079"/>
      <c r="AP58" s="1079"/>
      <c r="AQ58" s="1079"/>
      <c r="AR58" s="1086"/>
      <c r="AS58" s="1079"/>
      <c r="AT58" s="1079"/>
      <c r="AU58" s="1079"/>
      <c r="AV58" s="1086">
        <v>1064</v>
      </c>
      <c r="AW58" s="1079"/>
      <c r="AX58" s="1079"/>
      <c r="AY58" s="1079"/>
    </row>
    <row r="59" spans="1:51" s="1088" customFormat="1" ht="25.5" customHeight="1">
      <c r="A59" s="1087" t="s">
        <v>599</v>
      </c>
      <c r="B59" s="1097"/>
      <c r="C59" s="1097"/>
      <c r="D59" s="1097"/>
      <c r="E59" s="1097"/>
      <c r="F59" s="1097"/>
      <c r="G59" s="1097"/>
      <c r="H59" s="1097"/>
      <c r="I59" s="1097"/>
      <c r="J59" s="1097"/>
      <c r="K59" s="1097"/>
      <c r="L59" s="1097"/>
      <c r="M59" s="1097"/>
      <c r="N59" s="1097"/>
      <c r="O59" s="1082" t="s">
        <v>1005</v>
      </c>
      <c r="P59" s="1094">
        <f>SUM(P56:S58)</f>
        <v>0</v>
      </c>
      <c r="Q59" s="1083"/>
      <c r="R59" s="1083"/>
      <c r="S59" s="1083"/>
      <c r="T59" s="1094">
        <f>SUM(T56:W58)</f>
        <v>0</v>
      </c>
      <c r="U59" s="1083"/>
      <c r="V59" s="1083"/>
      <c r="W59" s="1083"/>
      <c r="X59" s="1094">
        <f>SUM(X56:AA58)</f>
        <v>0</v>
      </c>
      <c r="Y59" s="1083"/>
      <c r="Z59" s="1083"/>
      <c r="AA59" s="1083"/>
      <c r="AB59" s="1094">
        <f>SUM(AB56:AE58)</f>
        <v>0</v>
      </c>
      <c r="AC59" s="1083"/>
      <c r="AD59" s="1083"/>
      <c r="AE59" s="1083"/>
      <c r="AF59" s="1094">
        <f>SUM(AF56:AI58)</f>
        <v>201970</v>
      </c>
      <c r="AG59" s="1083"/>
      <c r="AH59" s="1083"/>
      <c r="AI59" s="1083"/>
      <c r="AJ59" s="1094">
        <f>SUM(AJ56:AM58)</f>
        <v>700</v>
      </c>
      <c r="AK59" s="1083"/>
      <c r="AL59" s="1083"/>
      <c r="AM59" s="1083"/>
      <c r="AN59" s="1094">
        <f>SUM(AN56:AQ58)</f>
        <v>0</v>
      </c>
      <c r="AO59" s="1083"/>
      <c r="AP59" s="1083"/>
      <c r="AQ59" s="1083"/>
      <c r="AR59" s="1094">
        <f>SUM(AR56:AU58)</f>
        <v>0</v>
      </c>
      <c r="AS59" s="1083"/>
      <c r="AT59" s="1083"/>
      <c r="AU59" s="1083"/>
      <c r="AV59" s="1094">
        <f>SUM(AV56:AY58)</f>
        <v>1064</v>
      </c>
      <c r="AW59" s="1083"/>
      <c r="AX59" s="1083"/>
      <c r="AY59" s="1083"/>
    </row>
    <row r="60" spans="1:51" s="1090" customFormat="1" ht="25.5" customHeight="1">
      <c r="A60" s="1085" t="s">
        <v>600</v>
      </c>
      <c r="B60" s="1096"/>
      <c r="C60" s="1096"/>
      <c r="D60" s="1096"/>
      <c r="E60" s="1096"/>
      <c r="F60" s="1096"/>
      <c r="G60" s="1096"/>
      <c r="H60" s="1096"/>
      <c r="I60" s="1096"/>
      <c r="J60" s="1096"/>
      <c r="K60" s="1096"/>
      <c r="L60" s="1096"/>
      <c r="M60" s="1096"/>
      <c r="N60" s="1096"/>
      <c r="O60" s="1078" t="s">
        <v>1007</v>
      </c>
      <c r="P60" s="1086"/>
      <c r="Q60" s="1079"/>
      <c r="R60" s="1079"/>
      <c r="S60" s="1079"/>
      <c r="T60" s="1086"/>
      <c r="U60" s="1079"/>
      <c r="V60" s="1079"/>
      <c r="W60" s="1079"/>
      <c r="X60" s="1086"/>
      <c r="Y60" s="1079"/>
      <c r="Z60" s="1079"/>
      <c r="AA60" s="1079"/>
      <c r="AB60" s="1086"/>
      <c r="AC60" s="1079"/>
      <c r="AD60" s="1079"/>
      <c r="AE60" s="1079"/>
      <c r="AF60" s="1086"/>
      <c r="AG60" s="1079"/>
      <c r="AH60" s="1079"/>
      <c r="AI60" s="1079"/>
      <c r="AJ60" s="1086"/>
      <c r="AK60" s="1079"/>
      <c r="AL60" s="1079"/>
      <c r="AM60" s="1079"/>
      <c r="AN60" s="1086"/>
      <c r="AO60" s="1079"/>
      <c r="AP60" s="1079"/>
      <c r="AQ60" s="1079"/>
      <c r="AR60" s="1086"/>
      <c r="AS60" s="1079"/>
      <c r="AT60" s="1079"/>
      <c r="AU60" s="1079"/>
      <c r="AV60" s="1086"/>
      <c r="AW60" s="1079"/>
      <c r="AX60" s="1079"/>
      <c r="AY60" s="1079"/>
    </row>
    <row r="61" spans="1:51" s="1090" customFormat="1" ht="37.5" customHeight="1">
      <c r="A61" s="1085" t="s">
        <v>601</v>
      </c>
      <c r="B61" s="1096"/>
      <c r="C61" s="1096"/>
      <c r="D61" s="1096"/>
      <c r="E61" s="1096"/>
      <c r="F61" s="1096"/>
      <c r="G61" s="1096"/>
      <c r="H61" s="1096"/>
      <c r="I61" s="1096"/>
      <c r="J61" s="1096"/>
      <c r="K61" s="1096"/>
      <c r="L61" s="1096"/>
      <c r="M61" s="1096"/>
      <c r="N61" s="1096"/>
      <c r="O61" s="1078" t="s">
        <v>1009</v>
      </c>
      <c r="P61" s="1086"/>
      <c r="Q61" s="1079"/>
      <c r="R61" s="1079"/>
      <c r="S61" s="1079"/>
      <c r="T61" s="1086"/>
      <c r="U61" s="1079"/>
      <c r="V61" s="1079"/>
      <c r="W61" s="1079"/>
      <c r="X61" s="1086"/>
      <c r="Y61" s="1079"/>
      <c r="Z61" s="1079"/>
      <c r="AA61" s="1079"/>
      <c r="AB61" s="1086"/>
      <c r="AC61" s="1079"/>
      <c r="AD61" s="1079"/>
      <c r="AE61" s="1079"/>
      <c r="AF61" s="1086"/>
      <c r="AG61" s="1079"/>
      <c r="AH61" s="1079"/>
      <c r="AI61" s="1079"/>
      <c r="AJ61" s="1086"/>
      <c r="AK61" s="1079"/>
      <c r="AL61" s="1079"/>
      <c r="AM61" s="1079"/>
      <c r="AN61" s="1086"/>
      <c r="AO61" s="1079"/>
      <c r="AP61" s="1079"/>
      <c r="AQ61" s="1079"/>
      <c r="AR61" s="1086"/>
      <c r="AS61" s="1079"/>
      <c r="AT61" s="1079"/>
      <c r="AU61" s="1079"/>
      <c r="AV61" s="1086"/>
      <c r="AW61" s="1079"/>
      <c r="AX61" s="1079"/>
      <c r="AY61" s="1079"/>
    </row>
    <row r="62" spans="1:51" s="1090" customFormat="1" ht="37.5" customHeight="1">
      <c r="A62" s="1085" t="s">
        <v>602</v>
      </c>
      <c r="B62" s="1096"/>
      <c r="C62" s="1096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78" t="s">
        <v>1011</v>
      </c>
      <c r="P62" s="1086"/>
      <c r="Q62" s="1079"/>
      <c r="R62" s="1079"/>
      <c r="S62" s="1079"/>
      <c r="T62" s="1086"/>
      <c r="U62" s="1079"/>
      <c r="V62" s="1079"/>
      <c r="W62" s="1079"/>
      <c r="X62" s="1086"/>
      <c r="Y62" s="1079"/>
      <c r="Z62" s="1079"/>
      <c r="AA62" s="1079"/>
      <c r="AB62" s="1086"/>
      <c r="AC62" s="1079"/>
      <c r="AD62" s="1079"/>
      <c r="AE62" s="1079"/>
      <c r="AF62" s="1086"/>
      <c r="AG62" s="1079"/>
      <c r="AH62" s="1079"/>
      <c r="AI62" s="1079"/>
      <c r="AJ62" s="1086"/>
      <c r="AK62" s="1079"/>
      <c r="AL62" s="1079"/>
      <c r="AM62" s="1079"/>
      <c r="AN62" s="1086"/>
      <c r="AO62" s="1079"/>
      <c r="AP62" s="1079"/>
      <c r="AQ62" s="1079"/>
      <c r="AR62" s="1086"/>
      <c r="AS62" s="1079"/>
      <c r="AT62" s="1079"/>
      <c r="AU62" s="1079"/>
      <c r="AV62" s="1086"/>
      <c r="AW62" s="1079"/>
      <c r="AX62" s="1079"/>
      <c r="AY62" s="1079"/>
    </row>
    <row r="63" spans="1:51" s="1088" customFormat="1" ht="42" customHeight="1">
      <c r="A63" s="1087" t="s">
        <v>603</v>
      </c>
      <c r="B63" s="1097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82" t="s">
        <v>1013</v>
      </c>
      <c r="P63" s="1094">
        <f>SUM(P61:S62)</f>
        <v>0</v>
      </c>
      <c r="Q63" s="1083"/>
      <c r="R63" s="1083"/>
      <c r="S63" s="1083"/>
      <c r="T63" s="1094">
        <f>SUM(T61:W62)</f>
        <v>0</v>
      </c>
      <c r="U63" s="1083"/>
      <c r="V63" s="1083"/>
      <c r="W63" s="1083"/>
      <c r="X63" s="1094">
        <f>SUM(X61:AA62)</f>
        <v>0</v>
      </c>
      <c r="Y63" s="1083"/>
      <c r="Z63" s="1083"/>
      <c r="AA63" s="1083"/>
      <c r="AB63" s="1094">
        <f>SUM(AB61:AE62)</f>
        <v>0</v>
      </c>
      <c r="AC63" s="1083"/>
      <c r="AD63" s="1083"/>
      <c r="AE63" s="1083"/>
      <c r="AF63" s="1094">
        <f>SUM(AF61:AI62)</f>
        <v>0</v>
      </c>
      <c r="AG63" s="1083"/>
      <c r="AH63" s="1083"/>
      <c r="AI63" s="1083"/>
      <c r="AJ63" s="1094">
        <f>SUM(AJ61:AM62)</f>
        <v>0</v>
      </c>
      <c r="AK63" s="1083"/>
      <c r="AL63" s="1083"/>
      <c r="AM63" s="1083"/>
      <c r="AN63" s="1094">
        <f>SUM(AN61:AQ62)</f>
        <v>0</v>
      </c>
      <c r="AO63" s="1083"/>
      <c r="AP63" s="1083"/>
      <c r="AQ63" s="1083"/>
      <c r="AR63" s="1094">
        <f>SUM(AR61:AU62)</f>
        <v>0</v>
      </c>
      <c r="AS63" s="1083"/>
      <c r="AT63" s="1083"/>
      <c r="AU63" s="1083"/>
      <c r="AV63" s="1094">
        <f>SUM(AV61:AY62)</f>
        <v>0</v>
      </c>
      <c r="AW63" s="1083"/>
      <c r="AX63" s="1083"/>
      <c r="AY63" s="1083"/>
    </row>
    <row r="64" spans="1:51" s="1090" customFormat="1" ht="37.5" customHeight="1">
      <c r="A64" s="1085" t="s">
        <v>604</v>
      </c>
      <c r="B64" s="1096"/>
      <c r="C64" s="1096"/>
      <c r="D64" s="1096"/>
      <c r="E64" s="1096"/>
      <c r="F64" s="1096"/>
      <c r="G64" s="1096"/>
      <c r="H64" s="1096"/>
      <c r="I64" s="1096"/>
      <c r="J64" s="1096"/>
      <c r="K64" s="1096"/>
      <c r="L64" s="1096"/>
      <c r="M64" s="1096"/>
      <c r="N64" s="1096"/>
      <c r="O64" s="1078" t="s">
        <v>1015</v>
      </c>
      <c r="P64" s="1086"/>
      <c r="Q64" s="1079"/>
      <c r="R64" s="1079"/>
      <c r="S64" s="1079"/>
      <c r="T64" s="1086"/>
      <c r="U64" s="1079"/>
      <c r="V64" s="1079"/>
      <c r="W64" s="1079"/>
      <c r="X64" s="1086"/>
      <c r="Y64" s="1079"/>
      <c r="Z64" s="1079"/>
      <c r="AA64" s="1079"/>
      <c r="AB64" s="1086"/>
      <c r="AC64" s="1079"/>
      <c r="AD64" s="1079"/>
      <c r="AE64" s="1079"/>
      <c r="AF64" s="1086">
        <v>71500</v>
      </c>
      <c r="AG64" s="1079"/>
      <c r="AH64" s="1079"/>
      <c r="AI64" s="1079"/>
      <c r="AJ64" s="1086">
        <v>5000</v>
      </c>
      <c r="AK64" s="1079"/>
      <c r="AL64" s="1079"/>
      <c r="AM64" s="1079"/>
      <c r="AN64" s="1086"/>
      <c r="AO64" s="1079"/>
      <c r="AP64" s="1079"/>
      <c r="AQ64" s="1079"/>
      <c r="AR64" s="1086"/>
      <c r="AS64" s="1079"/>
      <c r="AT64" s="1079"/>
      <c r="AU64" s="1079"/>
      <c r="AV64" s="1086"/>
      <c r="AW64" s="1079"/>
      <c r="AX64" s="1079"/>
      <c r="AY64" s="1079"/>
    </row>
    <row r="65" spans="1:51" s="1090" customFormat="1" ht="37.5" customHeight="1">
      <c r="A65" s="1085" t="s">
        <v>605</v>
      </c>
      <c r="B65" s="1096"/>
      <c r="C65" s="1096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78" t="s">
        <v>1017</v>
      </c>
      <c r="P65" s="1086"/>
      <c r="Q65" s="1079"/>
      <c r="R65" s="1079"/>
      <c r="S65" s="1079"/>
      <c r="T65" s="1086"/>
      <c r="U65" s="1079"/>
      <c r="V65" s="1079"/>
      <c r="W65" s="1079"/>
      <c r="X65" s="1086"/>
      <c r="Y65" s="1079"/>
      <c r="Z65" s="1079"/>
      <c r="AA65" s="1079"/>
      <c r="AB65" s="1086"/>
      <c r="AC65" s="1079"/>
      <c r="AD65" s="1079"/>
      <c r="AE65" s="1079"/>
      <c r="AF65" s="1086"/>
      <c r="AG65" s="1079"/>
      <c r="AH65" s="1079"/>
      <c r="AI65" s="1079"/>
      <c r="AJ65" s="1086"/>
      <c r="AK65" s="1079"/>
      <c r="AL65" s="1079"/>
      <c r="AM65" s="1079"/>
      <c r="AN65" s="1086"/>
      <c r="AO65" s="1079"/>
      <c r="AP65" s="1079"/>
      <c r="AQ65" s="1079"/>
      <c r="AR65" s="1086"/>
      <c r="AS65" s="1079"/>
      <c r="AT65" s="1079"/>
      <c r="AU65" s="1079"/>
      <c r="AV65" s="1086"/>
      <c r="AW65" s="1079"/>
      <c r="AX65" s="1079"/>
      <c r="AY65" s="1079"/>
    </row>
    <row r="66" spans="1:51" s="1088" customFormat="1" ht="25.5" customHeight="1">
      <c r="A66" s="1087" t="s">
        <v>606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82" t="s">
        <v>1019</v>
      </c>
      <c r="P66" s="1094">
        <f>SUM(P63+P64+P65)</f>
        <v>0</v>
      </c>
      <c r="Q66" s="1083"/>
      <c r="R66" s="1083"/>
      <c r="S66" s="1083"/>
      <c r="T66" s="1094">
        <f>SUM(T63+T64+T65)</f>
        <v>0</v>
      </c>
      <c r="U66" s="1083"/>
      <c r="V66" s="1083"/>
      <c r="W66" s="1083"/>
      <c r="X66" s="1094">
        <f>SUM(X63+X64+X65)</f>
        <v>0</v>
      </c>
      <c r="Y66" s="1083"/>
      <c r="Z66" s="1083"/>
      <c r="AA66" s="1083"/>
      <c r="AB66" s="1094">
        <f>SUM(AB63+AB64+AB65)</f>
        <v>0</v>
      </c>
      <c r="AC66" s="1083"/>
      <c r="AD66" s="1083"/>
      <c r="AE66" s="1083"/>
      <c r="AF66" s="1094">
        <f>SUM(AF63+AF64+AF65)</f>
        <v>71500</v>
      </c>
      <c r="AG66" s="1083"/>
      <c r="AH66" s="1083"/>
      <c r="AI66" s="1083"/>
      <c r="AJ66" s="1094">
        <f>SUM(AJ63+AJ64+AJ65)</f>
        <v>5000</v>
      </c>
      <c r="AK66" s="1083"/>
      <c r="AL66" s="1083"/>
      <c r="AM66" s="1083"/>
      <c r="AN66" s="1094">
        <f>SUM(AN63+AN64+AN65)</f>
        <v>0</v>
      </c>
      <c r="AO66" s="1083"/>
      <c r="AP66" s="1083"/>
      <c r="AQ66" s="1083"/>
      <c r="AR66" s="1094">
        <f>SUM(AR63+AR64+AR65)</f>
        <v>0</v>
      </c>
      <c r="AS66" s="1083"/>
      <c r="AT66" s="1083"/>
      <c r="AU66" s="1083"/>
      <c r="AV66" s="1094">
        <f>SUM(AV63+AV64+AV65)</f>
        <v>0</v>
      </c>
      <c r="AW66" s="1083"/>
      <c r="AX66" s="1083"/>
      <c r="AY66" s="1083"/>
    </row>
    <row r="67" spans="1:51" s="1090" customFormat="1" ht="25.5" customHeight="1">
      <c r="A67" s="1085" t="s">
        <v>607</v>
      </c>
      <c r="B67" s="1096"/>
      <c r="C67" s="1096"/>
      <c r="D67" s="1096"/>
      <c r="E67" s="1096"/>
      <c r="F67" s="1096"/>
      <c r="G67" s="1096"/>
      <c r="H67" s="1096"/>
      <c r="I67" s="1096"/>
      <c r="J67" s="1096"/>
      <c r="K67" s="1096"/>
      <c r="L67" s="1096"/>
      <c r="M67" s="1096"/>
      <c r="N67" s="1096"/>
      <c r="O67" s="1078" t="s">
        <v>1021</v>
      </c>
      <c r="P67" s="1086"/>
      <c r="Q67" s="1079"/>
      <c r="R67" s="1079"/>
      <c r="S67" s="1079"/>
      <c r="T67" s="1086"/>
      <c r="U67" s="1079"/>
      <c r="V67" s="1079"/>
      <c r="W67" s="1079"/>
      <c r="X67" s="1086"/>
      <c r="Y67" s="1079"/>
      <c r="Z67" s="1079"/>
      <c r="AA67" s="1079"/>
      <c r="AB67" s="1086"/>
      <c r="AC67" s="1079"/>
      <c r="AD67" s="1079"/>
      <c r="AE67" s="1079"/>
      <c r="AF67" s="1086"/>
      <c r="AG67" s="1079"/>
      <c r="AH67" s="1079"/>
      <c r="AI67" s="1079"/>
      <c r="AJ67" s="1086"/>
      <c r="AK67" s="1079"/>
      <c r="AL67" s="1079"/>
      <c r="AM67" s="1079"/>
      <c r="AN67" s="1086"/>
      <c r="AO67" s="1079"/>
      <c r="AP67" s="1079"/>
      <c r="AQ67" s="1079"/>
      <c r="AR67" s="1086"/>
      <c r="AS67" s="1079"/>
      <c r="AT67" s="1079"/>
      <c r="AU67" s="1079"/>
      <c r="AV67" s="1086"/>
      <c r="AW67" s="1079"/>
      <c r="AX67" s="1079"/>
      <c r="AY67" s="1079"/>
    </row>
    <row r="68" spans="1:51" s="1090" customFormat="1" ht="25.5" customHeight="1">
      <c r="A68" s="1085" t="s">
        <v>608</v>
      </c>
      <c r="B68" s="1096"/>
      <c r="C68" s="1096"/>
      <c r="D68" s="1096"/>
      <c r="E68" s="1096"/>
      <c r="F68" s="1096"/>
      <c r="G68" s="1096"/>
      <c r="H68" s="1096"/>
      <c r="I68" s="1096"/>
      <c r="J68" s="1096"/>
      <c r="K68" s="1096"/>
      <c r="L68" s="1096"/>
      <c r="M68" s="1096"/>
      <c r="N68" s="1096"/>
      <c r="O68" s="1078" t="s">
        <v>1023</v>
      </c>
      <c r="P68" s="1086"/>
      <c r="Q68" s="1079"/>
      <c r="R68" s="1079"/>
      <c r="S68" s="1079"/>
      <c r="T68" s="1086"/>
      <c r="U68" s="1079"/>
      <c r="V68" s="1079"/>
      <c r="W68" s="1079"/>
      <c r="X68" s="1086"/>
      <c r="Y68" s="1079"/>
      <c r="Z68" s="1079"/>
      <c r="AA68" s="1079"/>
      <c r="AB68" s="1086"/>
      <c r="AC68" s="1079"/>
      <c r="AD68" s="1079"/>
      <c r="AE68" s="1079"/>
      <c r="AF68" s="1086"/>
      <c r="AG68" s="1079"/>
      <c r="AH68" s="1079"/>
      <c r="AI68" s="1079"/>
      <c r="AJ68" s="1086"/>
      <c r="AK68" s="1079"/>
      <c r="AL68" s="1079"/>
      <c r="AM68" s="1079"/>
      <c r="AN68" s="1086"/>
      <c r="AO68" s="1079"/>
      <c r="AP68" s="1079"/>
      <c r="AQ68" s="1079"/>
      <c r="AR68" s="1086"/>
      <c r="AS68" s="1079"/>
      <c r="AT68" s="1079"/>
      <c r="AU68" s="1079"/>
      <c r="AV68" s="1086"/>
      <c r="AW68" s="1079"/>
      <c r="AX68" s="1079"/>
      <c r="AY68" s="1079"/>
    </row>
    <row r="69" spans="1:51" s="1090" customFormat="1" ht="25.5" customHeight="1">
      <c r="A69" s="1085" t="s">
        <v>609</v>
      </c>
      <c r="B69" s="1096"/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78" t="s">
        <v>1025</v>
      </c>
      <c r="P69" s="1086"/>
      <c r="Q69" s="1079"/>
      <c r="R69" s="1079"/>
      <c r="S69" s="1079"/>
      <c r="T69" s="1086"/>
      <c r="U69" s="1079"/>
      <c r="V69" s="1079"/>
      <c r="W69" s="1079"/>
      <c r="X69" s="1086"/>
      <c r="Y69" s="1079"/>
      <c r="Z69" s="1079"/>
      <c r="AA69" s="1079"/>
      <c r="AB69" s="1086"/>
      <c r="AC69" s="1079"/>
      <c r="AD69" s="1079"/>
      <c r="AE69" s="1079"/>
      <c r="AF69" s="1086"/>
      <c r="AG69" s="1079"/>
      <c r="AH69" s="1079"/>
      <c r="AI69" s="1079"/>
      <c r="AJ69" s="1086"/>
      <c r="AK69" s="1079"/>
      <c r="AL69" s="1079"/>
      <c r="AM69" s="1079"/>
      <c r="AN69" s="1086"/>
      <c r="AO69" s="1079"/>
      <c r="AP69" s="1079"/>
      <c r="AQ69" s="1079"/>
      <c r="AR69" s="1086"/>
      <c r="AS69" s="1079"/>
      <c r="AT69" s="1079"/>
      <c r="AU69" s="1079"/>
      <c r="AV69" s="1086"/>
      <c r="AW69" s="1079"/>
      <c r="AX69" s="1079"/>
      <c r="AY69" s="1079"/>
    </row>
    <row r="70" spans="1:51" s="1090" customFormat="1" ht="25.5" customHeight="1">
      <c r="A70" s="1087" t="s">
        <v>610</v>
      </c>
      <c r="B70" s="1097"/>
      <c r="C70" s="1097"/>
      <c r="D70" s="1097"/>
      <c r="E70" s="1097"/>
      <c r="F70" s="1097"/>
      <c r="G70" s="1097"/>
      <c r="H70" s="1097"/>
      <c r="I70" s="1097"/>
      <c r="J70" s="1097"/>
      <c r="K70" s="1097"/>
      <c r="L70" s="1097"/>
      <c r="M70" s="1097"/>
      <c r="N70" s="1097"/>
      <c r="O70" s="1082" t="s">
        <v>1027</v>
      </c>
      <c r="P70" s="1086"/>
      <c r="Q70" s="1079"/>
      <c r="R70" s="1079"/>
      <c r="S70" s="1079"/>
      <c r="T70" s="1086"/>
      <c r="U70" s="1079"/>
      <c r="V70" s="1079"/>
      <c r="W70" s="1079"/>
      <c r="X70" s="1086"/>
      <c r="Y70" s="1079"/>
      <c r="Z70" s="1079"/>
      <c r="AA70" s="1079"/>
      <c r="AB70" s="1086"/>
      <c r="AC70" s="1079"/>
      <c r="AD70" s="1079"/>
      <c r="AE70" s="1079"/>
      <c r="AF70" s="1086"/>
      <c r="AG70" s="1079"/>
      <c r="AH70" s="1079"/>
      <c r="AI70" s="1079"/>
      <c r="AJ70" s="1086"/>
      <c r="AK70" s="1079"/>
      <c r="AL70" s="1079"/>
      <c r="AM70" s="1079"/>
      <c r="AN70" s="1086"/>
      <c r="AO70" s="1079"/>
      <c r="AP70" s="1079"/>
      <c r="AQ70" s="1079"/>
      <c r="AR70" s="1086"/>
      <c r="AS70" s="1079"/>
      <c r="AT70" s="1079"/>
      <c r="AU70" s="1079"/>
      <c r="AV70" s="1086"/>
      <c r="AW70" s="1079"/>
      <c r="AX70" s="1079"/>
      <c r="AY70" s="1079"/>
    </row>
    <row r="71" spans="1:51" s="1088" customFormat="1" ht="25.5" customHeight="1">
      <c r="A71" s="1087" t="s">
        <v>611</v>
      </c>
      <c r="B71" s="1097"/>
      <c r="C71" s="1097"/>
      <c r="D71" s="1097"/>
      <c r="E71" s="1097"/>
      <c r="F71" s="1097"/>
      <c r="G71" s="1097"/>
      <c r="H71" s="1097"/>
      <c r="I71" s="1097"/>
      <c r="J71" s="1097"/>
      <c r="K71" s="1097"/>
      <c r="L71" s="1097"/>
      <c r="M71" s="1097"/>
      <c r="N71" s="1097"/>
      <c r="O71" s="1082" t="s">
        <v>1029</v>
      </c>
      <c r="P71" s="1098">
        <f>SUM(P55+P59+P60+P66+P67+P70)</f>
        <v>0</v>
      </c>
      <c r="Q71" s="1099"/>
      <c r="R71" s="1099"/>
      <c r="S71" s="1100"/>
      <c r="T71" s="1098">
        <f>SUM(T55+T59+T60+T66+T67+T70)</f>
        <v>0</v>
      </c>
      <c r="U71" s="1099"/>
      <c r="V71" s="1099"/>
      <c r="W71" s="1100"/>
      <c r="X71" s="1098">
        <f>SUM(X55+X59+X60+X66+X67+X70)</f>
        <v>0</v>
      </c>
      <c r="Y71" s="1099"/>
      <c r="Z71" s="1099"/>
      <c r="AA71" s="1100"/>
      <c r="AB71" s="1098">
        <f>SUM(AB55+AB59+AB60+AB66+AB67+AB70)</f>
        <v>0</v>
      </c>
      <c r="AC71" s="1099"/>
      <c r="AD71" s="1099"/>
      <c r="AE71" s="1100"/>
      <c r="AF71" s="1098">
        <f>SUM(AF55+AF59+AF60+AF66+AF67+AF70)</f>
        <v>373748</v>
      </c>
      <c r="AG71" s="1099"/>
      <c r="AH71" s="1099"/>
      <c r="AI71" s="1100"/>
      <c r="AJ71" s="1098">
        <f>SUM(AJ55+AJ59+AJ60+AJ66+AJ67+AJ70)</f>
        <v>25846</v>
      </c>
      <c r="AK71" s="1099"/>
      <c r="AL71" s="1099"/>
      <c r="AM71" s="1100"/>
      <c r="AN71" s="1098">
        <f>SUM(AN55+AN59+AN60+AN66+AN67+AN70)</f>
        <v>0</v>
      </c>
      <c r="AO71" s="1099"/>
      <c r="AP71" s="1099"/>
      <c r="AQ71" s="1100"/>
      <c r="AR71" s="1098">
        <f>SUM(AR55+AR59+AR60+AR66+AR67+AR70)</f>
        <v>0</v>
      </c>
      <c r="AS71" s="1099"/>
      <c r="AT71" s="1099"/>
      <c r="AU71" s="1100"/>
      <c r="AV71" s="1098">
        <f>SUM(AV55+AV59+AV60+AV66+AV67+AV70)</f>
        <v>1064</v>
      </c>
      <c r="AW71" s="1099"/>
      <c r="AX71" s="1099"/>
      <c r="AY71" s="1100"/>
    </row>
    <row r="72" spans="1:51" s="1090" customFormat="1" ht="25.5" customHeight="1">
      <c r="A72" s="1087" t="s">
        <v>612</v>
      </c>
      <c r="B72" s="1085"/>
      <c r="C72" s="1085"/>
      <c r="D72" s="1085"/>
      <c r="E72" s="1085"/>
      <c r="F72" s="1085"/>
      <c r="G72" s="1085"/>
      <c r="H72" s="1085"/>
      <c r="I72" s="1085"/>
      <c r="J72" s="1085"/>
      <c r="K72" s="1085"/>
      <c r="L72" s="1085"/>
      <c r="M72" s="1085"/>
      <c r="N72" s="1085"/>
      <c r="O72" s="1082" t="s">
        <v>1031</v>
      </c>
      <c r="P72" s="1098">
        <f>SUM(P53+P54+P71)</f>
        <v>80460</v>
      </c>
      <c r="Q72" s="1099"/>
      <c r="R72" s="1099"/>
      <c r="S72" s="1100"/>
      <c r="T72" s="1098">
        <f>SUM(T53+T54+T71)</f>
        <v>0</v>
      </c>
      <c r="U72" s="1099"/>
      <c r="V72" s="1099"/>
      <c r="W72" s="1100"/>
      <c r="X72" s="1098">
        <f>SUM(X53+X54+X71)</f>
        <v>0</v>
      </c>
      <c r="Y72" s="1099"/>
      <c r="Z72" s="1099"/>
      <c r="AA72" s="1100"/>
      <c r="AB72" s="1098">
        <f>SUM(AB53+AB54+AB71)</f>
        <v>0</v>
      </c>
      <c r="AC72" s="1099"/>
      <c r="AD72" s="1099"/>
      <c r="AE72" s="1100"/>
      <c r="AF72" s="1098">
        <f>SUM(AF53+AF54+AF71)</f>
        <v>373748</v>
      </c>
      <c r="AG72" s="1099"/>
      <c r="AH72" s="1099"/>
      <c r="AI72" s="1100"/>
      <c r="AJ72" s="1098">
        <f>SUM(AJ53+AJ54+AJ71)</f>
        <v>61646</v>
      </c>
      <c r="AK72" s="1099"/>
      <c r="AL72" s="1099"/>
      <c r="AM72" s="1100"/>
      <c r="AN72" s="1098">
        <f>SUM(AN53+AN54+AN71)</f>
        <v>3118</v>
      </c>
      <c r="AO72" s="1099"/>
      <c r="AP72" s="1099"/>
      <c r="AQ72" s="1100"/>
      <c r="AR72" s="1098">
        <f>SUM(AR53+AR54+AR71)</f>
        <v>0</v>
      </c>
      <c r="AS72" s="1099"/>
      <c r="AT72" s="1099"/>
      <c r="AU72" s="1100"/>
      <c r="AV72" s="1098">
        <f>SUM(AV53+AV54+AV71)</f>
        <v>1064</v>
      </c>
      <c r="AW72" s="1099"/>
      <c r="AX72" s="1099"/>
      <c r="AY72" s="1100"/>
    </row>
    <row r="73" spans="1:51" s="1090" customFormat="1" ht="27" customHeight="1">
      <c r="A73" s="1101" t="s">
        <v>630</v>
      </c>
      <c r="B73" s="1101"/>
      <c r="C73" s="1101"/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078" t="s">
        <v>1033</v>
      </c>
      <c r="P73" s="1079"/>
      <c r="Q73" s="1079"/>
      <c r="R73" s="1079"/>
      <c r="S73" s="1079"/>
      <c r="T73" s="1079"/>
      <c r="U73" s="1079"/>
      <c r="V73" s="1079"/>
      <c r="W73" s="1079"/>
      <c r="X73" s="1079"/>
      <c r="Y73" s="1079"/>
      <c r="Z73" s="1079"/>
      <c r="AA73" s="1079"/>
      <c r="AB73" s="1079"/>
      <c r="AC73" s="1079"/>
      <c r="AD73" s="1079"/>
      <c r="AE73" s="1079"/>
      <c r="AF73" s="1079"/>
      <c r="AG73" s="1079"/>
      <c r="AH73" s="1079"/>
      <c r="AI73" s="1079"/>
      <c r="AJ73" s="1079"/>
      <c r="AK73" s="1079"/>
      <c r="AL73" s="1079"/>
      <c r="AM73" s="1079"/>
      <c r="AN73" s="1079"/>
      <c r="AO73" s="1079"/>
      <c r="AP73" s="1079"/>
      <c r="AQ73" s="1079"/>
      <c r="AR73" s="1079"/>
      <c r="AS73" s="1079"/>
      <c r="AT73" s="1079"/>
      <c r="AU73" s="1079"/>
      <c r="AV73" s="1079"/>
      <c r="AW73" s="1079"/>
      <c r="AX73" s="1079"/>
      <c r="AY73" s="1079"/>
    </row>
    <row r="74" spans="1:51" s="1090" customFormat="1" ht="27" customHeight="1">
      <c r="A74" s="1084" t="s">
        <v>631</v>
      </c>
      <c r="B74" s="1085"/>
      <c r="C74" s="1085"/>
      <c r="D74" s="10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1078" t="s">
        <v>1035</v>
      </c>
      <c r="P74" s="1079"/>
      <c r="Q74" s="1079"/>
      <c r="R74" s="1079"/>
      <c r="S74" s="1079"/>
      <c r="T74" s="1079"/>
      <c r="U74" s="1079"/>
      <c r="V74" s="1079"/>
      <c r="W74" s="1079"/>
      <c r="X74" s="1079"/>
      <c r="Y74" s="1079"/>
      <c r="Z74" s="1079"/>
      <c r="AA74" s="1079"/>
      <c r="AB74" s="1079"/>
      <c r="AC74" s="1079"/>
      <c r="AD74" s="1079"/>
      <c r="AE74" s="1079"/>
      <c r="AF74" s="1079">
        <v>334</v>
      </c>
      <c r="AG74" s="1079"/>
      <c r="AH74" s="1079"/>
      <c r="AI74" s="1079"/>
      <c r="AJ74" s="1079">
        <v>7732</v>
      </c>
      <c r="AK74" s="1079"/>
      <c r="AL74" s="1079"/>
      <c r="AM74" s="1079"/>
      <c r="AN74" s="1079"/>
      <c r="AO74" s="1079"/>
      <c r="AP74" s="1079"/>
      <c r="AQ74" s="1079"/>
      <c r="AR74" s="1079"/>
      <c r="AS74" s="1079"/>
      <c r="AT74" s="1079"/>
      <c r="AU74" s="1079"/>
      <c r="AV74" s="1079"/>
      <c r="AW74" s="1079"/>
      <c r="AX74" s="1079"/>
      <c r="AY74" s="1079"/>
    </row>
    <row r="75" spans="1:51" ht="19.5" customHeight="1">
      <c r="A75" s="1076" t="s">
        <v>632</v>
      </c>
      <c r="B75" s="1077"/>
      <c r="C75" s="1077"/>
      <c r="D75" s="107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1078" t="s">
        <v>1037</v>
      </c>
      <c r="P75" s="1079"/>
      <c r="Q75" s="1079"/>
      <c r="R75" s="1079"/>
      <c r="S75" s="1079"/>
      <c r="T75" s="1079"/>
      <c r="U75" s="1079"/>
      <c r="V75" s="1079"/>
      <c r="W75" s="1079"/>
      <c r="X75" s="1079"/>
      <c r="Y75" s="1079"/>
      <c r="Z75" s="1079"/>
      <c r="AA75" s="1079"/>
      <c r="AB75" s="1079"/>
      <c r="AC75" s="1079"/>
      <c r="AD75" s="1079"/>
      <c r="AE75" s="1079"/>
      <c r="AF75" s="1079"/>
      <c r="AG75" s="1079"/>
      <c r="AH75" s="1079"/>
      <c r="AI75" s="1079"/>
      <c r="AJ75" s="1079"/>
      <c r="AK75" s="1079"/>
      <c r="AL75" s="1079"/>
      <c r="AM75" s="1079"/>
      <c r="AN75" s="1079"/>
      <c r="AO75" s="1079"/>
      <c r="AP75" s="1079"/>
      <c r="AQ75" s="1079"/>
      <c r="AR75" s="1079"/>
      <c r="AS75" s="1079"/>
      <c r="AT75" s="1079"/>
      <c r="AU75" s="1079"/>
      <c r="AV75" s="1079"/>
      <c r="AW75" s="1079"/>
      <c r="AX75" s="1079"/>
      <c r="AY75" s="1079"/>
    </row>
    <row r="76" spans="1:51" ht="19.5" customHeight="1">
      <c r="A76" s="1076" t="s">
        <v>633</v>
      </c>
      <c r="B76" s="1077"/>
      <c r="C76" s="1077"/>
      <c r="D76" s="1077"/>
      <c r="E76" s="1077"/>
      <c r="F76" s="1077"/>
      <c r="G76" s="1077"/>
      <c r="H76" s="1077"/>
      <c r="I76" s="1077"/>
      <c r="J76" s="1077"/>
      <c r="K76" s="1077"/>
      <c r="L76" s="1077"/>
      <c r="M76" s="1077"/>
      <c r="N76" s="1077"/>
      <c r="O76" s="1078" t="s">
        <v>1039</v>
      </c>
      <c r="P76" s="1079">
        <v>201300</v>
      </c>
      <c r="Q76" s="1079"/>
      <c r="R76" s="1079"/>
      <c r="S76" s="1079"/>
      <c r="T76" s="1079">
        <v>309741</v>
      </c>
      <c r="U76" s="1079"/>
      <c r="V76" s="1079"/>
      <c r="W76" s="1079"/>
      <c r="X76" s="1079">
        <v>273848</v>
      </c>
      <c r="Y76" s="1079"/>
      <c r="Z76" s="1079"/>
      <c r="AA76" s="1079"/>
      <c r="AB76" s="1079"/>
      <c r="AC76" s="1079"/>
      <c r="AD76" s="1079"/>
      <c r="AE76" s="1079"/>
      <c r="AF76" s="1079">
        <v>497205</v>
      </c>
      <c r="AG76" s="1079"/>
      <c r="AH76" s="1079"/>
      <c r="AI76" s="1079"/>
      <c r="AJ76" s="1079"/>
      <c r="AK76" s="1079"/>
      <c r="AL76" s="1079"/>
      <c r="AM76" s="1079"/>
      <c r="AN76" s="1079"/>
      <c r="AO76" s="1079"/>
      <c r="AP76" s="1079"/>
      <c r="AQ76" s="1079"/>
      <c r="AR76" s="1079"/>
      <c r="AS76" s="1079"/>
      <c r="AT76" s="1079"/>
      <c r="AU76" s="1079"/>
      <c r="AV76" s="1079"/>
      <c r="AW76" s="1079"/>
      <c r="AX76" s="1079"/>
      <c r="AY76" s="1079"/>
    </row>
    <row r="77" spans="1:51" ht="19.5" customHeight="1">
      <c r="A77" s="1076" t="s">
        <v>634</v>
      </c>
      <c r="B77" s="1077"/>
      <c r="C77" s="1077"/>
      <c r="D77" s="107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1078" t="s">
        <v>1041</v>
      </c>
      <c r="P77" s="1079">
        <v>38851</v>
      </c>
      <c r="Q77" s="1079"/>
      <c r="R77" s="1079"/>
      <c r="S77" s="1079"/>
      <c r="T77" s="1079">
        <v>20525</v>
      </c>
      <c r="U77" s="1079"/>
      <c r="V77" s="1079"/>
      <c r="W77" s="1079"/>
      <c r="X77" s="1079">
        <v>1041630</v>
      </c>
      <c r="Y77" s="1079"/>
      <c r="Z77" s="1079"/>
      <c r="AA77" s="1079"/>
      <c r="AB77" s="1079"/>
      <c r="AC77" s="1079"/>
      <c r="AD77" s="1079"/>
      <c r="AE77" s="1079"/>
      <c r="AF77" s="1079">
        <v>721672</v>
      </c>
      <c r="AG77" s="1079"/>
      <c r="AH77" s="1079"/>
      <c r="AI77" s="1079"/>
      <c r="AJ77" s="1079">
        <v>49637</v>
      </c>
      <c r="AK77" s="1079"/>
      <c r="AL77" s="1079"/>
      <c r="AM77" s="1079"/>
      <c r="AN77" s="1079">
        <v>197</v>
      </c>
      <c r="AO77" s="1079"/>
      <c r="AP77" s="1079"/>
      <c r="AQ77" s="1079"/>
      <c r="AR77" s="1079"/>
      <c r="AS77" s="1079"/>
      <c r="AT77" s="1079"/>
      <c r="AU77" s="1079"/>
      <c r="AV77" s="1079">
        <v>718</v>
      </c>
      <c r="AW77" s="1079"/>
      <c r="AX77" s="1079"/>
      <c r="AY77" s="1079"/>
    </row>
    <row r="78" spans="1:51" ht="25.5" customHeight="1">
      <c r="A78" s="1084" t="s">
        <v>635</v>
      </c>
      <c r="B78" s="1085"/>
      <c r="C78" s="1085"/>
      <c r="D78" s="1085"/>
      <c r="E78" s="1085"/>
      <c r="F78" s="1085"/>
      <c r="G78" s="1085"/>
      <c r="H78" s="1085"/>
      <c r="I78" s="1085"/>
      <c r="J78" s="1085"/>
      <c r="K78" s="1085"/>
      <c r="L78" s="1085"/>
      <c r="M78" s="1085"/>
      <c r="N78" s="1085"/>
      <c r="O78" s="1078" t="s">
        <v>324</v>
      </c>
      <c r="P78" s="1079"/>
      <c r="Q78" s="1079"/>
      <c r="R78" s="1079"/>
      <c r="S78" s="1079"/>
      <c r="T78" s="1079"/>
      <c r="U78" s="1079"/>
      <c r="V78" s="1079"/>
      <c r="W78" s="1079"/>
      <c r="X78" s="1079"/>
      <c r="Y78" s="1079"/>
      <c r="Z78" s="1079"/>
      <c r="AA78" s="1079"/>
      <c r="AB78" s="1079"/>
      <c r="AC78" s="1079"/>
      <c r="AD78" s="1079"/>
      <c r="AE78" s="1079"/>
      <c r="AF78" s="1079"/>
      <c r="AG78" s="1079"/>
      <c r="AH78" s="1079"/>
      <c r="AI78" s="1079"/>
      <c r="AJ78" s="1079"/>
      <c r="AK78" s="1079"/>
      <c r="AL78" s="1079"/>
      <c r="AM78" s="1079"/>
      <c r="AN78" s="1079"/>
      <c r="AO78" s="1079"/>
      <c r="AP78" s="1079"/>
      <c r="AQ78" s="1079"/>
      <c r="AR78" s="1079"/>
      <c r="AS78" s="1079"/>
      <c r="AT78" s="1079"/>
      <c r="AU78" s="1079"/>
      <c r="AV78" s="1079"/>
      <c r="AW78" s="1079"/>
      <c r="AX78" s="1079"/>
      <c r="AY78" s="1079"/>
    </row>
    <row r="79" spans="1:51" ht="19.5" customHeight="1">
      <c r="A79" s="1076" t="s">
        <v>636</v>
      </c>
      <c r="B79" s="1077"/>
      <c r="C79" s="1077"/>
      <c r="D79" s="1077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1078" t="s">
        <v>326</v>
      </c>
      <c r="P79" s="1079">
        <v>10140</v>
      </c>
      <c r="Q79" s="1079"/>
      <c r="R79" s="1079"/>
      <c r="S79" s="1079"/>
      <c r="T79" s="1079">
        <v>4105</v>
      </c>
      <c r="U79" s="1079"/>
      <c r="V79" s="1079"/>
      <c r="W79" s="1079"/>
      <c r="X79" s="1079">
        <v>244579</v>
      </c>
      <c r="Y79" s="1079"/>
      <c r="Z79" s="1079"/>
      <c r="AA79" s="1079"/>
      <c r="AB79" s="1079"/>
      <c r="AC79" s="1079"/>
      <c r="AD79" s="1079"/>
      <c r="AE79" s="1079"/>
      <c r="AF79" s="1079">
        <v>98755</v>
      </c>
      <c r="AG79" s="1079"/>
      <c r="AH79" s="1079"/>
      <c r="AI79" s="1079"/>
      <c r="AJ79" s="1079">
        <v>9927</v>
      </c>
      <c r="AK79" s="1079"/>
      <c r="AL79" s="1079"/>
      <c r="AM79" s="1079"/>
      <c r="AN79" s="1079">
        <v>39</v>
      </c>
      <c r="AO79" s="1079"/>
      <c r="AP79" s="1079"/>
      <c r="AQ79" s="1079"/>
      <c r="AR79" s="1079"/>
      <c r="AS79" s="1079"/>
      <c r="AT79" s="1079"/>
      <c r="AU79" s="1079"/>
      <c r="AV79" s="1079">
        <v>144</v>
      </c>
      <c r="AW79" s="1079"/>
      <c r="AX79" s="1079"/>
      <c r="AY79" s="1079"/>
    </row>
    <row r="80" spans="1:51" ht="19.5" customHeight="1">
      <c r="A80" s="1076" t="s">
        <v>637</v>
      </c>
      <c r="B80" s="1077"/>
      <c r="C80" s="1077"/>
      <c r="D80" s="1077"/>
      <c r="E80" s="1077"/>
      <c r="F80" s="1077"/>
      <c r="G80" s="1077"/>
      <c r="H80" s="1077"/>
      <c r="I80" s="1077"/>
      <c r="J80" s="1077"/>
      <c r="K80" s="1077"/>
      <c r="L80" s="1077"/>
      <c r="M80" s="1077"/>
      <c r="N80" s="1077"/>
      <c r="O80" s="1078" t="s">
        <v>328</v>
      </c>
      <c r="P80" s="1079"/>
      <c r="Q80" s="1079"/>
      <c r="R80" s="1079"/>
      <c r="S80" s="1079"/>
      <c r="T80" s="1079"/>
      <c r="U80" s="1079"/>
      <c r="V80" s="1079"/>
      <c r="W80" s="1079"/>
      <c r="X80" s="1079"/>
      <c r="Y80" s="1079"/>
      <c r="Z80" s="1079"/>
      <c r="AA80" s="1079"/>
      <c r="AB80" s="1079"/>
      <c r="AC80" s="1079"/>
      <c r="AD80" s="1079"/>
      <c r="AE80" s="1079"/>
      <c r="AF80" s="1079"/>
      <c r="AG80" s="1079"/>
      <c r="AH80" s="1079"/>
      <c r="AI80" s="1079"/>
      <c r="AJ80" s="1079"/>
      <c r="AK80" s="1079"/>
      <c r="AL80" s="1079"/>
      <c r="AM80" s="1079"/>
      <c r="AN80" s="1079"/>
      <c r="AO80" s="1079"/>
      <c r="AP80" s="1079"/>
      <c r="AQ80" s="1079"/>
      <c r="AR80" s="1079"/>
      <c r="AS80" s="1079"/>
      <c r="AT80" s="1079"/>
      <c r="AU80" s="1079"/>
      <c r="AV80" s="1079"/>
      <c r="AW80" s="1079"/>
      <c r="AX80" s="1079"/>
      <c r="AY80" s="1079"/>
    </row>
    <row r="81" spans="1:51" ht="25.5" customHeight="1">
      <c r="A81" s="1084" t="s">
        <v>638</v>
      </c>
      <c r="B81" s="1085"/>
      <c r="C81" s="1085"/>
      <c r="D81" s="1085"/>
      <c r="E81" s="1085"/>
      <c r="F81" s="1085"/>
      <c r="G81" s="1085"/>
      <c r="H81" s="1085"/>
      <c r="I81" s="1085"/>
      <c r="J81" s="1085"/>
      <c r="K81" s="1085"/>
      <c r="L81" s="1085"/>
      <c r="M81" s="1085"/>
      <c r="N81" s="1085"/>
      <c r="O81" s="1078" t="s">
        <v>330</v>
      </c>
      <c r="P81" s="1079"/>
      <c r="Q81" s="1079"/>
      <c r="R81" s="1079"/>
      <c r="S81" s="1079"/>
      <c r="T81" s="1079"/>
      <c r="U81" s="1079"/>
      <c r="V81" s="1079"/>
      <c r="W81" s="1079"/>
      <c r="X81" s="1079">
        <v>17000</v>
      </c>
      <c r="Y81" s="1079"/>
      <c r="Z81" s="1079"/>
      <c r="AA81" s="1079"/>
      <c r="AB81" s="1079"/>
      <c r="AC81" s="1079"/>
      <c r="AD81" s="1079"/>
      <c r="AE81" s="1079"/>
      <c r="AF81" s="1079"/>
      <c r="AG81" s="1079"/>
      <c r="AH81" s="1079"/>
      <c r="AI81" s="1079"/>
      <c r="AJ81" s="1079"/>
      <c r="AK81" s="1079"/>
      <c r="AL81" s="1079"/>
      <c r="AM81" s="1079"/>
      <c r="AN81" s="1079"/>
      <c r="AO81" s="1079"/>
      <c r="AP81" s="1079"/>
      <c r="AQ81" s="1079"/>
      <c r="AR81" s="1079"/>
      <c r="AS81" s="1079"/>
      <c r="AT81" s="1079"/>
      <c r="AU81" s="1079"/>
      <c r="AV81" s="1079"/>
      <c r="AW81" s="1079"/>
      <c r="AX81" s="1079"/>
      <c r="AY81" s="1079"/>
    </row>
    <row r="82" spans="1:51" ht="25.5" customHeight="1">
      <c r="A82" s="1084" t="s">
        <v>639</v>
      </c>
      <c r="B82" s="1085"/>
      <c r="C82" s="1085"/>
      <c r="D82" s="1085"/>
      <c r="E82" s="1085"/>
      <c r="F82" s="1085"/>
      <c r="G82" s="1085"/>
      <c r="H82" s="1085"/>
      <c r="I82" s="1085"/>
      <c r="J82" s="1085"/>
      <c r="K82" s="1085"/>
      <c r="L82" s="1085"/>
      <c r="M82" s="1085"/>
      <c r="N82" s="1085"/>
      <c r="O82" s="1078" t="s">
        <v>332</v>
      </c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079"/>
      <c r="AC82" s="1079"/>
      <c r="AD82" s="1079"/>
      <c r="AE82" s="1079"/>
      <c r="AF82" s="1079">
        <v>107326</v>
      </c>
      <c r="AG82" s="1079"/>
      <c r="AH82" s="1079"/>
      <c r="AI82" s="1079"/>
      <c r="AJ82" s="1079">
        <v>61617</v>
      </c>
      <c r="AK82" s="1079"/>
      <c r="AL82" s="1079"/>
      <c r="AM82" s="1079"/>
      <c r="AN82" s="1079"/>
      <c r="AO82" s="1079"/>
      <c r="AP82" s="1079"/>
      <c r="AQ82" s="1079"/>
      <c r="AR82" s="1079"/>
      <c r="AS82" s="1079"/>
      <c r="AT82" s="1079"/>
      <c r="AU82" s="1079"/>
      <c r="AV82" s="1079"/>
      <c r="AW82" s="1079"/>
      <c r="AX82" s="1079"/>
      <c r="AY82" s="1079"/>
    </row>
    <row r="83" spans="1:51" s="1102" customFormat="1" ht="25.5" customHeight="1">
      <c r="A83" s="1095" t="s">
        <v>613</v>
      </c>
      <c r="B83" s="1087"/>
      <c r="C83" s="1087"/>
      <c r="D83" s="1087"/>
      <c r="E83" s="1087"/>
      <c r="F83" s="1087"/>
      <c r="G83" s="1087"/>
      <c r="H83" s="1087"/>
      <c r="I83" s="1087"/>
      <c r="J83" s="1087"/>
      <c r="K83" s="1087"/>
      <c r="L83" s="1087"/>
      <c r="M83" s="1087"/>
      <c r="N83" s="1087"/>
      <c r="O83" s="1082" t="s">
        <v>334</v>
      </c>
      <c r="P83" s="1083">
        <f>SUM(P81+P82)</f>
        <v>0</v>
      </c>
      <c r="Q83" s="1083"/>
      <c r="R83" s="1083"/>
      <c r="S83" s="1083"/>
      <c r="T83" s="1083">
        <f>SUM(T81+T82)</f>
        <v>0</v>
      </c>
      <c r="U83" s="1083"/>
      <c r="V83" s="1083"/>
      <c r="W83" s="1083"/>
      <c r="X83" s="1083">
        <f>SUM(X81+X82)</f>
        <v>17000</v>
      </c>
      <c r="Y83" s="1083"/>
      <c r="Z83" s="1083"/>
      <c r="AA83" s="1083"/>
      <c r="AB83" s="1083">
        <f>SUM(AB81+AB82)</f>
        <v>0</v>
      </c>
      <c r="AC83" s="1083"/>
      <c r="AD83" s="1083"/>
      <c r="AE83" s="1083"/>
      <c r="AF83" s="1083">
        <f>SUM(AF81+AF82)</f>
        <v>107326</v>
      </c>
      <c r="AG83" s="1083"/>
      <c r="AH83" s="1083"/>
      <c r="AI83" s="1083"/>
      <c r="AJ83" s="1083">
        <f>SUM(AJ81+AJ82)</f>
        <v>61617</v>
      </c>
      <c r="AK83" s="1083"/>
      <c r="AL83" s="1083"/>
      <c r="AM83" s="1083"/>
      <c r="AN83" s="1083">
        <f>SUM(AN81+AN82)</f>
        <v>0</v>
      </c>
      <c r="AO83" s="1083"/>
      <c r="AP83" s="1083"/>
      <c r="AQ83" s="1083"/>
      <c r="AR83" s="1083">
        <f>SUM(AR81+AR82)</f>
        <v>0</v>
      </c>
      <c r="AS83" s="1083"/>
      <c r="AT83" s="1083"/>
      <c r="AU83" s="1083"/>
      <c r="AV83" s="1083">
        <f>SUM(AV81+AV82)</f>
        <v>0</v>
      </c>
      <c r="AW83" s="1083"/>
      <c r="AX83" s="1083"/>
      <c r="AY83" s="1083"/>
    </row>
    <row r="84" spans="1:51" s="1102" customFormat="1" ht="28.5" customHeight="1">
      <c r="A84" s="1095" t="s">
        <v>614</v>
      </c>
      <c r="B84" s="1087"/>
      <c r="C84" s="1087"/>
      <c r="D84" s="1087"/>
      <c r="E84" s="1087"/>
      <c r="F84" s="1087"/>
      <c r="G84" s="1087"/>
      <c r="H84" s="1087"/>
      <c r="I84" s="1087"/>
      <c r="J84" s="1087"/>
      <c r="K84" s="1087"/>
      <c r="L84" s="1087"/>
      <c r="M84" s="1087"/>
      <c r="N84" s="1087"/>
      <c r="O84" s="1082" t="s">
        <v>336</v>
      </c>
      <c r="P84" s="1083">
        <f>SUM(P16+P17+P18+P19+P38+P39+P72+P73+P74+P75+P76+P77+P78+P79+P80+P83)</f>
        <v>696488</v>
      </c>
      <c r="Q84" s="1083"/>
      <c r="R84" s="1083"/>
      <c r="S84" s="1083"/>
      <c r="T84" s="1083">
        <f>SUM(T16+T17+T18+T19+T38+T39+T72+T73+T74+T75+T76+T77+T78+T79+T80+T83)</f>
        <v>334371</v>
      </c>
      <c r="U84" s="1083"/>
      <c r="V84" s="1083"/>
      <c r="W84" s="1083"/>
      <c r="X84" s="1083">
        <f>SUM(X16+X17+X18+X19+X38+X39+X72+X73+X74+X75+X76+X77+X78+X79+X80+X83)</f>
        <v>1583705</v>
      </c>
      <c r="Y84" s="1083"/>
      <c r="Z84" s="1083"/>
      <c r="AA84" s="1083"/>
      <c r="AB84" s="1083">
        <f>SUM(AB16+AB17+AB18+AB19+AB38+AB39+AB72+AB73+AB74+AB75+AB76+AB77+AB78+AB79+AB80+AB83)</f>
        <v>247018</v>
      </c>
      <c r="AC84" s="1083"/>
      <c r="AD84" s="1083"/>
      <c r="AE84" s="1083"/>
      <c r="AF84" s="1083">
        <f>SUM(AF16+AF17+AF18+AF19+AF38+AF39+AF72+AF73+AF74+AF75+AF76+AF77+AF78+AF79+AF80+AF83)</f>
        <v>4191373</v>
      </c>
      <c r="AG84" s="1083"/>
      <c r="AH84" s="1083"/>
      <c r="AI84" s="1083"/>
      <c r="AJ84" s="1083">
        <f>SUM(AJ16+AJ17+AJ18+AJ19+AJ38+AJ39+AJ72+AJ73+AJ74+AJ75+AJ76+AJ77+AJ78+AJ79+AJ80+AJ83)</f>
        <v>2457676</v>
      </c>
      <c r="AK84" s="1083"/>
      <c r="AL84" s="1083"/>
      <c r="AM84" s="1083"/>
      <c r="AN84" s="1083">
        <f>SUM(AN16+AN17+AN18+AN19+AN38+AN39+AN72+AN73+AN74+AN75+AN76+AN77+AN78+AN79+AN80+AN83)</f>
        <v>52693</v>
      </c>
      <c r="AO84" s="1083"/>
      <c r="AP84" s="1083"/>
      <c r="AQ84" s="1083"/>
      <c r="AR84" s="1083">
        <f>SUM(AR16+AR17+AR18+AR19+AR38+AR39+AR72+AR73+AR74+AR75+AR76+AR77+AR78+AR79+AR80+AR83)</f>
        <v>19539</v>
      </c>
      <c r="AS84" s="1083"/>
      <c r="AT84" s="1083"/>
      <c r="AU84" s="1083"/>
      <c r="AV84" s="1083">
        <f>SUM(AV16+AV17+AV18+AV19+AV38+AV39+AV72+AV73+AV74+AV75+AV76+AV77+AV78+AV79+AV80+AV83)</f>
        <v>6029</v>
      </c>
      <c r="AW84" s="1083"/>
      <c r="AX84" s="1083"/>
      <c r="AY84" s="1083"/>
    </row>
    <row r="85" spans="1:51" ht="19.5" customHeight="1">
      <c r="A85" s="1076" t="s">
        <v>640</v>
      </c>
      <c r="B85" s="1077"/>
      <c r="C85" s="1077"/>
      <c r="D85" s="1077"/>
      <c r="E85" s="1077"/>
      <c r="F85" s="1077"/>
      <c r="G85" s="1077"/>
      <c r="H85" s="1077"/>
      <c r="I85" s="1077"/>
      <c r="J85" s="1077"/>
      <c r="K85" s="1077"/>
      <c r="L85" s="1077"/>
      <c r="M85" s="1077"/>
      <c r="N85" s="1077"/>
      <c r="O85" s="1078" t="s">
        <v>338</v>
      </c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1079"/>
      <c r="AC85" s="1079"/>
      <c r="AD85" s="1079"/>
      <c r="AE85" s="1079"/>
      <c r="AF85" s="1079"/>
      <c r="AG85" s="1079"/>
      <c r="AH85" s="1079"/>
      <c r="AI85" s="1079"/>
      <c r="AJ85" s="1079"/>
      <c r="AK85" s="1079"/>
      <c r="AL85" s="1079"/>
      <c r="AM85" s="1079"/>
      <c r="AN85" s="1079"/>
      <c r="AO85" s="1079"/>
      <c r="AP85" s="1079"/>
      <c r="AQ85" s="1079"/>
      <c r="AR85" s="1079"/>
      <c r="AS85" s="1079"/>
      <c r="AT85" s="1079"/>
      <c r="AU85" s="1079"/>
      <c r="AV85" s="1079"/>
      <c r="AW85" s="1079"/>
      <c r="AX85" s="1079"/>
      <c r="AY85" s="1079"/>
    </row>
    <row r="86" spans="1:51" s="1102" customFormat="1" ht="19.5" customHeight="1">
      <c r="A86" s="1080" t="s">
        <v>615</v>
      </c>
      <c r="B86" s="1081"/>
      <c r="C86" s="1081"/>
      <c r="D86" s="1081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2" t="s">
        <v>340</v>
      </c>
      <c r="P86" s="1083">
        <f>SUM(P84+P85)</f>
        <v>696488</v>
      </c>
      <c r="Q86" s="1083"/>
      <c r="R86" s="1083"/>
      <c r="S86" s="1083"/>
      <c r="T86" s="1083">
        <f>SUM(T84+T85)</f>
        <v>334371</v>
      </c>
      <c r="U86" s="1083"/>
      <c r="V86" s="1083"/>
      <c r="W86" s="1083"/>
      <c r="X86" s="1083">
        <f>SUM(X84+X85)</f>
        <v>1583705</v>
      </c>
      <c r="Y86" s="1083"/>
      <c r="Z86" s="1083"/>
      <c r="AA86" s="1083"/>
      <c r="AB86" s="1083">
        <f>SUM(AB84+AB85)</f>
        <v>247018</v>
      </c>
      <c r="AC86" s="1083"/>
      <c r="AD86" s="1083"/>
      <c r="AE86" s="1083"/>
      <c r="AF86" s="1083">
        <f>SUM(AF84+AF85)</f>
        <v>4191373</v>
      </c>
      <c r="AG86" s="1083"/>
      <c r="AH86" s="1083"/>
      <c r="AI86" s="1083"/>
      <c r="AJ86" s="1083">
        <f>SUM(AJ84+AJ85)</f>
        <v>2457676</v>
      </c>
      <c r="AK86" s="1083"/>
      <c r="AL86" s="1083"/>
      <c r="AM86" s="1083"/>
      <c r="AN86" s="1083">
        <f>SUM(AN84+AN85)</f>
        <v>52693</v>
      </c>
      <c r="AO86" s="1083"/>
      <c r="AP86" s="1083"/>
      <c r="AQ86" s="1083"/>
      <c r="AR86" s="1083">
        <f>SUM(AR84+AR85)</f>
        <v>19539</v>
      </c>
      <c r="AS86" s="1083"/>
      <c r="AT86" s="1083"/>
      <c r="AU86" s="1083"/>
      <c r="AV86" s="1083">
        <f>SUM(AV84+AV85)</f>
        <v>6029</v>
      </c>
      <c r="AW86" s="1083"/>
      <c r="AX86" s="1083"/>
      <c r="AY86" s="1083"/>
    </row>
    <row r="87" spans="1:51" ht="19.5" customHeight="1">
      <c r="A87" s="1076" t="s">
        <v>641</v>
      </c>
      <c r="B87" s="1077"/>
      <c r="C87" s="1077"/>
      <c r="D87" s="107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1078" t="s">
        <v>342</v>
      </c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79"/>
      <c r="AI87" s="1079"/>
      <c r="AJ87" s="1079"/>
      <c r="AK87" s="1079"/>
      <c r="AL87" s="1079"/>
      <c r="AM87" s="1079"/>
      <c r="AN87" s="1079"/>
      <c r="AO87" s="1079"/>
      <c r="AP87" s="1079"/>
      <c r="AQ87" s="1079"/>
      <c r="AR87" s="1079"/>
      <c r="AS87" s="1079"/>
      <c r="AT87" s="1079"/>
      <c r="AU87" s="1079"/>
      <c r="AV87" s="1079"/>
      <c r="AW87" s="1079"/>
      <c r="AX87" s="1079"/>
      <c r="AY87" s="1079"/>
    </row>
    <row r="88" spans="1:51" s="1102" customFormat="1" ht="19.5" customHeight="1">
      <c r="A88" s="1080" t="s">
        <v>616</v>
      </c>
      <c r="B88" s="1081"/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2" t="s">
        <v>344</v>
      </c>
      <c r="P88" s="1103">
        <f>SUM(P86+P87)</f>
        <v>696488</v>
      </c>
      <c r="Q88" s="1083"/>
      <c r="R88" s="1083"/>
      <c r="S88" s="1083"/>
      <c r="T88" s="1103">
        <f>SUM(T86+T87)</f>
        <v>334371</v>
      </c>
      <c r="U88" s="1083"/>
      <c r="V88" s="1083"/>
      <c r="W88" s="1083"/>
      <c r="X88" s="1103">
        <f>SUM(X86+X87)</f>
        <v>1583705</v>
      </c>
      <c r="Y88" s="1083"/>
      <c r="Z88" s="1083"/>
      <c r="AA88" s="1083"/>
      <c r="AB88" s="1103">
        <f>SUM(AB86+AB87)</f>
        <v>247018</v>
      </c>
      <c r="AC88" s="1083"/>
      <c r="AD88" s="1083"/>
      <c r="AE88" s="1083"/>
      <c r="AF88" s="1103">
        <f>SUM(AF86+AF87)</f>
        <v>4191373</v>
      </c>
      <c r="AG88" s="1083"/>
      <c r="AH88" s="1083"/>
      <c r="AI88" s="1083"/>
      <c r="AJ88" s="1103">
        <f>SUM(AJ86+AJ87)</f>
        <v>2457676</v>
      </c>
      <c r="AK88" s="1083"/>
      <c r="AL88" s="1083"/>
      <c r="AM88" s="1083"/>
      <c r="AN88" s="1103">
        <f>SUM(AN86+AN87)</f>
        <v>52693</v>
      </c>
      <c r="AO88" s="1083"/>
      <c r="AP88" s="1083"/>
      <c r="AQ88" s="1083"/>
      <c r="AR88" s="1103">
        <f>SUM(AR86+AR87)</f>
        <v>19539</v>
      </c>
      <c r="AS88" s="1083"/>
      <c r="AT88" s="1083"/>
      <c r="AU88" s="1083"/>
      <c r="AV88" s="1103">
        <f>SUM(AV86+AV87)</f>
        <v>6029</v>
      </c>
      <c r="AW88" s="1083"/>
      <c r="AX88" s="1083"/>
      <c r="AY88" s="1083"/>
    </row>
    <row r="89" spans="1:51" ht="19.5" customHeight="1">
      <c r="A89" s="1104" t="s">
        <v>617</v>
      </c>
      <c r="B89" s="1105"/>
      <c r="C89" s="1105"/>
      <c r="D89" s="1105"/>
      <c r="E89" s="1106"/>
      <c r="F89" s="1106"/>
      <c r="G89" s="1106"/>
      <c r="H89" s="1106"/>
      <c r="I89" s="1106"/>
      <c r="J89" s="1106"/>
      <c r="K89" s="1106"/>
      <c r="L89" s="1106"/>
      <c r="M89" s="1106"/>
      <c r="N89" s="1106"/>
      <c r="O89" s="1107"/>
      <c r="P89" s="1106"/>
      <c r="Q89" s="1106"/>
      <c r="R89" s="1106"/>
      <c r="S89" s="1106"/>
      <c r="T89" s="1108"/>
      <c r="U89" s="1109"/>
      <c r="V89" s="1109"/>
      <c r="W89" s="1109"/>
      <c r="X89" s="1109"/>
      <c r="Y89" s="1109"/>
      <c r="Z89" s="1109"/>
      <c r="AA89" s="1109"/>
      <c r="AB89" s="1109"/>
      <c r="AC89" s="1109"/>
      <c r="AD89" s="1109"/>
      <c r="AE89" s="1109"/>
      <c r="AF89" s="1109"/>
      <c r="AG89" s="1109"/>
      <c r="AH89" s="1109"/>
      <c r="AI89" s="1109"/>
      <c r="AJ89" s="1109"/>
      <c r="AK89" s="1109"/>
      <c r="AL89" s="1109"/>
      <c r="AM89" s="1109"/>
      <c r="AN89" s="1109"/>
      <c r="AO89" s="1109"/>
      <c r="AP89" s="1109"/>
      <c r="AQ89" s="1109"/>
      <c r="AR89" s="1109"/>
      <c r="AS89" s="1109"/>
      <c r="AT89" s="1109"/>
      <c r="AU89" s="1109"/>
      <c r="AV89" s="1109"/>
      <c r="AW89" s="1109"/>
      <c r="AX89" s="1109"/>
      <c r="AY89" s="1110"/>
    </row>
    <row r="90" spans="1:51" ht="19.5" customHeight="1">
      <c r="A90" s="1104"/>
      <c r="B90" s="1111" t="s">
        <v>618</v>
      </c>
      <c r="C90" s="1112"/>
      <c r="D90" s="1112"/>
      <c r="E90" s="1112"/>
      <c r="F90" s="1112"/>
      <c r="G90" s="1112"/>
      <c r="H90" s="1112"/>
      <c r="I90" s="1112"/>
      <c r="J90" s="1112"/>
      <c r="K90" s="1112"/>
      <c r="L90" s="1112"/>
      <c r="M90" s="1112"/>
      <c r="N90" s="1113"/>
      <c r="O90" s="1114">
        <v>77</v>
      </c>
      <c r="P90" s="1115"/>
      <c r="Q90" s="1116"/>
      <c r="R90" s="1116"/>
      <c r="S90" s="1117"/>
      <c r="T90" s="1115"/>
      <c r="U90" s="1116"/>
      <c r="V90" s="1116"/>
      <c r="W90" s="1117"/>
      <c r="X90" s="1115"/>
      <c r="Y90" s="1116"/>
      <c r="Z90" s="1116"/>
      <c r="AA90" s="1117"/>
      <c r="AB90" s="1115"/>
      <c r="AC90" s="1116"/>
      <c r="AD90" s="1116"/>
      <c r="AE90" s="1117"/>
      <c r="AF90" s="1115"/>
      <c r="AG90" s="1116"/>
      <c r="AH90" s="1116"/>
      <c r="AI90" s="1117"/>
      <c r="AJ90" s="1115">
        <v>200</v>
      </c>
      <c r="AK90" s="1116"/>
      <c r="AL90" s="1116"/>
      <c r="AM90" s="1117"/>
      <c r="AN90" s="1115"/>
      <c r="AO90" s="1116"/>
      <c r="AP90" s="1116"/>
      <c r="AQ90" s="1117"/>
      <c r="AR90" s="1115"/>
      <c r="AS90" s="1116"/>
      <c r="AT90" s="1116"/>
      <c r="AU90" s="1117"/>
      <c r="AV90" s="1115"/>
      <c r="AW90" s="1116"/>
      <c r="AX90" s="1116"/>
      <c r="AY90" s="1117"/>
    </row>
    <row r="91" spans="1:51" ht="19.5" customHeight="1">
      <c r="A91" s="1104"/>
      <c r="B91" s="1111" t="s">
        <v>619</v>
      </c>
      <c r="C91" s="1112"/>
      <c r="D91" s="1112"/>
      <c r="E91" s="1112"/>
      <c r="F91" s="1112"/>
      <c r="G91" s="1112"/>
      <c r="H91" s="1112"/>
      <c r="I91" s="1112"/>
      <c r="J91" s="1112"/>
      <c r="K91" s="1112"/>
      <c r="L91" s="1112"/>
      <c r="M91" s="1112"/>
      <c r="N91" s="1113"/>
      <c r="O91" s="1114">
        <v>78</v>
      </c>
      <c r="P91" s="1115"/>
      <c r="Q91" s="1116"/>
      <c r="R91" s="1116"/>
      <c r="S91" s="1117"/>
      <c r="T91" s="1115"/>
      <c r="U91" s="1116"/>
      <c r="V91" s="1116"/>
      <c r="W91" s="1117"/>
      <c r="X91" s="1115"/>
      <c r="Y91" s="1116"/>
      <c r="Z91" s="1116"/>
      <c r="AA91" s="1117"/>
      <c r="AB91" s="1115"/>
      <c r="AC91" s="1116"/>
      <c r="AD91" s="1116"/>
      <c r="AE91" s="1117"/>
      <c r="AF91" s="1115"/>
      <c r="AG91" s="1116"/>
      <c r="AH91" s="1116"/>
      <c r="AI91" s="1117"/>
      <c r="AJ91" s="1115">
        <v>194</v>
      </c>
      <c r="AK91" s="1116"/>
      <c r="AL91" s="1116"/>
      <c r="AM91" s="1117"/>
      <c r="AN91" s="1115"/>
      <c r="AO91" s="1116"/>
      <c r="AP91" s="1116"/>
      <c r="AQ91" s="1117"/>
      <c r="AR91" s="1115"/>
      <c r="AS91" s="1116"/>
      <c r="AT91" s="1116"/>
      <c r="AU91" s="1117"/>
      <c r="AV91" s="1115"/>
      <c r="AW91" s="1116"/>
      <c r="AX91" s="1116"/>
      <c r="AY91" s="1117"/>
    </row>
    <row r="92" spans="1:51" ht="19.5" customHeight="1">
      <c r="A92" s="1104" t="s">
        <v>620</v>
      </c>
      <c r="B92" s="1105"/>
      <c r="C92" s="1105"/>
      <c r="D92" s="1105"/>
      <c r="E92" s="1118"/>
      <c r="F92" s="1106"/>
      <c r="G92" s="1106"/>
      <c r="H92" s="1106"/>
      <c r="I92" s="1106"/>
      <c r="J92" s="1106"/>
      <c r="K92" s="1106"/>
      <c r="L92" s="1106"/>
      <c r="M92" s="1106"/>
      <c r="N92" s="1106"/>
      <c r="O92" s="1107"/>
      <c r="P92" s="1106"/>
      <c r="Q92" s="1106"/>
      <c r="R92" s="1106"/>
      <c r="S92" s="1106"/>
      <c r="T92" s="1108"/>
      <c r="U92" s="1109"/>
      <c r="V92" s="1109"/>
      <c r="W92" s="1109"/>
      <c r="X92" s="1109"/>
      <c r="Y92" s="1109"/>
      <c r="Z92" s="1109"/>
      <c r="AA92" s="1109"/>
      <c r="AB92" s="1109"/>
      <c r="AC92" s="1109"/>
      <c r="AD92" s="1109"/>
      <c r="AE92" s="1109"/>
      <c r="AF92" s="1109"/>
      <c r="AG92" s="1109"/>
      <c r="AH92" s="1109"/>
      <c r="AI92" s="1109"/>
      <c r="AJ92" s="1109"/>
      <c r="AK92" s="1109"/>
      <c r="AL92" s="1109"/>
      <c r="AM92" s="1109"/>
      <c r="AN92" s="1109"/>
      <c r="AO92" s="1109"/>
      <c r="AP92" s="1109"/>
      <c r="AQ92" s="1109"/>
      <c r="AR92" s="1109"/>
      <c r="AS92" s="1109"/>
      <c r="AT92" s="1109"/>
      <c r="AU92" s="1109"/>
      <c r="AV92" s="1109"/>
      <c r="AW92" s="1109"/>
      <c r="AX92" s="1109"/>
      <c r="AY92" s="1110"/>
    </row>
    <row r="93" spans="1:51" ht="19.5" customHeight="1">
      <c r="A93" s="1104"/>
      <c r="B93" s="1111" t="s">
        <v>618</v>
      </c>
      <c r="C93" s="1112"/>
      <c r="D93" s="1112"/>
      <c r="E93" s="1112"/>
      <c r="F93" s="1112"/>
      <c r="G93" s="1112"/>
      <c r="H93" s="1112"/>
      <c r="I93" s="1112"/>
      <c r="J93" s="1112"/>
      <c r="K93" s="1112"/>
      <c r="L93" s="1112"/>
      <c r="M93" s="1112"/>
      <c r="N93" s="1113"/>
      <c r="O93" s="1114">
        <v>79</v>
      </c>
      <c r="P93" s="1115"/>
      <c r="Q93" s="1116"/>
      <c r="R93" s="1116"/>
      <c r="S93" s="1117"/>
      <c r="T93" s="1115"/>
      <c r="U93" s="1116"/>
      <c r="V93" s="1116"/>
      <c r="W93" s="1117"/>
      <c r="X93" s="1115"/>
      <c r="Y93" s="1116"/>
      <c r="Z93" s="1116"/>
      <c r="AA93" s="1117"/>
      <c r="AB93" s="1115"/>
      <c r="AC93" s="1116"/>
      <c r="AD93" s="1116"/>
      <c r="AE93" s="1117"/>
      <c r="AF93" s="1115"/>
      <c r="AG93" s="1116"/>
      <c r="AH93" s="1116"/>
      <c r="AI93" s="1117"/>
      <c r="AJ93" s="1115"/>
      <c r="AK93" s="1116"/>
      <c r="AL93" s="1116"/>
      <c r="AM93" s="1117"/>
      <c r="AN93" s="1115"/>
      <c r="AO93" s="1116"/>
      <c r="AP93" s="1116"/>
      <c r="AQ93" s="1117"/>
      <c r="AR93" s="1115"/>
      <c r="AS93" s="1116"/>
      <c r="AT93" s="1116"/>
      <c r="AU93" s="1117"/>
      <c r="AV93" s="1115"/>
      <c r="AW93" s="1116"/>
      <c r="AX93" s="1116"/>
      <c r="AY93" s="1117"/>
    </row>
    <row r="94" spans="1:51" ht="19.5" customHeight="1" thickBot="1">
      <c r="A94" s="1119"/>
      <c r="B94" s="1111" t="s">
        <v>619</v>
      </c>
      <c r="C94" s="1112"/>
      <c r="D94" s="1112"/>
      <c r="E94" s="1112"/>
      <c r="F94" s="1112"/>
      <c r="G94" s="1112"/>
      <c r="H94" s="1112"/>
      <c r="I94" s="1112"/>
      <c r="J94" s="1112"/>
      <c r="K94" s="1112"/>
      <c r="L94" s="1112"/>
      <c r="M94" s="1112"/>
      <c r="N94" s="1113"/>
      <c r="O94" s="1120">
        <v>80</v>
      </c>
      <c r="P94" s="1115"/>
      <c r="Q94" s="1116"/>
      <c r="R94" s="1116"/>
      <c r="S94" s="1117"/>
      <c r="T94" s="1115"/>
      <c r="U94" s="1116"/>
      <c r="V94" s="1116"/>
      <c r="W94" s="1117"/>
      <c r="X94" s="1115"/>
      <c r="Y94" s="1116"/>
      <c r="Z94" s="1116"/>
      <c r="AA94" s="1117"/>
      <c r="AB94" s="1115"/>
      <c r="AC94" s="1116"/>
      <c r="AD94" s="1116"/>
      <c r="AE94" s="1117"/>
      <c r="AF94" s="1115"/>
      <c r="AG94" s="1116"/>
      <c r="AH94" s="1116"/>
      <c r="AI94" s="1117"/>
      <c r="AJ94" s="1115"/>
      <c r="AK94" s="1116"/>
      <c r="AL94" s="1116"/>
      <c r="AM94" s="1117"/>
      <c r="AN94" s="1115"/>
      <c r="AO94" s="1116"/>
      <c r="AP94" s="1116"/>
      <c r="AQ94" s="1117"/>
      <c r="AR94" s="1115"/>
      <c r="AS94" s="1116"/>
      <c r="AT94" s="1116"/>
      <c r="AU94" s="1117"/>
      <c r="AV94" s="1115"/>
      <c r="AW94" s="1116"/>
      <c r="AX94" s="1116"/>
      <c r="AY94" s="1117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1121"/>
      <c r="B119" s="1121"/>
      <c r="C119" s="1121"/>
      <c r="D119" s="1121"/>
    </row>
    <row r="120" spans="1:4" ht="21.75" customHeight="1">
      <c r="A120" s="1121"/>
      <c r="B120" s="1121"/>
      <c r="C120" s="1121"/>
      <c r="D120" s="1121"/>
    </row>
    <row r="121" spans="1:4" ht="21.75" customHeight="1">
      <c r="A121" s="1121"/>
      <c r="B121" s="1121"/>
      <c r="C121" s="1121"/>
      <c r="D121" s="1121"/>
    </row>
    <row r="122" spans="1:4" ht="21.75" customHeight="1">
      <c r="A122" s="1121"/>
      <c r="B122" s="1121"/>
      <c r="C122" s="1121"/>
      <c r="D122" s="1121"/>
    </row>
    <row r="123" spans="1:4" ht="21.75" customHeight="1">
      <c r="A123" s="1121"/>
      <c r="B123" s="1121"/>
      <c r="C123" s="1121"/>
      <c r="D123" s="1121"/>
    </row>
    <row r="124" spans="1:4" ht="21.75" customHeight="1">
      <c r="A124" s="1121"/>
      <c r="B124" s="1121"/>
      <c r="C124" s="1121"/>
      <c r="D124" s="1121"/>
    </row>
    <row r="125" spans="1:4" ht="21.75" customHeight="1">
      <c r="A125" s="1121"/>
      <c r="B125" s="1121"/>
      <c r="C125" s="1121"/>
      <c r="D125" s="1121"/>
    </row>
    <row r="126" spans="1:4" ht="21.75" customHeight="1">
      <c r="A126" s="1121"/>
      <c r="B126" s="1121"/>
      <c r="C126" s="1121"/>
      <c r="D126" s="1121"/>
    </row>
    <row r="127" spans="1:4" ht="21.75" customHeight="1">
      <c r="A127" s="1121"/>
      <c r="B127" s="1121"/>
      <c r="C127" s="1121"/>
      <c r="D127" s="1121"/>
    </row>
    <row r="128" spans="1:4" ht="21.75" customHeight="1">
      <c r="A128" s="1121"/>
      <c r="B128" s="1121"/>
      <c r="C128" s="1121"/>
      <c r="D128" s="1121"/>
    </row>
    <row r="129" spans="1:4" ht="21.75" customHeight="1">
      <c r="A129" s="1121"/>
      <c r="B129" s="1121"/>
      <c r="C129" s="1121"/>
      <c r="D129" s="1121"/>
    </row>
    <row r="130" spans="1:4" ht="21.75" customHeight="1">
      <c r="A130" s="1121"/>
      <c r="B130" s="1121"/>
      <c r="C130" s="1121"/>
      <c r="D130" s="1121"/>
    </row>
    <row r="131" spans="1:4" ht="21.75" customHeight="1">
      <c r="A131" s="1121"/>
      <c r="B131" s="1121"/>
      <c r="C131" s="1121"/>
      <c r="D131" s="1121"/>
    </row>
    <row r="132" spans="1:4" ht="21.75" customHeight="1">
      <c r="A132" s="1121"/>
      <c r="B132" s="1121"/>
      <c r="C132" s="1121"/>
      <c r="D132" s="1121"/>
    </row>
    <row r="133" spans="1:4" ht="21.75" customHeight="1">
      <c r="A133" s="1121"/>
      <c r="B133" s="1121"/>
      <c r="C133" s="1121"/>
      <c r="D133" s="1121"/>
    </row>
    <row r="134" spans="1:4" ht="21.75" customHeight="1">
      <c r="A134" s="1121"/>
      <c r="B134" s="1121"/>
      <c r="C134" s="1121"/>
      <c r="D134" s="1121"/>
    </row>
    <row r="135" spans="1:4" ht="21.75" customHeight="1">
      <c r="A135" s="1121"/>
      <c r="B135" s="1121"/>
      <c r="C135" s="1121"/>
      <c r="D135" s="1121"/>
    </row>
    <row r="136" spans="1:4" ht="21.75" customHeight="1">
      <c r="A136" s="1121"/>
      <c r="B136" s="1121"/>
      <c r="C136" s="1121"/>
      <c r="D136" s="1121"/>
    </row>
    <row r="137" spans="1:4" ht="21.75" customHeight="1">
      <c r="A137" s="1121"/>
      <c r="B137" s="1121"/>
      <c r="C137" s="1121"/>
      <c r="D137" s="1121"/>
    </row>
    <row r="138" spans="1:4" ht="21.75" customHeight="1">
      <c r="A138" s="1121"/>
      <c r="B138" s="1121"/>
      <c r="C138" s="1121"/>
      <c r="D138" s="1121"/>
    </row>
    <row r="139" spans="1:4" ht="21.75" customHeight="1">
      <c r="A139" s="1121"/>
      <c r="B139" s="1121"/>
      <c r="C139" s="1121"/>
      <c r="D139" s="1121"/>
    </row>
    <row r="140" spans="1:4" ht="21.75" customHeight="1">
      <c r="A140" s="1121"/>
      <c r="B140" s="1121"/>
      <c r="C140" s="1121"/>
      <c r="D140" s="1121"/>
    </row>
    <row r="141" spans="1:4" ht="21.75" customHeight="1">
      <c r="A141" s="1121"/>
      <c r="B141" s="1121"/>
      <c r="C141" s="1121"/>
      <c r="D141" s="1121"/>
    </row>
    <row r="142" spans="1:4" ht="21.75" customHeight="1">
      <c r="A142" s="1121"/>
      <c r="B142" s="1121"/>
      <c r="C142" s="1121"/>
      <c r="D142" s="1121"/>
    </row>
    <row r="143" spans="1:4" ht="21.75" customHeight="1">
      <c r="A143" s="1121"/>
      <c r="B143" s="1121"/>
      <c r="C143" s="1121"/>
      <c r="D143" s="1121"/>
    </row>
    <row r="144" spans="1:4" ht="21.75" customHeight="1">
      <c r="A144" s="1121"/>
      <c r="B144" s="1121"/>
      <c r="C144" s="1121"/>
      <c r="D144" s="1121"/>
    </row>
    <row r="145" spans="1:4" ht="21.75" customHeight="1">
      <c r="A145" s="1121"/>
      <c r="B145" s="1121"/>
      <c r="C145" s="1121"/>
      <c r="D145" s="1121"/>
    </row>
    <row r="146" spans="1:4" ht="21.75" customHeight="1">
      <c r="A146" s="1121"/>
      <c r="B146" s="1121"/>
      <c r="C146" s="1121"/>
      <c r="D146" s="1121"/>
    </row>
    <row r="147" spans="1:4" ht="21.75" customHeight="1">
      <c r="A147" s="1121"/>
      <c r="B147" s="1121"/>
      <c r="C147" s="1121"/>
      <c r="D147" s="1121"/>
    </row>
    <row r="148" spans="1:4" ht="21.75" customHeight="1">
      <c r="A148" s="1121"/>
      <c r="B148" s="1121"/>
      <c r="C148" s="1121"/>
      <c r="D148" s="1121"/>
    </row>
    <row r="149" spans="1:4" ht="21.75" customHeight="1">
      <c r="A149" s="1121"/>
      <c r="B149" s="1121"/>
      <c r="C149" s="1121"/>
      <c r="D149" s="1121"/>
    </row>
    <row r="150" spans="1:4" ht="21.75" customHeight="1">
      <c r="A150" s="1121"/>
      <c r="B150" s="1121"/>
      <c r="C150" s="1121"/>
      <c r="D150" s="1121"/>
    </row>
    <row r="151" spans="1:4" ht="21.75" customHeight="1">
      <c r="A151" s="1121"/>
      <c r="B151" s="1121"/>
      <c r="C151" s="1121"/>
      <c r="D151" s="1121"/>
    </row>
    <row r="152" spans="1:4" ht="21.75" customHeight="1">
      <c r="A152" s="1121"/>
      <c r="B152" s="1121"/>
      <c r="C152" s="1121"/>
      <c r="D152" s="1121"/>
    </row>
    <row r="153" spans="1:4" ht="21.75" customHeight="1">
      <c r="A153" s="1121"/>
      <c r="B153" s="1121"/>
      <c r="C153" s="1121"/>
      <c r="D153" s="1121"/>
    </row>
    <row r="154" spans="1:4" ht="21.75" customHeight="1">
      <c r="A154" s="1121"/>
      <c r="B154" s="1121"/>
      <c r="C154" s="1121"/>
      <c r="D154" s="1121"/>
    </row>
    <row r="155" spans="1:4" ht="21.75" customHeight="1">
      <c r="A155" s="1121"/>
      <c r="B155" s="1121"/>
      <c r="C155" s="1121"/>
      <c r="D155" s="1121"/>
    </row>
    <row r="156" spans="1:4" ht="21.75" customHeight="1">
      <c r="A156" s="1121"/>
      <c r="B156" s="1121"/>
      <c r="C156" s="1121"/>
      <c r="D156" s="1121"/>
    </row>
    <row r="157" spans="1:4" ht="21.75" customHeight="1">
      <c r="A157" s="1121"/>
      <c r="B157" s="1121"/>
      <c r="C157" s="1121"/>
      <c r="D157" s="1121"/>
    </row>
    <row r="158" spans="1:4" ht="21.75" customHeight="1">
      <c r="A158" s="1121"/>
      <c r="B158" s="1121"/>
      <c r="C158" s="1121"/>
      <c r="D158" s="1121"/>
    </row>
    <row r="159" spans="1:4" ht="21.75" customHeight="1">
      <c r="A159" s="1121"/>
      <c r="B159" s="1121"/>
      <c r="C159" s="1121"/>
      <c r="D159" s="1121"/>
    </row>
    <row r="160" spans="1:4" ht="21.75" customHeight="1">
      <c r="A160" s="1121"/>
      <c r="B160" s="1121"/>
      <c r="C160" s="1121"/>
      <c r="D160" s="1121"/>
    </row>
    <row r="161" spans="1:4" ht="21.75" customHeight="1">
      <c r="A161" s="1121"/>
      <c r="B161" s="1121"/>
      <c r="C161" s="1121"/>
      <c r="D161" s="1121"/>
    </row>
    <row r="162" spans="1:4" ht="21.75" customHeight="1">
      <c r="A162" s="1121"/>
      <c r="B162" s="1121"/>
      <c r="C162" s="1121"/>
      <c r="D162" s="1121"/>
    </row>
    <row r="163" spans="1:4" ht="21.75" customHeight="1">
      <c r="A163" s="1121"/>
      <c r="B163" s="1121"/>
      <c r="C163" s="1121"/>
      <c r="D163" s="1121"/>
    </row>
    <row r="164" spans="1:4" ht="21.75" customHeight="1">
      <c r="A164" s="1121"/>
      <c r="B164" s="1121"/>
      <c r="C164" s="1121"/>
      <c r="D164" s="1121"/>
    </row>
    <row r="165" spans="1:4" ht="21.75" customHeight="1">
      <c r="A165" s="1121"/>
      <c r="B165" s="1121"/>
      <c r="C165" s="1121"/>
      <c r="D165" s="1121"/>
    </row>
    <row r="166" spans="1:4" ht="21.75" customHeight="1">
      <c r="A166" s="1121"/>
      <c r="B166" s="1121"/>
      <c r="C166" s="1121"/>
      <c r="D166" s="1121"/>
    </row>
    <row r="167" spans="1:4" ht="21.75" customHeight="1">
      <c r="A167" s="1121"/>
      <c r="B167" s="1121"/>
      <c r="C167" s="1121"/>
      <c r="D167" s="1121"/>
    </row>
    <row r="168" spans="1:4" ht="21.75" customHeight="1">
      <c r="A168" s="1121"/>
      <c r="B168" s="1121"/>
      <c r="C168" s="1121"/>
      <c r="D168" s="1121"/>
    </row>
    <row r="169" spans="1:4" ht="21.75" customHeight="1">
      <c r="A169" s="1121"/>
      <c r="B169" s="1121"/>
      <c r="C169" s="1121"/>
      <c r="D169" s="1121"/>
    </row>
    <row r="170" spans="1:4" ht="21.75" customHeight="1">
      <c r="A170" s="1121"/>
      <c r="B170" s="1121"/>
      <c r="C170" s="1121"/>
      <c r="D170" s="1121"/>
    </row>
    <row r="171" spans="1:4" ht="21.75" customHeight="1">
      <c r="A171" s="1121"/>
      <c r="B171" s="1121"/>
      <c r="C171" s="1121"/>
      <c r="D171" s="1121"/>
    </row>
    <row r="172" spans="1:4" ht="21.75" customHeight="1">
      <c r="A172" s="1121"/>
      <c r="B172" s="1121"/>
      <c r="C172" s="1121"/>
      <c r="D172" s="1121"/>
    </row>
    <row r="173" spans="1:4" ht="21.75" customHeight="1">
      <c r="A173" s="1121"/>
      <c r="B173" s="1121"/>
      <c r="C173" s="1121"/>
      <c r="D173" s="1121"/>
    </row>
    <row r="174" spans="1:4" ht="21.75" customHeight="1">
      <c r="A174" s="1121"/>
      <c r="B174" s="1121"/>
      <c r="C174" s="1121"/>
      <c r="D174" s="1121"/>
    </row>
    <row r="175" spans="1:4" ht="21.75" customHeight="1">
      <c r="A175" s="1121"/>
      <c r="B175" s="1121"/>
      <c r="C175" s="1121"/>
      <c r="D175" s="1121"/>
    </row>
    <row r="176" spans="1:4" ht="21.75" customHeight="1">
      <c r="A176" s="1121"/>
      <c r="B176" s="1121"/>
      <c r="C176" s="1121"/>
      <c r="D176" s="1121"/>
    </row>
    <row r="177" spans="1:4" ht="21.75" customHeight="1">
      <c r="A177" s="1121"/>
      <c r="B177" s="1121"/>
      <c r="C177" s="1121"/>
      <c r="D177" s="1121"/>
    </row>
    <row r="178" spans="1:4" ht="21.75" customHeight="1">
      <c r="A178" s="1121"/>
      <c r="B178" s="1121"/>
      <c r="C178" s="1121"/>
      <c r="D178" s="1121"/>
    </row>
    <row r="179" spans="1:4" ht="21.75" customHeight="1">
      <c r="A179" s="1121"/>
      <c r="B179" s="1121"/>
      <c r="C179" s="1121"/>
      <c r="D179" s="1121"/>
    </row>
    <row r="180" spans="1:4" ht="21.75" customHeight="1">
      <c r="A180" s="1121"/>
      <c r="B180" s="1121"/>
      <c r="C180" s="1121"/>
      <c r="D180" s="1121"/>
    </row>
    <row r="181" spans="1:4" ht="21.75" customHeight="1">
      <c r="A181" s="1121"/>
      <c r="B181" s="1121"/>
      <c r="C181" s="1121"/>
      <c r="D181" s="1121"/>
    </row>
    <row r="182" spans="1:4" ht="21.75" customHeight="1">
      <c r="A182" s="1121"/>
      <c r="B182" s="1121"/>
      <c r="C182" s="1121"/>
      <c r="D182" s="1121"/>
    </row>
    <row r="183" spans="1:4" ht="21.75" customHeight="1">
      <c r="A183" s="1121"/>
      <c r="B183" s="1121"/>
      <c r="C183" s="1121"/>
      <c r="D183" s="1121"/>
    </row>
    <row r="184" spans="1:4" ht="21.75" customHeight="1">
      <c r="A184" s="1121"/>
      <c r="B184" s="1121"/>
      <c r="C184" s="1121"/>
      <c r="D184" s="1121"/>
    </row>
    <row r="185" spans="1:4" ht="21.75" customHeight="1">
      <c r="A185" s="1121"/>
      <c r="B185" s="1121"/>
      <c r="C185" s="1121"/>
      <c r="D185" s="1121"/>
    </row>
    <row r="186" spans="1:4" ht="21.75" customHeight="1">
      <c r="A186" s="1121"/>
      <c r="B186" s="1121"/>
      <c r="C186" s="1121"/>
      <c r="D186" s="1121"/>
    </row>
    <row r="187" spans="1:4" ht="21.75" customHeight="1">
      <c r="A187" s="1121"/>
      <c r="B187" s="1121"/>
      <c r="C187" s="1121"/>
      <c r="D187" s="1121"/>
    </row>
    <row r="188" spans="1:4" ht="21.75" customHeight="1">
      <c r="A188" s="1121"/>
      <c r="B188" s="1121"/>
      <c r="C188" s="1121"/>
      <c r="D188" s="1121"/>
    </row>
    <row r="189" spans="1:4" ht="21.75" customHeight="1">
      <c r="A189" s="1121"/>
      <c r="B189" s="1121"/>
      <c r="C189" s="1121"/>
      <c r="D189" s="1121"/>
    </row>
    <row r="190" spans="1:4" ht="21.75" customHeight="1">
      <c r="A190" s="1121"/>
      <c r="B190" s="1121"/>
      <c r="C190" s="1121"/>
      <c r="D190" s="1121"/>
    </row>
    <row r="191" spans="1:4" ht="21.75" customHeight="1">
      <c r="A191" s="1121"/>
      <c r="B191" s="1121"/>
      <c r="C191" s="1121"/>
      <c r="D191" s="1121"/>
    </row>
    <row r="192" spans="1:4" ht="21.75" customHeight="1">
      <c r="A192" s="1121"/>
      <c r="B192" s="1121"/>
      <c r="C192" s="1121"/>
      <c r="D192" s="1121"/>
    </row>
    <row r="193" spans="1:4" ht="21.75" customHeight="1">
      <c r="A193" s="1121"/>
      <c r="B193" s="1121"/>
      <c r="C193" s="1121"/>
      <c r="D193" s="1121"/>
    </row>
    <row r="194" spans="1:4" ht="21.75" customHeight="1">
      <c r="A194" s="1121"/>
      <c r="B194" s="1121"/>
      <c r="C194" s="1121"/>
      <c r="D194" s="1121"/>
    </row>
    <row r="195" spans="1:4" ht="12.75">
      <c r="A195" s="1121"/>
      <c r="B195" s="1121"/>
      <c r="C195" s="1121"/>
      <c r="D195" s="1121"/>
    </row>
    <row r="196" spans="1:4" ht="12.75">
      <c r="A196" s="1121"/>
      <c r="B196" s="1121"/>
      <c r="C196" s="1121"/>
      <c r="D196" s="1121"/>
    </row>
    <row r="197" spans="1:4" ht="12.75">
      <c r="A197" s="1121"/>
      <c r="B197" s="1121"/>
      <c r="C197" s="1121"/>
      <c r="D197" s="1121"/>
    </row>
    <row r="198" spans="1:4" ht="12.75">
      <c r="A198" s="1121"/>
      <c r="B198" s="1121"/>
      <c r="C198" s="1121"/>
      <c r="D198" s="1121"/>
    </row>
    <row r="199" spans="1:4" ht="12.75">
      <c r="A199" s="1121"/>
      <c r="B199" s="1121"/>
      <c r="C199" s="1121"/>
      <c r="D199" s="1121"/>
    </row>
    <row r="200" spans="1:4" ht="12.75">
      <c r="A200" s="1121"/>
      <c r="B200" s="1121"/>
      <c r="C200" s="1121"/>
      <c r="D200" s="1121"/>
    </row>
    <row r="201" spans="1:4" ht="12.75">
      <c r="A201" s="1121"/>
      <c r="B201" s="1121"/>
      <c r="C201" s="1121"/>
      <c r="D201" s="1121"/>
    </row>
  </sheetData>
  <mergeCells count="814">
    <mergeCell ref="AV36:AY36"/>
    <mergeCell ref="AV26:AY26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F26:AI26"/>
    <mergeCell ref="AJ26:AM26"/>
    <mergeCell ref="AN26:AQ26"/>
    <mergeCell ref="AR26:AU26"/>
    <mergeCell ref="AF33:AI33"/>
    <mergeCell ref="AJ33:AM33"/>
    <mergeCell ref="AN33:AQ33"/>
    <mergeCell ref="AR33:AU33"/>
    <mergeCell ref="P26:S26"/>
    <mergeCell ref="T26:W26"/>
    <mergeCell ref="X26:AA26"/>
    <mergeCell ref="AB26:AE26"/>
    <mergeCell ref="AV70:AY70"/>
    <mergeCell ref="AR69:AU69"/>
    <mergeCell ref="AV69:AY69"/>
    <mergeCell ref="P70:S70"/>
    <mergeCell ref="T70:W70"/>
    <mergeCell ref="X70:AA70"/>
    <mergeCell ref="AR70:AU70"/>
    <mergeCell ref="AB70:AE70"/>
    <mergeCell ref="AF70:AI70"/>
    <mergeCell ref="AJ70:AM70"/>
    <mergeCell ref="AN70:AQ70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42:AY42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52:AY52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35:AY35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P33:S33"/>
    <mergeCell ref="T33:W33"/>
    <mergeCell ref="X33:AA33"/>
    <mergeCell ref="AB33:AE33"/>
    <mergeCell ref="P20:S20"/>
    <mergeCell ref="T20:W20"/>
    <mergeCell ref="X20:AA20"/>
    <mergeCell ref="AR32:AU32"/>
    <mergeCell ref="AB20:AE20"/>
    <mergeCell ref="AF20:AI20"/>
    <mergeCell ref="AJ20:AM20"/>
    <mergeCell ref="AN20:AQ20"/>
    <mergeCell ref="AR20:AU20"/>
    <mergeCell ref="P28:S28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29:N29"/>
    <mergeCell ref="A38:N38"/>
    <mergeCell ref="A37:N37"/>
    <mergeCell ref="A75:N75"/>
    <mergeCell ref="A53:N53"/>
    <mergeCell ref="A71:N71"/>
    <mergeCell ref="A72:N72"/>
    <mergeCell ref="A54:N54"/>
    <mergeCell ref="A70:N70"/>
    <mergeCell ref="A33:N33"/>
    <mergeCell ref="A17:N17"/>
    <mergeCell ref="A16:N16"/>
    <mergeCell ref="A28:N28"/>
    <mergeCell ref="A18:N18"/>
    <mergeCell ref="A19:N19"/>
    <mergeCell ref="A20:N20"/>
    <mergeCell ref="A26:N26"/>
    <mergeCell ref="B93:N93"/>
    <mergeCell ref="B94:N94"/>
    <mergeCell ref="A76:N76"/>
    <mergeCell ref="A85:N85"/>
    <mergeCell ref="A87:N87"/>
    <mergeCell ref="A88:N88"/>
    <mergeCell ref="A86:N86"/>
    <mergeCell ref="B90:N90"/>
    <mergeCell ref="A84:N84"/>
    <mergeCell ref="A77:N77"/>
    <mergeCell ref="B91:N91"/>
    <mergeCell ref="A78:N78"/>
    <mergeCell ref="A80:N80"/>
    <mergeCell ref="A81:N81"/>
    <mergeCell ref="A82:N82"/>
    <mergeCell ref="A83:N83"/>
    <mergeCell ref="A10:N11"/>
    <mergeCell ref="O10:O11"/>
    <mergeCell ref="A74:N74"/>
    <mergeCell ref="A79:N79"/>
    <mergeCell ref="A39:N39"/>
    <mergeCell ref="A73:N73"/>
    <mergeCell ref="A27:N27"/>
    <mergeCell ref="A13:N13"/>
    <mergeCell ref="A14:N14"/>
    <mergeCell ref="A15:N15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T28:W28"/>
    <mergeCell ref="X28:AA28"/>
    <mergeCell ref="AB28:AE28"/>
    <mergeCell ref="AR29:AU29"/>
    <mergeCell ref="AV29:AY29"/>
    <mergeCell ref="AF28:AI28"/>
    <mergeCell ref="AJ28:AM28"/>
    <mergeCell ref="AN28:AQ28"/>
    <mergeCell ref="AR28:AU28"/>
    <mergeCell ref="P29:S29"/>
    <mergeCell ref="T29:W29"/>
    <mergeCell ref="X29:AA29"/>
    <mergeCell ref="AB29:AE29"/>
    <mergeCell ref="P37:S37"/>
    <mergeCell ref="T37:W37"/>
    <mergeCell ref="X37:AA37"/>
    <mergeCell ref="AB37:AE37"/>
    <mergeCell ref="AV39:AY39"/>
    <mergeCell ref="AF37:AI37"/>
    <mergeCell ref="AJ37:AM37"/>
    <mergeCell ref="AN37:AQ37"/>
    <mergeCell ref="AR37:AU37"/>
    <mergeCell ref="AF39:AI39"/>
    <mergeCell ref="AJ39:AM39"/>
    <mergeCell ref="AN39:AQ39"/>
    <mergeCell ref="AR39:AU39"/>
    <mergeCell ref="P39:S39"/>
    <mergeCell ref="T39:W39"/>
    <mergeCell ref="X39:AA39"/>
    <mergeCell ref="AB39:AE39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3:AY53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80:AY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2:AY82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P87:S87"/>
    <mergeCell ref="T87:W87"/>
    <mergeCell ref="X87:AA87"/>
    <mergeCell ref="AB87:AE87"/>
    <mergeCell ref="AF87:AI87"/>
    <mergeCell ref="AJ87:AM87"/>
    <mergeCell ref="AN87:AQ87"/>
    <mergeCell ref="AR87:AU87"/>
    <mergeCell ref="AV87:AY87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P94:S94"/>
    <mergeCell ref="T94:W94"/>
    <mergeCell ref="X94:AA94"/>
    <mergeCell ref="AB94:AE94"/>
    <mergeCell ref="AF94:AI94"/>
    <mergeCell ref="AJ94:AM94"/>
    <mergeCell ref="AN94:AQ94"/>
    <mergeCell ref="AR94:AU94"/>
    <mergeCell ref="AV94:AY94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4:AY84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P38:S38"/>
    <mergeCell ref="T38:W38"/>
    <mergeCell ref="X38:AA38"/>
    <mergeCell ref="AB38:AE38"/>
    <mergeCell ref="AV16:AY16"/>
    <mergeCell ref="AF38:AI38"/>
    <mergeCell ref="AJ38:AM38"/>
    <mergeCell ref="AN38:AQ38"/>
    <mergeCell ref="AR38:AU38"/>
    <mergeCell ref="AV37:AY37"/>
    <mergeCell ref="AV28:AY28"/>
    <mergeCell ref="AF29:AI29"/>
    <mergeCell ref="AJ29:AM29"/>
    <mergeCell ref="AN29:AQ29"/>
    <mergeCell ref="A4:AY4"/>
    <mergeCell ref="AV38:AY38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Q5:AY5"/>
    <mergeCell ref="Q10:S10"/>
    <mergeCell ref="U10:W10"/>
    <mergeCell ref="Y10:AA10"/>
    <mergeCell ref="AC10:AE10"/>
    <mergeCell ref="AG10:AI10"/>
    <mergeCell ref="AK10:AM10"/>
    <mergeCell ref="AO10:AQ10"/>
    <mergeCell ref="AS10:AU10"/>
    <mergeCell ref="AW10:AY1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201"/>
  <sheetViews>
    <sheetView zoomScaleSheetLayoutView="75" workbookViewId="0" topLeftCell="A7">
      <pane ySplit="6" topLeftCell="BM13" activePane="bottomLeft" state="frozen"/>
      <selection pane="topLeft" activeCell="K7" sqref="K7"/>
      <selection pane="bottomLeft" activeCell="K7" sqref="K7"/>
    </sheetView>
  </sheetViews>
  <sheetFormatPr defaultColWidth="9.140625" defaultRowHeight="12.75"/>
  <cols>
    <col min="1" max="6" width="3.28125" style="1028" customWidth="1"/>
    <col min="7" max="7" width="4.140625" style="1028" customWidth="1"/>
    <col min="8" max="11" width="3.28125" style="1028" customWidth="1"/>
    <col min="12" max="12" width="4.28125" style="1028" customWidth="1"/>
    <col min="13" max="13" width="3.28125" style="1028" customWidth="1"/>
    <col min="14" max="14" width="3.421875" style="1028" customWidth="1"/>
    <col min="15" max="15" width="5.57421875" style="1028" customWidth="1"/>
    <col min="16" max="51" width="3.28125" style="1028" customWidth="1"/>
    <col min="52" max="52" width="1.28515625" style="1028" customWidth="1"/>
    <col min="53" max="54" width="3.28125" style="1028" customWidth="1"/>
    <col min="55" max="16384" width="9.140625" style="1028" customWidth="1"/>
  </cols>
  <sheetData>
    <row r="1" spans="50:51" ht="13.5" thickBot="1">
      <c r="AX1" s="1029">
        <v>0</v>
      </c>
      <c r="AY1" s="1122">
        <v>2</v>
      </c>
    </row>
    <row r="2" spans="50:51" ht="12.75">
      <c r="AX2" s="1031" t="s">
        <v>840</v>
      </c>
      <c r="AY2" s="1032"/>
    </row>
    <row r="3" spans="1:51" ht="16.5">
      <c r="A3" s="1033" t="s">
        <v>573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  <c r="AC3" s="1033"/>
      <c r="AD3" s="1033"/>
      <c r="AE3" s="1033"/>
      <c r="AF3" s="1033"/>
      <c r="AG3" s="1033"/>
      <c r="AH3" s="1033"/>
      <c r="AI3" s="1033"/>
      <c r="AJ3" s="1033"/>
      <c r="AK3" s="1033"/>
      <c r="AL3" s="1033"/>
      <c r="AM3" s="1033"/>
      <c r="AN3" s="1033"/>
      <c r="AO3" s="1033"/>
      <c r="AP3" s="1033"/>
      <c r="AQ3" s="1033"/>
      <c r="AR3" s="1033"/>
      <c r="AS3" s="1033"/>
      <c r="AT3" s="1033"/>
      <c r="AU3" s="1033"/>
      <c r="AV3" s="1033"/>
      <c r="AW3" s="1033"/>
      <c r="AX3" s="1033"/>
      <c r="AY3" s="1033"/>
    </row>
    <row r="4" spans="1:51" ht="16.5">
      <c r="A4" s="1033" t="s">
        <v>574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3"/>
      <c r="AH4" s="1033"/>
      <c r="AI4" s="1033"/>
      <c r="AJ4" s="1033"/>
      <c r="AK4" s="1033"/>
      <c r="AL4" s="1033"/>
      <c r="AM4" s="1033"/>
      <c r="AN4" s="1033"/>
      <c r="AO4" s="1033"/>
      <c r="AP4" s="1033"/>
      <c r="AQ4" s="1033"/>
      <c r="AR4" s="1033"/>
      <c r="AS4" s="1033"/>
      <c r="AT4" s="1033"/>
      <c r="AU4" s="1033"/>
      <c r="AV4" s="1033"/>
      <c r="AW4" s="1033"/>
      <c r="AX4" s="1033"/>
      <c r="AY4" s="1033"/>
    </row>
    <row r="5" spans="43:51" ht="12.75">
      <c r="AQ5" s="1034" t="s">
        <v>1044</v>
      </c>
      <c r="AR5" s="1034"/>
      <c r="AS5" s="1034"/>
      <c r="AT5" s="1034"/>
      <c r="AU5" s="1034"/>
      <c r="AV5" s="1034"/>
      <c r="AW5" s="1034"/>
      <c r="AX5" s="1034"/>
      <c r="AY5" s="1034"/>
    </row>
    <row r="6" spans="43:51" ht="13.5" thickBot="1">
      <c r="AQ6" s="1032" t="s">
        <v>844</v>
      </c>
      <c r="AR6" s="1032"/>
      <c r="AS6" s="1032"/>
      <c r="AT6" s="1032"/>
      <c r="AU6" s="1032"/>
      <c r="AV6" s="1032"/>
      <c r="AW6" s="1032"/>
      <c r="AX6" s="1032"/>
      <c r="AY6" s="1032"/>
    </row>
    <row r="7" spans="1:36" ht="15.75" customHeight="1" thickBot="1">
      <c r="A7" s="1035">
        <v>5</v>
      </c>
      <c r="B7" s="1036">
        <v>1</v>
      </c>
      <c r="C7" s="1036">
        <v>3</v>
      </c>
      <c r="D7" s="1036">
        <v>0</v>
      </c>
      <c r="E7" s="1036">
        <v>0</v>
      </c>
      <c r="F7" s="1037">
        <v>9</v>
      </c>
      <c r="G7" s="1038"/>
      <c r="H7" s="1035">
        <v>1</v>
      </c>
      <c r="I7" s="1036">
        <v>2</v>
      </c>
      <c r="J7" s="1036">
        <v>5</v>
      </c>
      <c r="K7" s="1037">
        <v>4</v>
      </c>
      <c r="L7" s="1038"/>
      <c r="M7" s="1035">
        <v>0</v>
      </c>
      <c r="N7" s="1037">
        <v>1</v>
      </c>
      <c r="O7" s="1039"/>
      <c r="P7" s="1035">
        <v>2</v>
      </c>
      <c r="Q7" s="1036">
        <v>8</v>
      </c>
      <c r="R7" s="1036">
        <v>0</v>
      </c>
      <c r="S7" s="1037">
        <v>0</v>
      </c>
      <c r="T7" s="1038"/>
      <c r="U7" s="1035">
        <v>7</v>
      </c>
      <c r="V7" s="1036">
        <v>5</v>
      </c>
      <c r="W7" s="1036">
        <v>1</v>
      </c>
      <c r="X7" s="1036">
        <v>1</v>
      </c>
      <c r="Y7" s="1036">
        <v>1</v>
      </c>
      <c r="Z7" s="1037">
        <v>5</v>
      </c>
      <c r="AA7" s="1038"/>
      <c r="AB7" s="1035">
        <v>2</v>
      </c>
      <c r="AC7" s="1037">
        <v>1</v>
      </c>
      <c r="AD7" s="1038"/>
      <c r="AE7" s="1040">
        <v>2</v>
      </c>
      <c r="AF7" s="1041">
        <v>0</v>
      </c>
      <c r="AG7" s="1041">
        <v>0</v>
      </c>
      <c r="AH7" s="1042">
        <v>8</v>
      </c>
      <c r="AI7" s="1038"/>
      <c r="AJ7" s="1043">
        <v>2</v>
      </c>
    </row>
    <row r="8" spans="1:36" ht="25.5" customHeight="1">
      <c r="A8" s="1044" t="s">
        <v>680</v>
      </c>
      <c r="B8" s="1044"/>
      <c r="C8" s="1044"/>
      <c r="D8" s="1044"/>
      <c r="E8" s="1044"/>
      <c r="F8" s="1044"/>
      <c r="G8" s="1045"/>
      <c r="H8" s="1044" t="s">
        <v>681</v>
      </c>
      <c r="I8" s="1044"/>
      <c r="J8" s="1044"/>
      <c r="K8" s="1044"/>
      <c r="L8" s="1045"/>
      <c r="M8" s="1046" t="s">
        <v>703</v>
      </c>
      <c r="N8" s="1046"/>
      <c r="O8" s="1045"/>
      <c r="P8" s="1046" t="s">
        <v>704</v>
      </c>
      <c r="Q8" s="1046"/>
      <c r="R8" s="1046"/>
      <c r="S8" s="1046"/>
      <c r="T8" s="1045"/>
      <c r="U8" s="1044" t="s">
        <v>684</v>
      </c>
      <c r="V8" s="1044"/>
      <c r="W8" s="1044"/>
      <c r="X8" s="1044"/>
      <c r="Y8" s="1044"/>
      <c r="Z8" s="1031"/>
      <c r="AB8" s="1044" t="s">
        <v>705</v>
      </c>
      <c r="AC8" s="1044"/>
      <c r="AE8" s="1044" t="s">
        <v>706</v>
      </c>
      <c r="AF8" s="1044"/>
      <c r="AG8" s="1044"/>
      <c r="AH8" s="1044"/>
      <c r="AJ8" s="1044" t="s">
        <v>707</v>
      </c>
    </row>
    <row r="9" ht="13.5" thickBot="1">
      <c r="AV9" s="1047" t="s">
        <v>708</v>
      </c>
    </row>
    <row r="10" spans="1:51" ht="38.25" customHeight="1">
      <c r="A10" s="1048" t="s">
        <v>575</v>
      </c>
      <c r="B10" s="1049"/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50"/>
      <c r="O10" s="1051" t="s">
        <v>710</v>
      </c>
      <c r="P10" s="1052"/>
      <c r="Q10" s="1053"/>
      <c r="R10" s="1053"/>
      <c r="S10" s="1054"/>
      <c r="T10" s="1055"/>
      <c r="U10" s="1053"/>
      <c r="V10" s="1053"/>
      <c r="W10" s="1054"/>
      <c r="X10" s="1056"/>
      <c r="Y10" s="1053"/>
      <c r="Z10" s="1053"/>
      <c r="AA10" s="1054"/>
      <c r="AB10" s="1056"/>
      <c r="AC10" s="1053"/>
      <c r="AD10" s="1053"/>
      <c r="AE10" s="1054"/>
      <c r="AF10" s="1057"/>
      <c r="AG10" s="1058"/>
      <c r="AH10" s="1058"/>
      <c r="AI10" s="1059"/>
      <c r="AJ10" s="1057"/>
      <c r="AK10" s="1058"/>
      <c r="AL10" s="1058"/>
      <c r="AM10" s="1059"/>
      <c r="AN10" s="1057"/>
      <c r="AO10" s="1058"/>
      <c r="AP10" s="1058"/>
      <c r="AQ10" s="1059"/>
      <c r="AR10" s="1057"/>
      <c r="AS10" s="1058"/>
      <c r="AT10" s="1058"/>
      <c r="AU10" s="1059"/>
      <c r="AV10" s="1057"/>
      <c r="AW10" s="1058"/>
      <c r="AX10" s="1058"/>
      <c r="AY10" s="1060"/>
    </row>
    <row r="11" spans="1:51" ht="12.75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3"/>
      <c r="O11" s="1064"/>
      <c r="P11" s="1039"/>
      <c r="Q11" s="1065">
        <v>75</v>
      </c>
      <c r="R11" s="1066">
        <v>18</v>
      </c>
      <c r="S11" s="1067">
        <v>45</v>
      </c>
      <c r="T11" s="1068"/>
      <c r="U11" s="1065">
        <v>75</v>
      </c>
      <c r="V11" s="1065">
        <v>19</v>
      </c>
      <c r="W11" s="1069">
        <v>22</v>
      </c>
      <c r="X11" s="1039"/>
      <c r="Y11" s="1065">
        <v>80</v>
      </c>
      <c r="Z11" s="1065">
        <v>59</v>
      </c>
      <c r="AA11" s="1069">
        <v>15</v>
      </c>
      <c r="AB11" s="1068"/>
      <c r="AC11" s="1065">
        <v>85</v>
      </c>
      <c r="AD11" s="1065">
        <v>19</v>
      </c>
      <c r="AE11" s="1069">
        <v>67</v>
      </c>
      <c r="AF11" s="1068"/>
      <c r="AG11" s="1065">
        <v>85</v>
      </c>
      <c r="AH11" s="1065">
        <v>32</v>
      </c>
      <c r="AI11" s="1069">
        <v>77</v>
      </c>
      <c r="AJ11" s="1068"/>
      <c r="AK11" s="1065">
        <v>85</v>
      </c>
      <c r="AL11" s="1065">
        <v>32</v>
      </c>
      <c r="AM11" s="1069">
        <v>88</v>
      </c>
      <c r="AN11" s="1068"/>
      <c r="AO11" s="1065">
        <v>85</v>
      </c>
      <c r="AP11" s="1065">
        <v>33</v>
      </c>
      <c r="AQ11" s="1069">
        <v>11</v>
      </c>
      <c r="AR11" s="1068"/>
      <c r="AS11" s="1065">
        <v>85</v>
      </c>
      <c r="AT11" s="1065">
        <v>33</v>
      </c>
      <c r="AU11" s="1069">
        <v>22</v>
      </c>
      <c r="AV11" s="1068"/>
      <c r="AW11" s="1065">
        <v>85</v>
      </c>
      <c r="AX11" s="1065">
        <v>33</v>
      </c>
      <c r="AY11" s="1070">
        <v>33</v>
      </c>
    </row>
    <row r="12" spans="1:51" ht="12.75">
      <c r="A12" s="1071">
        <v>1</v>
      </c>
      <c r="B12" s="1072"/>
      <c r="C12" s="1072"/>
      <c r="D12" s="1072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69">
        <v>2</v>
      </c>
      <c r="P12" s="1073">
        <v>3</v>
      </c>
      <c r="Q12" s="1073"/>
      <c r="R12" s="1073"/>
      <c r="S12" s="1074"/>
      <c r="T12" s="1073">
        <v>4</v>
      </c>
      <c r="U12" s="1073"/>
      <c r="V12" s="1073"/>
      <c r="W12" s="1074"/>
      <c r="X12" s="1073">
        <v>5</v>
      </c>
      <c r="Y12" s="1073"/>
      <c r="Z12" s="1073"/>
      <c r="AA12" s="1074"/>
      <c r="AB12" s="1073">
        <v>6</v>
      </c>
      <c r="AC12" s="1073"/>
      <c r="AD12" s="1073"/>
      <c r="AE12" s="1074"/>
      <c r="AF12" s="1073">
        <v>7</v>
      </c>
      <c r="AG12" s="1073"/>
      <c r="AH12" s="1073"/>
      <c r="AI12" s="1074"/>
      <c r="AJ12" s="1073">
        <v>8</v>
      </c>
      <c r="AK12" s="1073"/>
      <c r="AL12" s="1073"/>
      <c r="AM12" s="1074"/>
      <c r="AN12" s="1073">
        <v>9</v>
      </c>
      <c r="AO12" s="1073"/>
      <c r="AP12" s="1073"/>
      <c r="AQ12" s="1074"/>
      <c r="AR12" s="1073">
        <v>10</v>
      </c>
      <c r="AS12" s="1073"/>
      <c r="AT12" s="1073"/>
      <c r="AU12" s="1074"/>
      <c r="AV12" s="1073">
        <v>11</v>
      </c>
      <c r="AW12" s="1073"/>
      <c r="AX12" s="1073"/>
      <c r="AY12" s="1075"/>
    </row>
    <row r="13" spans="1:51" ht="19.5" customHeight="1">
      <c r="A13" s="1076" t="s">
        <v>621</v>
      </c>
      <c r="B13" s="1077"/>
      <c r="C13" s="1077"/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  <c r="N13" s="1077"/>
      <c r="O13" s="1078" t="s">
        <v>852</v>
      </c>
      <c r="P13" s="1079"/>
      <c r="Q13" s="1079"/>
      <c r="R13" s="1079"/>
      <c r="S13" s="1079"/>
      <c r="T13" s="1079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1079"/>
      <c r="AJ13" s="1079"/>
      <c r="AK13" s="1079"/>
      <c r="AL13" s="1079"/>
      <c r="AM13" s="1079"/>
      <c r="AN13" s="1079"/>
      <c r="AO13" s="1079"/>
      <c r="AP13" s="1079"/>
      <c r="AQ13" s="1079"/>
      <c r="AR13" s="1079"/>
      <c r="AS13" s="1079"/>
      <c r="AT13" s="1079"/>
      <c r="AU13" s="1079"/>
      <c r="AV13" s="1079"/>
      <c r="AW13" s="1079"/>
      <c r="AX13" s="1079"/>
      <c r="AY13" s="1079"/>
    </row>
    <row r="14" spans="1:51" ht="19.5" customHeight="1">
      <c r="A14" s="1076" t="s">
        <v>622</v>
      </c>
      <c r="B14" s="1077"/>
      <c r="C14" s="1077"/>
      <c r="D14" s="1077"/>
      <c r="E14" s="1077"/>
      <c r="F14" s="1077"/>
      <c r="G14" s="1077"/>
      <c r="H14" s="1077"/>
      <c r="I14" s="1077"/>
      <c r="J14" s="1077"/>
      <c r="K14" s="1077"/>
      <c r="L14" s="1077"/>
      <c r="M14" s="1077"/>
      <c r="N14" s="1077"/>
      <c r="O14" s="1078" t="s">
        <v>854</v>
      </c>
      <c r="P14" s="1079"/>
      <c r="Q14" s="1079"/>
      <c r="R14" s="1079"/>
      <c r="S14" s="1079"/>
      <c r="T14" s="1079"/>
      <c r="U14" s="1079"/>
      <c r="V14" s="1079"/>
      <c r="W14" s="1079"/>
      <c r="X14" s="1079"/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/>
      <c r="AK14" s="1079"/>
      <c r="AL14" s="1079"/>
      <c r="AM14" s="1079"/>
      <c r="AN14" s="1079"/>
      <c r="AO14" s="1079"/>
      <c r="AP14" s="1079"/>
      <c r="AQ14" s="1079"/>
      <c r="AR14" s="1079"/>
      <c r="AS14" s="1079"/>
      <c r="AT14" s="1079"/>
      <c r="AU14" s="1079"/>
      <c r="AV14" s="1079"/>
      <c r="AW14" s="1079"/>
      <c r="AX14" s="1079"/>
      <c r="AY14" s="1079"/>
    </row>
    <row r="15" spans="1:51" ht="19.5" customHeight="1">
      <c r="A15" s="1076" t="s">
        <v>623</v>
      </c>
      <c r="B15" s="1077"/>
      <c r="C15" s="1077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8" t="s">
        <v>856</v>
      </c>
      <c r="P15" s="1079"/>
      <c r="Q15" s="1079"/>
      <c r="R15" s="1079"/>
      <c r="S15" s="1079"/>
      <c r="T15" s="1079"/>
      <c r="U15" s="1079"/>
      <c r="V15" s="1079"/>
      <c r="W15" s="1079"/>
      <c r="X15" s="1079"/>
      <c r="Y15" s="1079"/>
      <c r="Z15" s="1079"/>
      <c r="AA15" s="1079"/>
      <c r="AB15" s="1079"/>
      <c r="AC15" s="1079"/>
      <c r="AD15" s="1079"/>
      <c r="AE15" s="1079"/>
      <c r="AF15" s="1079"/>
      <c r="AG15" s="1079"/>
      <c r="AH15" s="1079"/>
      <c r="AI15" s="1079"/>
      <c r="AJ15" s="1079">
        <v>2456</v>
      </c>
      <c r="AK15" s="1079"/>
      <c r="AL15" s="1079"/>
      <c r="AM15" s="1079"/>
      <c r="AN15" s="1079"/>
      <c r="AO15" s="1079"/>
      <c r="AP15" s="1079"/>
      <c r="AQ15" s="1079"/>
      <c r="AR15" s="1079"/>
      <c r="AS15" s="1079"/>
      <c r="AT15" s="1079"/>
      <c r="AU15" s="1079"/>
      <c r="AV15" s="1079"/>
      <c r="AW15" s="1079"/>
      <c r="AX15" s="1079"/>
      <c r="AY15" s="1079"/>
    </row>
    <row r="16" spans="1:51" ht="19.5" customHeight="1">
      <c r="A16" s="1080" t="s">
        <v>576</v>
      </c>
      <c r="B16" s="1081"/>
      <c r="C16" s="1081"/>
      <c r="D16" s="1081"/>
      <c r="E16" s="1081"/>
      <c r="F16" s="1081"/>
      <c r="G16" s="1081"/>
      <c r="H16" s="1081"/>
      <c r="I16" s="1081"/>
      <c r="J16" s="1081"/>
      <c r="K16" s="1081"/>
      <c r="L16" s="1081"/>
      <c r="M16" s="1081"/>
      <c r="N16" s="1081"/>
      <c r="O16" s="1082" t="s">
        <v>858</v>
      </c>
      <c r="P16" s="1083">
        <f>SUM(P13:S15)</f>
        <v>0</v>
      </c>
      <c r="Q16" s="1083"/>
      <c r="R16" s="1083"/>
      <c r="S16" s="1083"/>
      <c r="T16" s="1083">
        <f>SUM(T13:W15)</f>
        <v>0</v>
      </c>
      <c r="U16" s="1083"/>
      <c r="V16" s="1083"/>
      <c r="W16" s="1083"/>
      <c r="X16" s="1083">
        <f>SUM(X13:AA15)</f>
        <v>0</v>
      </c>
      <c r="Y16" s="1083"/>
      <c r="Z16" s="1083"/>
      <c r="AA16" s="1083"/>
      <c r="AB16" s="1083">
        <f>SUM(AB13:AE15)</f>
        <v>0</v>
      </c>
      <c r="AC16" s="1083"/>
      <c r="AD16" s="1083"/>
      <c r="AE16" s="1083"/>
      <c r="AF16" s="1083">
        <f>SUM(AF13:AI15)</f>
        <v>0</v>
      </c>
      <c r="AG16" s="1083"/>
      <c r="AH16" s="1083"/>
      <c r="AI16" s="1083"/>
      <c r="AJ16" s="1083">
        <f>SUM(AJ13:AM15)</f>
        <v>2456</v>
      </c>
      <c r="AK16" s="1083"/>
      <c r="AL16" s="1083"/>
      <c r="AM16" s="1083"/>
      <c r="AN16" s="1083">
        <f>SUM(AN13:AQ15)</f>
        <v>0</v>
      </c>
      <c r="AO16" s="1083"/>
      <c r="AP16" s="1083"/>
      <c r="AQ16" s="1083"/>
      <c r="AR16" s="1083">
        <f>SUM(AR13:AU15)</f>
        <v>0</v>
      </c>
      <c r="AS16" s="1083"/>
      <c r="AT16" s="1083"/>
      <c r="AU16" s="1083"/>
      <c r="AV16" s="1083">
        <f>SUM(AV13:AY15)</f>
        <v>0</v>
      </c>
      <c r="AW16" s="1083"/>
      <c r="AX16" s="1083"/>
      <c r="AY16" s="1083"/>
    </row>
    <row r="17" spans="1:51" ht="19.5" customHeight="1">
      <c r="A17" s="1076" t="s">
        <v>624</v>
      </c>
      <c r="B17" s="1077"/>
      <c r="C17" s="1077"/>
      <c r="D17" s="1077"/>
      <c r="E17" s="1077"/>
      <c r="F17" s="1077"/>
      <c r="G17" s="1077"/>
      <c r="H17" s="1077"/>
      <c r="I17" s="1077"/>
      <c r="J17" s="1077"/>
      <c r="K17" s="1077"/>
      <c r="L17" s="1077"/>
      <c r="M17" s="1077"/>
      <c r="N17" s="1077"/>
      <c r="O17" s="1078" t="s">
        <v>860</v>
      </c>
      <c r="P17" s="1079"/>
      <c r="Q17" s="1079"/>
      <c r="R17" s="1079"/>
      <c r="S17" s="1079"/>
      <c r="T17" s="1079"/>
      <c r="U17" s="1079"/>
      <c r="V17" s="1079"/>
      <c r="W17" s="1079"/>
      <c r="X17" s="1079"/>
      <c r="Y17" s="1079"/>
      <c r="Z17" s="1079"/>
      <c r="AA17" s="1079"/>
      <c r="AB17" s="1079"/>
      <c r="AC17" s="1079"/>
      <c r="AD17" s="1079"/>
      <c r="AE17" s="1079"/>
      <c r="AF17" s="1079"/>
      <c r="AG17" s="1079"/>
      <c r="AH17" s="1079"/>
      <c r="AI17" s="1079"/>
      <c r="AJ17" s="1079">
        <v>554</v>
      </c>
      <c r="AK17" s="1079"/>
      <c r="AL17" s="1079"/>
      <c r="AM17" s="1079"/>
      <c r="AN17" s="1079">
        <v>24693</v>
      </c>
      <c r="AO17" s="1079"/>
      <c r="AP17" s="1079"/>
      <c r="AQ17" s="1079"/>
      <c r="AR17" s="1079"/>
      <c r="AS17" s="1079"/>
      <c r="AT17" s="1079"/>
      <c r="AU17" s="1079"/>
      <c r="AV17" s="1079"/>
      <c r="AW17" s="1079"/>
      <c r="AX17" s="1079"/>
      <c r="AY17" s="1079"/>
    </row>
    <row r="18" spans="1:51" ht="19.5" customHeight="1">
      <c r="A18" s="1076" t="s">
        <v>625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8" t="s">
        <v>862</v>
      </c>
      <c r="P18" s="1079">
        <v>277670</v>
      </c>
      <c r="Q18" s="1079"/>
      <c r="R18" s="1079"/>
      <c r="S18" s="1079"/>
      <c r="T18" s="1079"/>
      <c r="U18" s="1079"/>
      <c r="V18" s="1079"/>
      <c r="W18" s="1079"/>
      <c r="X18" s="1079">
        <v>39651</v>
      </c>
      <c r="Y18" s="1079"/>
      <c r="Z18" s="1079"/>
      <c r="AA18" s="1079"/>
      <c r="AB18" s="1079">
        <v>4428</v>
      </c>
      <c r="AC18" s="1079"/>
      <c r="AD18" s="1079"/>
      <c r="AE18" s="1079"/>
      <c r="AF18" s="1079"/>
      <c r="AG18" s="1079"/>
      <c r="AH18" s="1079"/>
      <c r="AI18" s="1079"/>
      <c r="AJ18" s="1079">
        <v>14277</v>
      </c>
      <c r="AK18" s="1079"/>
      <c r="AL18" s="1079"/>
      <c r="AM18" s="1079"/>
      <c r="AN18" s="1079"/>
      <c r="AO18" s="1079"/>
      <c r="AP18" s="1079"/>
      <c r="AQ18" s="1079"/>
      <c r="AR18" s="1079"/>
      <c r="AS18" s="1079"/>
      <c r="AT18" s="1079"/>
      <c r="AU18" s="1079"/>
      <c r="AV18" s="1079"/>
      <c r="AW18" s="1079"/>
      <c r="AX18" s="1079"/>
      <c r="AY18" s="1079"/>
    </row>
    <row r="19" spans="1:51" ht="19.5" customHeight="1">
      <c r="A19" s="1076" t="s">
        <v>626</v>
      </c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1078" t="s">
        <v>864</v>
      </c>
      <c r="P19" s="1079"/>
      <c r="Q19" s="1079"/>
      <c r="R19" s="1079"/>
      <c r="S19" s="1079"/>
      <c r="T19" s="1079"/>
      <c r="U19" s="1079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79"/>
      <c r="AG19" s="1079"/>
      <c r="AH19" s="1079"/>
      <c r="AI19" s="1079"/>
      <c r="AJ19" s="1079"/>
      <c r="AK19" s="1079"/>
      <c r="AL19" s="1079"/>
      <c r="AM19" s="1079"/>
      <c r="AN19" s="1079"/>
      <c r="AO19" s="1079"/>
      <c r="AP19" s="1079"/>
      <c r="AQ19" s="1079"/>
      <c r="AR19" s="1079"/>
      <c r="AS19" s="1079"/>
      <c r="AT19" s="1079"/>
      <c r="AU19" s="1079"/>
      <c r="AV19" s="1079"/>
      <c r="AW19" s="1079"/>
      <c r="AX19" s="1079"/>
      <c r="AY19" s="1079"/>
    </row>
    <row r="20" spans="1:51" ht="26.25" customHeight="1">
      <c r="A20" s="1084" t="s">
        <v>1048</v>
      </c>
      <c r="B20" s="1085"/>
      <c r="C20" s="1085"/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78" t="s">
        <v>866</v>
      </c>
      <c r="P20" s="1086">
        <v>27500</v>
      </c>
      <c r="Q20" s="1079"/>
      <c r="R20" s="1079"/>
      <c r="S20" s="1079"/>
      <c r="T20" s="1086"/>
      <c r="U20" s="1079"/>
      <c r="V20" s="1079"/>
      <c r="W20" s="1079"/>
      <c r="X20" s="1086"/>
      <c r="Y20" s="1079"/>
      <c r="Z20" s="1079"/>
      <c r="AA20" s="1079"/>
      <c r="AB20" s="1086"/>
      <c r="AC20" s="1079"/>
      <c r="AD20" s="1079"/>
      <c r="AE20" s="1079"/>
      <c r="AF20" s="1086"/>
      <c r="AG20" s="1079"/>
      <c r="AH20" s="1079"/>
      <c r="AI20" s="1079"/>
      <c r="AJ20" s="1086"/>
      <c r="AK20" s="1079"/>
      <c r="AL20" s="1079"/>
      <c r="AM20" s="1079"/>
      <c r="AN20" s="1086"/>
      <c r="AO20" s="1079"/>
      <c r="AP20" s="1079"/>
      <c r="AQ20" s="1079"/>
      <c r="AR20" s="1086"/>
      <c r="AS20" s="1079"/>
      <c r="AT20" s="1079"/>
      <c r="AU20" s="1079"/>
      <c r="AV20" s="1086"/>
      <c r="AW20" s="1079"/>
      <c r="AX20" s="1079"/>
      <c r="AY20" s="1079"/>
    </row>
    <row r="21" spans="1:51" ht="26.25" customHeight="1">
      <c r="A21" s="1084" t="s">
        <v>1049</v>
      </c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78" t="s">
        <v>868</v>
      </c>
      <c r="P21" s="1086"/>
      <c r="Q21" s="1079"/>
      <c r="R21" s="1079"/>
      <c r="S21" s="1079"/>
      <c r="T21" s="1086"/>
      <c r="U21" s="1079"/>
      <c r="V21" s="1079"/>
      <c r="W21" s="1079"/>
      <c r="X21" s="1086"/>
      <c r="Y21" s="1079"/>
      <c r="Z21" s="1079"/>
      <c r="AA21" s="1079"/>
      <c r="AB21" s="1086"/>
      <c r="AC21" s="1079"/>
      <c r="AD21" s="1079"/>
      <c r="AE21" s="1079"/>
      <c r="AF21" s="1086"/>
      <c r="AG21" s="1079"/>
      <c r="AH21" s="1079"/>
      <c r="AI21" s="1079"/>
      <c r="AJ21" s="1086"/>
      <c r="AK21" s="1079"/>
      <c r="AL21" s="1079"/>
      <c r="AM21" s="1079"/>
      <c r="AN21" s="1086"/>
      <c r="AO21" s="1079"/>
      <c r="AP21" s="1079"/>
      <c r="AQ21" s="1079"/>
      <c r="AR21" s="1086"/>
      <c r="AS21" s="1079"/>
      <c r="AT21" s="1079"/>
      <c r="AU21" s="1079"/>
      <c r="AV21" s="1086"/>
      <c r="AW21" s="1079"/>
      <c r="AX21" s="1079"/>
      <c r="AY21" s="1079"/>
    </row>
    <row r="22" spans="1:51" ht="26.25" customHeight="1">
      <c r="A22" s="1084" t="s">
        <v>1050</v>
      </c>
      <c r="B22" s="1085"/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78" t="s">
        <v>870</v>
      </c>
      <c r="P22" s="1086"/>
      <c r="Q22" s="1079"/>
      <c r="R22" s="1079"/>
      <c r="S22" s="1079"/>
      <c r="T22" s="1086"/>
      <c r="U22" s="1079"/>
      <c r="V22" s="1079"/>
      <c r="W22" s="1079"/>
      <c r="X22" s="1086"/>
      <c r="Y22" s="1079"/>
      <c r="Z22" s="1079"/>
      <c r="AA22" s="1079"/>
      <c r="AB22" s="1086"/>
      <c r="AC22" s="1079"/>
      <c r="AD22" s="1079"/>
      <c r="AE22" s="1079"/>
      <c r="AF22" s="1086"/>
      <c r="AG22" s="1079"/>
      <c r="AH22" s="1079"/>
      <c r="AI22" s="1079"/>
      <c r="AJ22" s="1086"/>
      <c r="AK22" s="1079"/>
      <c r="AL22" s="1079"/>
      <c r="AM22" s="1079"/>
      <c r="AN22" s="1086"/>
      <c r="AO22" s="1079"/>
      <c r="AP22" s="1079"/>
      <c r="AQ22" s="1079"/>
      <c r="AR22" s="1086"/>
      <c r="AS22" s="1079"/>
      <c r="AT22" s="1079"/>
      <c r="AU22" s="1079"/>
      <c r="AV22" s="1086"/>
      <c r="AW22" s="1079"/>
      <c r="AX22" s="1079"/>
      <c r="AY22" s="1079"/>
    </row>
    <row r="23" spans="1:51" ht="26.25" customHeight="1">
      <c r="A23" s="1084" t="s">
        <v>1051</v>
      </c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78" t="s">
        <v>872</v>
      </c>
      <c r="P23" s="1086"/>
      <c r="Q23" s="1079"/>
      <c r="R23" s="1079"/>
      <c r="S23" s="1079"/>
      <c r="T23" s="1086"/>
      <c r="U23" s="1079"/>
      <c r="V23" s="1079"/>
      <c r="W23" s="1079"/>
      <c r="X23" s="1086"/>
      <c r="Y23" s="1079"/>
      <c r="Z23" s="1079"/>
      <c r="AA23" s="1079"/>
      <c r="AB23" s="1086"/>
      <c r="AC23" s="1079"/>
      <c r="AD23" s="1079"/>
      <c r="AE23" s="1079"/>
      <c r="AF23" s="1086"/>
      <c r="AG23" s="1079"/>
      <c r="AH23" s="1079"/>
      <c r="AI23" s="1079"/>
      <c r="AJ23" s="1086"/>
      <c r="AK23" s="1079"/>
      <c r="AL23" s="1079"/>
      <c r="AM23" s="1079"/>
      <c r="AN23" s="1086"/>
      <c r="AO23" s="1079"/>
      <c r="AP23" s="1079"/>
      <c r="AQ23" s="1079"/>
      <c r="AR23" s="1086"/>
      <c r="AS23" s="1079"/>
      <c r="AT23" s="1079"/>
      <c r="AU23" s="1079"/>
      <c r="AV23" s="1086"/>
      <c r="AW23" s="1079"/>
      <c r="AX23" s="1079"/>
      <c r="AY23" s="1079"/>
    </row>
    <row r="24" spans="1:51" ht="26.25" customHeight="1">
      <c r="A24" s="1084" t="s">
        <v>1052</v>
      </c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78" t="s">
        <v>874</v>
      </c>
      <c r="P24" s="1086">
        <v>93300</v>
      </c>
      <c r="Q24" s="1079"/>
      <c r="R24" s="1079"/>
      <c r="S24" s="1079"/>
      <c r="T24" s="1086"/>
      <c r="U24" s="1079"/>
      <c r="V24" s="1079"/>
      <c r="W24" s="1079"/>
      <c r="X24" s="1086"/>
      <c r="Y24" s="1079"/>
      <c r="Z24" s="1079"/>
      <c r="AA24" s="1079"/>
      <c r="AB24" s="1086"/>
      <c r="AC24" s="1079"/>
      <c r="AD24" s="1079"/>
      <c r="AE24" s="1079"/>
      <c r="AF24" s="1086"/>
      <c r="AG24" s="1079"/>
      <c r="AH24" s="1079"/>
      <c r="AI24" s="1079"/>
      <c r="AJ24" s="1086"/>
      <c r="AK24" s="1079"/>
      <c r="AL24" s="1079"/>
      <c r="AM24" s="1079"/>
      <c r="AN24" s="1086"/>
      <c r="AO24" s="1079"/>
      <c r="AP24" s="1079"/>
      <c r="AQ24" s="1079"/>
      <c r="AR24" s="1086"/>
      <c r="AS24" s="1079"/>
      <c r="AT24" s="1079"/>
      <c r="AU24" s="1079"/>
      <c r="AV24" s="1086"/>
      <c r="AW24" s="1079"/>
      <c r="AX24" s="1079"/>
      <c r="AY24" s="1079"/>
    </row>
    <row r="25" spans="1:51" ht="26.25" customHeight="1">
      <c r="A25" s="1084" t="s">
        <v>1053</v>
      </c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78" t="s">
        <v>876</v>
      </c>
      <c r="P25" s="1086"/>
      <c r="Q25" s="1079"/>
      <c r="R25" s="1079"/>
      <c r="S25" s="1079"/>
      <c r="T25" s="1086"/>
      <c r="U25" s="1079"/>
      <c r="V25" s="1079"/>
      <c r="W25" s="1079"/>
      <c r="X25" s="1086"/>
      <c r="Y25" s="1079"/>
      <c r="Z25" s="1079"/>
      <c r="AA25" s="1079"/>
      <c r="AB25" s="1086"/>
      <c r="AC25" s="1079"/>
      <c r="AD25" s="1079"/>
      <c r="AE25" s="1079"/>
      <c r="AF25" s="1086"/>
      <c r="AG25" s="1079"/>
      <c r="AH25" s="1079"/>
      <c r="AI25" s="1079"/>
      <c r="AJ25" s="1086"/>
      <c r="AK25" s="1079"/>
      <c r="AL25" s="1079"/>
      <c r="AM25" s="1079"/>
      <c r="AN25" s="1086"/>
      <c r="AO25" s="1079"/>
      <c r="AP25" s="1079"/>
      <c r="AQ25" s="1079"/>
      <c r="AR25" s="1086"/>
      <c r="AS25" s="1079"/>
      <c r="AT25" s="1079"/>
      <c r="AU25" s="1079"/>
      <c r="AV25" s="1086"/>
      <c r="AW25" s="1079"/>
      <c r="AX25" s="1079"/>
      <c r="AY25" s="1079"/>
    </row>
    <row r="26" spans="1:51" ht="26.25" customHeight="1">
      <c r="A26" s="1084" t="s">
        <v>1054</v>
      </c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78" t="s">
        <v>878</v>
      </c>
      <c r="P26" s="1086"/>
      <c r="Q26" s="1079"/>
      <c r="R26" s="1079"/>
      <c r="S26" s="1079"/>
      <c r="T26" s="1086"/>
      <c r="U26" s="1079"/>
      <c r="V26" s="1079"/>
      <c r="W26" s="1079"/>
      <c r="X26" s="1086"/>
      <c r="Y26" s="1079"/>
      <c r="Z26" s="1079"/>
      <c r="AA26" s="1079"/>
      <c r="AB26" s="1086"/>
      <c r="AC26" s="1079"/>
      <c r="AD26" s="1079"/>
      <c r="AE26" s="1079"/>
      <c r="AF26" s="1086"/>
      <c r="AG26" s="1079"/>
      <c r="AH26" s="1079"/>
      <c r="AI26" s="1079"/>
      <c r="AJ26" s="1086"/>
      <c r="AK26" s="1079"/>
      <c r="AL26" s="1079"/>
      <c r="AM26" s="1079"/>
      <c r="AN26" s="1086"/>
      <c r="AO26" s="1079"/>
      <c r="AP26" s="1079"/>
      <c r="AQ26" s="1079"/>
      <c r="AR26" s="1086"/>
      <c r="AS26" s="1079"/>
      <c r="AT26" s="1079"/>
      <c r="AU26" s="1079"/>
      <c r="AV26" s="1086"/>
      <c r="AW26" s="1079"/>
      <c r="AX26" s="1079"/>
      <c r="AY26" s="1079"/>
    </row>
    <row r="27" spans="1:51" s="1088" customFormat="1" ht="26.25" customHeight="1">
      <c r="A27" s="1087" t="s">
        <v>577</v>
      </c>
      <c r="B27" s="1087"/>
      <c r="C27" s="1087"/>
      <c r="D27" s="1087"/>
      <c r="E27" s="1087"/>
      <c r="F27" s="1087"/>
      <c r="G27" s="1087"/>
      <c r="H27" s="1087"/>
      <c r="I27" s="1087"/>
      <c r="J27" s="1087"/>
      <c r="K27" s="1087"/>
      <c r="L27" s="1087"/>
      <c r="M27" s="1087"/>
      <c r="N27" s="1087"/>
      <c r="O27" s="1082" t="s">
        <v>880</v>
      </c>
      <c r="P27" s="1083">
        <f>SUM(P20+P21+P22+P23+P24+P25+P26)</f>
        <v>120800</v>
      </c>
      <c r="Q27" s="1083"/>
      <c r="R27" s="1083"/>
      <c r="S27" s="1083"/>
      <c r="T27" s="1083">
        <f>SUM(T20+T21+T22+T23+T24+T25+T26)</f>
        <v>0</v>
      </c>
      <c r="U27" s="1083"/>
      <c r="V27" s="1083"/>
      <c r="W27" s="1083"/>
      <c r="X27" s="1083">
        <f>SUM(X20+X21+X22+X23+X24+X25+X26)</f>
        <v>0</v>
      </c>
      <c r="Y27" s="1083"/>
      <c r="Z27" s="1083"/>
      <c r="AA27" s="1083"/>
      <c r="AB27" s="1083">
        <f>SUM(AB20+AB21+AB22+AB23+AB24+AB25+AB26)</f>
        <v>0</v>
      </c>
      <c r="AC27" s="1083"/>
      <c r="AD27" s="1083"/>
      <c r="AE27" s="1083"/>
      <c r="AF27" s="1083">
        <f>SUM(AF20+AF21+AF22+AF23+AF24+AF25+AF26)</f>
        <v>0</v>
      </c>
      <c r="AG27" s="1083"/>
      <c r="AH27" s="1083"/>
      <c r="AI27" s="1083"/>
      <c r="AJ27" s="1083">
        <f>SUM(AJ20+AJ21+AJ22+AJ23+AJ24+AJ25+AJ26)</f>
        <v>0</v>
      </c>
      <c r="AK27" s="1083"/>
      <c r="AL27" s="1083"/>
      <c r="AM27" s="1083"/>
      <c r="AN27" s="1083">
        <f>SUM(AN20+AN21+AN22+AN23+AN24+AN25+AN26)</f>
        <v>0</v>
      </c>
      <c r="AO27" s="1083"/>
      <c r="AP27" s="1083"/>
      <c r="AQ27" s="1083"/>
      <c r="AR27" s="1083">
        <f>SUM(AR20+AR21+AR22+AR23+AR24+AR25+AR26)</f>
        <v>0</v>
      </c>
      <c r="AS27" s="1083"/>
      <c r="AT27" s="1083"/>
      <c r="AU27" s="1083"/>
      <c r="AV27" s="1083">
        <f>SUM(AV20+AV21+AV22+AV23+AV24+AV25+AV26)</f>
        <v>0</v>
      </c>
      <c r="AW27" s="1083"/>
      <c r="AX27" s="1083"/>
      <c r="AY27" s="1083"/>
    </row>
    <row r="28" spans="1:51" s="1090" customFormat="1" ht="25.5" customHeight="1">
      <c r="A28" s="1089" t="s">
        <v>627</v>
      </c>
      <c r="B28" s="1089"/>
      <c r="C28" s="1089"/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78" t="s">
        <v>882</v>
      </c>
      <c r="P28" s="1079"/>
      <c r="Q28" s="1079"/>
      <c r="R28" s="1079"/>
      <c r="S28" s="1079"/>
      <c r="T28" s="1079"/>
      <c r="U28" s="1079"/>
      <c r="V28" s="1079"/>
      <c r="W28" s="1079"/>
      <c r="X28" s="1079"/>
      <c r="Y28" s="1079"/>
      <c r="Z28" s="1079"/>
      <c r="AA28" s="1079"/>
      <c r="AB28" s="1079"/>
      <c r="AC28" s="1079"/>
      <c r="AD28" s="1079"/>
      <c r="AE28" s="1079"/>
      <c r="AF28" s="1079"/>
      <c r="AG28" s="1079"/>
      <c r="AH28" s="1079"/>
      <c r="AI28" s="1079"/>
      <c r="AJ28" s="1079"/>
      <c r="AK28" s="1079"/>
      <c r="AL28" s="1079"/>
      <c r="AM28" s="1079"/>
      <c r="AN28" s="1079"/>
      <c r="AO28" s="1079"/>
      <c r="AP28" s="1079"/>
      <c r="AQ28" s="1079"/>
      <c r="AR28" s="1079"/>
      <c r="AS28" s="1079"/>
      <c r="AT28" s="1079"/>
      <c r="AU28" s="1079"/>
      <c r="AV28" s="1079"/>
      <c r="AW28" s="1079"/>
      <c r="AX28" s="1079"/>
      <c r="AY28" s="1079"/>
    </row>
    <row r="29" spans="1:51" s="1088" customFormat="1" ht="25.5" customHeight="1">
      <c r="A29" s="1091" t="s">
        <v>578</v>
      </c>
      <c r="B29" s="1091"/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82" t="s">
        <v>943</v>
      </c>
      <c r="P29" s="1083">
        <f>SUM(P27+P28)</f>
        <v>120800</v>
      </c>
      <c r="Q29" s="1083"/>
      <c r="R29" s="1083"/>
      <c r="S29" s="1083"/>
      <c r="T29" s="1083">
        <f>SUM(T27+T28)</f>
        <v>0</v>
      </c>
      <c r="U29" s="1083"/>
      <c r="V29" s="1083"/>
      <c r="W29" s="1083"/>
      <c r="X29" s="1083">
        <f>SUM(X27+X28)</f>
        <v>0</v>
      </c>
      <c r="Y29" s="1083"/>
      <c r="Z29" s="1083"/>
      <c r="AA29" s="1083"/>
      <c r="AB29" s="1083">
        <f>SUM(AB27+AB28)</f>
        <v>0</v>
      </c>
      <c r="AC29" s="1083"/>
      <c r="AD29" s="1083"/>
      <c r="AE29" s="1083"/>
      <c r="AF29" s="1083">
        <f>SUM(AF27+AF28)</f>
        <v>0</v>
      </c>
      <c r="AG29" s="1083"/>
      <c r="AH29" s="1083"/>
      <c r="AI29" s="1083"/>
      <c r="AJ29" s="1083">
        <f>SUM(AJ27+AJ28)</f>
        <v>0</v>
      </c>
      <c r="AK29" s="1083"/>
      <c r="AL29" s="1083"/>
      <c r="AM29" s="1083"/>
      <c r="AN29" s="1083">
        <f>SUM(AN27+AN28)</f>
        <v>0</v>
      </c>
      <c r="AO29" s="1083"/>
      <c r="AP29" s="1083"/>
      <c r="AQ29" s="1083"/>
      <c r="AR29" s="1083">
        <f>SUM(AR27+AR28)</f>
        <v>0</v>
      </c>
      <c r="AS29" s="1083"/>
      <c r="AT29" s="1083"/>
      <c r="AU29" s="1083"/>
      <c r="AV29" s="1083">
        <f>SUM(AV27+AV28)</f>
        <v>0</v>
      </c>
      <c r="AW29" s="1083"/>
      <c r="AX29" s="1083"/>
      <c r="AY29" s="1083"/>
    </row>
    <row r="30" spans="1:51" s="1090" customFormat="1" ht="25.5" customHeight="1">
      <c r="A30" s="1092" t="s">
        <v>1057</v>
      </c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78" t="s">
        <v>945</v>
      </c>
      <c r="P30" s="1086"/>
      <c r="Q30" s="1079"/>
      <c r="R30" s="1079"/>
      <c r="S30" s="1079"/>
      <c r="T30" s="1086"/>
      <c r="U30" s="1079"/>
      <c r="V30" s="1079"/>
      <c r="W30" s="1079"/>
      <c r="X30" s="1086"/>
      <c r="Y30" s="1079"/>
      <c r="Z30" s="1079"/>
      <c r="AA30" s="1079"/>
      <c r="AB30" s="1086"/>
      <c r="AC30" s="1079"/>
      <c r="AD30" s="1079"/>
      <c r="AE30" s="1079"/>
      <c r="AF30" s="1086"/>
      <c r="AG30" s="1079"/>
      <c r="AH30" s="1079"/>
      <c r="AI30" s="1079"/>
      <c r="AJ30" s="1086"/>
      <c r="AK30" s="1079"/>
      <c r="AL30" s="1079"/>
      <c r="AM30" s="1079"/>
      <c r="AN30" s="1086"/>
      <c r="AO30" s="1079"/>
      <c r="AP30" s="1079"/>
      <c r="AQ30" s="1079"/>
      <c r="AR30" s="1086"/>
      <c r="AS30" s="1079"/>
      <c r="AT30" s="1079"/>
      <c r="AU30" s="1079"/>
      <c r="AV30" s="1086"/>
      <c r="AW30" s="1079"/>
      <c r="AX30" s="1079"/>
      <c r="AY30" s="1079"/>
    </row>
    <row r="31" spans="1:51" s="1090" customFormat="1" ht="25.5" customHeight="1">
      <c r="A31" s="1092" t="s">
        <v>1058</v>
      </c>
      <c r="B31" s="1092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78" t="s">
        <v>947</v>
      </c>
      <c r="P31" s="1086"/>
      <c r="Q31" s="1079"/>
      <c r="R31" s="1079"/>
      <c r="S31" s="1079"/>
      <c r="T31" s="1086"/>
      <c r="U31" s="1079"/>
      <c r="V31" s="1079"/>
      <c r="W31" s="1079"/>
      <c r="X31" s="1086"/>
      <c r="Y31" s="1079"/>
      <c r="Z31" s="1079"/>
      <c r="AA31" s="1079"/>
      <c r="AB31" s="1086"/>
      <c r="AC31" s="1079"/>
      <c r="AD31" s="1079"/>
      <c r="AE31" s="1079"/>
      <c r="AF31" s="1086"/>
      <c r="AG31" s="1079"/>
      <c r="AH31" s="1079"/>
      <c r="AI31" s="1079"/>
      <c r="AJ31" s="1086"/>
      <c r="AK31" s="1079"/>
      <c r="AL31" s="1079"/>
      <c r="AM31" s="1079"/>
      <c r="AN31" s="1086"/>
      <c r="AO31" s="1079"/>
      <c r="AP31" s="1079"/>
      <c r="AQ31" s="1079"/>
      <c r="AR31" s="1086"/>
      <c r="AS31" s="1079"/>
      <c r="AT31" s="1079"/>
      <c r="AU31" s="1079"/>
      <c r="AV31" s="1086"/>
      <c r="AW31" s="1079"/>
      <c r="AX31" s="1079"/>
      <c r="AY31" s="1079"/>
    </row>
    <row r="32" spans="1:51" s="1090" customFormat="1" ht="25.5" customHeight="1">
      <c r="A32" s="1092" t="s">
        <v>1059</v>
      </c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78" t="s">
        <v>949</v>
      </c>
      <c r="P32" s="1086"/>
      <c r="Q32" s="1079"/>
      <c r="R32" s="1079"/>
      <c r="S32" s="1079"/>
      <c r="T32" s="1086"/>
      <c r="U32" s="1079"/>
      <c r="V32" s="1079"/>
      <c r="W32" s="1079"/>
      <c r="X32" s="1086"/>
      <c r="Y32" s="1079"/>
      <c r="Z32" s="1079"/>
      <c r="AA32" s="1079"/>
      <c r="AB32" s="1086"/>
      <c r="AC32" s="1079"/>
      <c r="AD32" s="1079"/>
      <c r="AE32" s="1079"/>
      <c r="AF32" s="1086"/>
      <c r="AG32" s="1079"/>
      <c r="AH32" s="1079"/>
      <c r="AI32" s="1079"/>
      <c r="AJ32" s="1086"/>
      <c r="AK32" s="1079"/>
      <c r="AL32" s="1079"/>
      <c r="AM32" s="1079"/>
      <c r="AN32" s="1086"/>
      <c r="AO32" s="1079"/>
      <c r="AP32" s="1079"/>
      <c r="AQ32" s="1079"/>
      <c r="AR32" s="1086"/>
      <c r="AS32" s="1079"/>
      <c r="AT32" s="1079"/>
      <c r="AU32" s="1079"/>
      <c r="AV32" s="1086"/>
      <c r="AW32" s="1079"/>
      <c r="AX32" s="1079"/>
      <c r="AY32" s="1079"/>
    </row>
    <row r="33" spans="1:51" s="1090" customFormat="1" ht="25.5" customHeight="1">
      <c r="A33" s="1092" t="s">
        <v>1060</v>
      </c>
      <c r="B33" s="1092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78" t="s">
        <v>951</v>
      </c>
      <c r="P33" s="1086"/>
      <c r="Q33" s="1079"/>
      <c r="R33" s="1079"/>
      <c r="S33" s="1079"/>
      <c r="T33" s="1086"/>
      <c r="U33" s="1079"/>
      <c r="V33" s="1079"/>
      <c r="W33" s="1079"/>
      <c r="X33" s="1086"/>
      <c r="Y33" s="1079"/>
      <c r="Z33" s="1079"/>
      <c r="AA33" s="1079"/>
      <c r="AB33" s="1086"/>
      <c r="AC33" s="1079"/>
      <c r="AD33" s="1079"/>
      <c r="AE33" s="1079"/>
      <c r="AF33" s="1086"/>
      <c r="AG33" s="1079"/>
      <c r="AH33" s="1079"/>
      <c r="AI33" s="1079"/>
      <c r="AJ33" s="1086"/>
      <c r="AK33" s="1079"/>
      <c r="AL33" s="1079"/>
      <c r="AM33" s="1079"/>
      <c r="AN33" s="1086"/>
      <c r="AO33" s="1079"/>
      <c r="AP33" s="1079"/>
      <c r="AQ33" s="1079"/>
      <c r="AR33" s="1086"/>
      <c r="AS33" s="1079"/>
      <c r="AT33" s="1079"/>
      <c r="AU33" s="1079"/>
      <c r="AV33" s="1086"/>
      <c r="AW33" s="1079"/>
      <c r="AX33" s="1079"/>
      <c r="AY33" s="1079"/>
    </row>
    <row r="34" spans="1:51" s="1090" customFormat="1" ht="25.5" customHeight="1">
      <c r="A34" s="1092" t="s">
        <v>1061</v>
      </c>
      <c r="B34" s="1092"/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78" t="s">
        <v>953</v>
      </c>
      <c r="P34" s="1086"/>
      <c r="Q34" s="1079"/>
      <c r="R34" s="1079"/>
      <c r="S34" s="1079"/>
      <c r="T34" s="1086"/>
      <c r="U34" s="1079"/>
      <c r="V34" s="1079"/>
      <c r="W34" s="1079"/>
      <c r="X34" s="1086"/>
      <c r="Y34" s="1079"/>
      <c r="Z34" s="1079"/>
      <c r="AA34" s="1079"/>
      <c r="AB34" s="1086"/>
      <c r="AC34" s="1079"/>
      <c r="AD34" s="1079"/>
      <c r="AE34" s="1079"/>
      <c r="AF34" s="1086"/>
      <c r="AG34" s="1079"/>
      <c r="AH34" s="1079"/>
      <c r="AI34" s="1079"/>
      <c r="AJ34" s="1086"/>
      <c r="AK34" s="1079"/>
      <c r="AL34" s="1079"/>
      <c r="AM34" s="1079"/>
      <c r="AN34" s="1086"/>
      <c r="AO34" s="1079"/>
      <c r="AP34" s="1079"/>
      <c r="AQ34" s="1079"/>
      <c r="AR34" s="1086"/>
      <c r="AS34" s="1079"/>
      <c r="AT34" s="1079"/>
      <c r="AU34" s="1079"/>
      <c r="AV34" s="1086"/>
      <c r="AW34" s="1079"/>
      <c r="AX34" s="1079"/>
      <c r="AY34" s="1079"/>
    </row>
    <row r="35" spans="1:51" s="1090" customFormat="1" ht="25.5" customHeight="1">
      <c r="A35" s="1092" t="s">
        <v>1062</v>
      </c>
      <c r="B35" s="1092"/>
      <c r="C35" s="1092"/>
      <c r="D35" s="1092"/>
      <c r="E35" s="1092"/>
      <c r="F35" s="1092"/>
      <c r="G35" s="1092"/>
      <c r="H35" s="1092"/>
      <c r="I35" s="1092"/>
      <c r="J35" s="1092"/>
      <c r="K35" s="1092"/>
      <c r="L35" s="1092"/>
      <c r="M35" s="1092"/>
      <c r="N35" s="1092"/>
      <c r="O35" s="1078" t="s">
        <v>957</v>
      </c>
      <c r="P35" s="1086"/>
      <c r="Q35" s="1079"/>
      <c r="R35" s="1079"/>
      <c r="S35" s="1079"/>
      <c r="T35" s="1086"/>
      <c r="U35" s="1079"/>
      <c r="V35" s="1079"/>
      <c r="W35" s="1079"/>
      <c r="X35" s="1086"/>
      <c r="Y35" s="1079"/>
      <c r="Z35" s="1079"/>
      <c r="AA35" s="1079"/>
      <c r="AB35" s="1086"/>
      <c r="AC35" s="1079"/>
      <c r="AD35" s="1079"/>
      <c r="AE35" s="1079"/>
      <c r="AF35" s="1086"/>
      <c r="AG35" s="1079"/>
      <c r="AH35" s="1079"/>
      <c r="AI35" s="1079"/>
      <c r="AJ35" s="1086"/>
      <c r="AK35" s="1079"/>
      <c r="AL35" s="1079"/>
      <c r="AM35" s="1079"/>
      <c r="AN35" s="1086"/>
      <c r="AO35" s="1079"/>
      <c r="AP35" s="1079"/>
      <c r="AQ35" s="1079"/>
      <c r="AR35" s="1086"/>
      <c r="AS35" s="1079"/>
      <c r="AT35" s="1079"/>
      <c r="AU35" s="1079"/>
      <c r="AV35" s="1086"/>
      <c r="AW35" s="1079"/>
      <c r="AX35" s="1079"/>
      <c r="AY35" s="1079"/>
    </row>
    <row r="36" spans="1:51" s="1090" customFormat="1" ht="25.5" customHeight="1">
      <c r="A36" s="1092" t="s">
        <v>1063</v>
      </c>
      <c r="B36" s="1092"/>
      <c r="C36" s="1092"/>
      <c r="D36" s="1092"/>
      <c r="E36" s="1092"/>
      <c r="F36" s="1092"/>
      <c r="G36" s="1092"/>
      <c r="H36" s="1092"/>
      <c r="I36" s="1092"/>
      <c r="J36" s="1092"/>
      <c r="K36" s="1092"/>
      <c r="L36" s="1092"/>
      <c r="M36" s="1092"/>
      <c r="N36" s="1092"/>
      <c r="O36" s="1078" t="s">
        <v>959</v>
      </c>
      <c r="P36" s="1086"/>
      <c r="Q36" s="1079"/>
      <c r="R36" s="1079"/>
      <c r="S36" s="1079"/>
      <c r="T36" s="1086"/>
      <c r="U36" s="1079"/>
      <c r="V36" s="1079"/>
      <c r="W36" s="1079"/>
      <c r="X36" s="1086"/>
      <c r="Y36" s="1079"/>
      <c r="Z36" s="1079"/>
      <c r="AA36" s="1079"/>
      <c r="AB36" s="1086"/>
      <c r="AC36" s="1079"/>
      <c r="AD36" s="1079"/>
      <c r="AE36" s="1079"/>
      <c r="AF36" s="1086"/>
      <c r="AG36" s="1079"/>
      <c r="AH36" s="1079"/>
      <c r="AI36" s="1079"/>
      <c r="AJ36" s="1086"/>
      <c r="AK36" s="1079"/>
      <c r="AL36" s="1079"/>
      <c r="AM36" s="1079"/>
      <c r="AN36" s="1086"/>
      <c r="AO36" s="1079"/>
      <c r="AP36" s="1079"/>
      <c r="AQ36" s="1079"/>
      <c r="AR36" s="1086"/>
      <c r="AS36" s="1079"/>
      <c r="AT36" s="1079"/>
      <c r="AU36" s="1079"/>
      <c r="AV36" s="1086"/>
      <c r="AW36" s="1079"/>
      <c r="AX36" s="1079"/>
      <c r="AY36" s="1079"/>
    </row>
    <row r="37" spans="1:51" s="1088" customFormat="1" ht="26.25" customHeight="1">
      <c r="A37" s="1087" t="s">
        <v>579</v>
      </c>
      <c r="B37" s="1087"/>
      <c r="C37" s="1087"/>
      <c r="D37" s="1087"/>
      <c r="E37" s="1087"/>
      <c r="F37" s="1087"/>
      <c r="G37" s="1087"/>
      <c r="H37" s="1087"/>
      <c r="I37" s="1087"/>
      <c r="J37" s="1087"/>
      <c r="K37" s="1087"/>
      <c r="L37" s="1087"/>
      <c r="M37" s="1087"/>
      <c r="N37" s="1087"/>
      <c r="O37" s="1082" t="s">
        <v>961</v>
      </c>
      <c r="P37" s="1083">
        <f>SUM(P30:S36)</f>
        <v>0</v>
      </c>
      <c r="Q37" s="1083"/>
      <c r="R37" s="1083"/>
      <c r="S37" s="1083"/>
      <c r="T37" s="1083">
        <f>SUM(T30:W36)</f>
        <v>0</v>
      </c>
      <c r="U37" s="1083"/>
      <c r="V37" s="1083"/>
      <c r="W37" s="1083"/>
      <c r="X37" s="1083">
        <f>SUM(X30:AA36)</f>
        <v>0</v>
      </c>
      <c r="Y37" s="1083"/>
      <c r="Z37" s="1083"/>
      <c r="AA37" s="1083"/>
      <c r="AB37" s="1083">
        <f>SUM(AB30:AE36)</f>
        <v>0</v>
      </c>
      <c r="AC37" s="1083"/>
      <c r="AD37" s="1083"/>
      <c r="AE37" s="1083"/>
      <c r="AF37" s="1083">
        <f>SUM(AF30:AI36)</f>
        <v>0</v>
      </c>
      <c r="AG37" s="1083"/>
      <c r="AH37" s="1083"/>
      <c r="AI37" s="1083"/>
      <c r="AJ37" s="1083">
        <f>SUM(AJ30:AM36)</f>
        <v>0</v>
      </c>
      <c r="AK37" s="1083"/>
      <c r="AL37" s="1083"/>
      <c r="AM37" s="1083"/>
      <c r="AN37" s="1083">
        <f>SUM(AN30:AQ36)</f>
        <v>0</v>
      </c>
      <c r="AO37" s="1083"/>
      <c r="AP37" s="1083"/>
      <c r="AQ37" s="1083"/>
      <c r="AR37" s="1083">
        <f>SUM(AR30:AU36)</f>
        <v>0</v>
      </c>
      <c r="AS37" s="1083"/>
      <c r="AT37" s="1083"/>
      <c r="AU37" s="1083"/>
      <c r="AV37" s="1083">
        <f>SUM(AV30:AY36)</f>
        <v>0</v>
      </c>
      <c r="AW37" s="1083"/>
      <c r="AX37" s="1083"/>
      <c r="AY37" s="1083"/>
    </row>
    <row r="38" spans="1:51" s="1090" customFormat="1" ht="19.5" customHeight="1">
      <c r="A38" s="1087" t="s">
        <v>580</v>
      </c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2" t="s">
        <v>963</v>
      </c>
      <c r="P38" s="1093">
        <f>SUM(P29+P37)</f>
        <v>120800</v>
      </c>
      <c r="Q38" s="1093"/>
      <c r="R38" s="1093"/>
      <c r="S38" s="1093"/>
      <c r="T38" s="1093">
        <f>SUM(T29+T37)</f>
        <v>0</v>
      </c>
      <c r="U38" s="1093"/>
      <c r="V38" s="1093"/>
      <c r="W38" s="1093"/>
      <c r="X38" s="1093">
        <f>SUM(X29+X37)</f>
        <v>0</v>
      </c>
      <c r="Y38" s="1093"/>
      <c r="Z38" s="1093"/>
      <c r="AA38" s="1093"/>
      <c r="AB38" s="1093">
        <f>SUM(AB29+AB37)</f>
        <v>0</v>
      </c>
      <c r="AC38" s="1093"/>
      <c r="AD38" s="1093"/>
      <c r="AE38" s="1093"/>
      <c r="AF38" s="1093">
        <f>SUM(AF29+AF37)</f>
        <v>0</v>
      </c>
      <c r="AG38" s="1093"/>
      <c r="AH38" s="1093"/>
      <c r="AI38" s="1093"/>
      <c r="AJ38" s="1093">
        <f>SUM(AJ29+AJ37)</f>
        <v>0</v>
      </c>
      <c r="AK38" s="1093"/>
      <c r="AL38" s="1093"/>
      <c r="AM38" s="1093"/>
      <c r="AN38" s="1093">
        <f>SUM(AN29+AN37)</f>
        <v>0</v>
      </c>
      <c r="AO38" s="1093"/>
      <c r="AP38" s="1093"/>
      <c r="AQ38" s="1093"/>
      <c r="AR38" s="1093">
        <f>SUM(AR29+AR37)</f>
        <v>0</v>
      </c>
      <c r="AS38" s="1093"/>
      <c r="AT38" s="1093"/>
      <c r="AU38" s="1093"/>
      <c r="AV38" s="1093">
        <f>SUM(AV29+AV37)</f>
        <v>0</v>
      </c>
      <c r="AW38" s="1093"/>
      <c r="AX38" s="1093"/>
      <c r="AY38" s="1093"/>
    </row>
    <row r="39" spans="1:51" s="1090" customFormat="1" ht="25.5" customHeight="1">
      <c r="A39" s="1084" t="s">
        <v>628</v>
      </c>
      <c r="B39" s="1085"/>
      <c r="C39" s="1085"/>
      <c r="D39" s="10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1078" t="s">
        <v>965</v>
      </c>
      <c r="P39" s="1079"/>
      <c r="Q39" s="1079"/>
      <c r="R39" s="1079"/>
      <c r="S39" s="1079"/>
      <c r="T39" s="1079">
        <v>1914</v>
      </c>
      <c r="U39" s="1079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79"/>
      <c r="AF39" s="1079"/>
      <c r="AG39" s="1079"/>
      <c r="AH39" s="1079"/>
      <c r="AI39" s="1079"/>
      <c r="AJ39" s="1079"/>
      <c r="AK39" s="1079"/>
      <c r="AL39" s="1079"/>
      <c r="AM39" s="1079"/>
      <c r="AN39" s="1079"/>
      <c r="AO39" s="1079"/>
      <c r="AP39" s="1079"/>
      <c r="AQ39" s="1079"/>
      <c r="AR39" s="1079"/>
      <c r="AS39" s="1079"/>
      <c r="AT39" s="1079"/>
      <c r="AU39" s="1079"/>
      <c r="AV39" s="1079"/>
      <c r="AW39" s="1079"/>
      <c r="AX39" s="1079"/>
      <c r="AY39" s="1079"/>
    </row>
    <row r="40" spans="1:51" s="1090" customFormat="1" ht="26.25" customHeight="1">
      <c r="A40" s="1085" t="s">
        <v>581</v>
      </c>
      <c r="B40" s="1085"/>
      <c r="C40" s="1085"/>
      <c r="D40" s="1085"/>
      <c r="E40" s="1085"/>
      <c r="F40" s="1085"/>
      <c r="G40" s="1085"/>
      <c r="H40" s="1085"/>
      <c r="I40" s="1085"/>
      <c r="J40" s="1085"/>
      <c r="K40" s="1085"/>
      <c r="L40" s="1085"/>
      <c r="M40" s="1085"/>
      <c r="N40" s="1085"/>
      <c r="O40" s="1078" t="s">
        <v>967</v>
      </c>
      <c r="P40" s="1086">
        <v>5139</v>
      </c>
      <c r="Q40" s="1079"/>
      <c r="R40" s="1079"/>
      <c r="S40" s="1079"/>
      <c r="T40" s="1086"/>
      <c r="U40" s="1079"/>
      <c r="V40" s="1079"/>
      <c r="W40" s="1079"/>
      <c r="X40" s="1086"/>
      <c r="Y40" s="1079"/>
      <c r="Z40" s="1079"/>
      <c r="AA40" s="1079"/>
      <c r="AB40" s="1086"/>
      <c r="AC40" s="1079"/>
      <c r="AD40" s="1079"/>
      <c r="AE40" s="1079"/>
      <c r="AF40" s="1086">
        <v>49000</v>
      </c>
      <c r="AG40" s="1079"/>
      <c r="AH40" s="1079"/>
      <c r="AI40" s="1079"/>
      <c r="AJ40" s="1086">
        <v>52637</v>
      </c>
      <c r="AK40" s="1079"/>
      <c r="AL40" s="1079"/>
      <c r="AM40" s="1079"/>
      <c r="AN40" s="1086"/>
      <c r="AO40" s="1079"/>
      <c r="AP40" s="1079"/>
      <c r="AQ40" s="1079"/>
      <c r="AR40" s="1086"/>
      <c r="AS40" s="1079"/>
      <c r="AT40" s="1079"/>
      <c r="AU40" s="1079"/>
      <c r="AV40" s="1086"/>
      <c r="AW40" s="1079"/>
      <c r="AX40" s="1079"/>
      <c r="AY40" s="1079"/>
    </row>
    <row r="41" spans="1:51" s="1090" customFormat="1" ht="26.25" customHeight="1">
      <c r="A41" s="1085" t="s">
        <v>582</v>
      </c>
      <c r="B41" s="1085"/>
      <c r="C41" s="1085"/>
      <c r="D41" s="1085"/>
      <c r="E41" s="1085"/>
      <c r="F41" s="1085"/>
      <c r="G41" s="1085"/>
      <c r="H41" s="1085"/>
      <c r="I41" s="1085"/>
      <c r="J41" s="1085"/>
      <c r="K41" s="1085"/>
      <c r="L41" s="1085"/>
      <c r="M41" s="1085"/>
      <c r="N41" s="1085"/>
      <c r="O41" s="1078" t="s">
        <v>969</v>
      </c>
      <c r="P41" s="1086"/>
      <c r="Q41" s="1079"/>
      <c r="R41" s="1079"/>
      <c r="S41" s="1079"/>
      <c r="T41" s="1086"/>
      <c r="U41" s="1079"/>
      <c r="V41" s="1079"/>
      <c r="W41" s="1079"/>
      <c r="X41" s="1086"/>
      <c r="Y41" s="1079"/>
      <c r="Z41" s="1079"/>
      <c r="AA41" s="1079"/>
      <c r="AB41" s="1086">
        <v>682</v>
      </c>
      <c r="AC41" s="1079"/>
      <c r="AD41" s="1079"/>
      <c r="AE41" s="1079"/>
      <c r="AF41" s="1086"/>
      <c r="AG41" s="1079"/>
      <c r="AH41" s="1079"/>
      <c r="AI41" s="1079"/>
      <c r="AJ41" s="1086">
        <v>7605</v>
      </c>
      <c r="AK41" s="1079"/>
      <c r="AL41" s="1079"/>
      <c r="AM41" s="1079"/>
      <c r="AN41" s="1086"/>
      <c r="AO41" s="1079"/>
      <c r="AP41" s="1079"/>
      <c r="AQ41" s="1079"/>
      <c r="AR41" s="1086"/>
      <c r="AS41" s="1079"/>
      <c r="AT41" s="1079"/>
      <c r="AU41" s="1079"/>
      <c r="AV41" s="1086"/>
      <c r="AW41" s="1079"/>
      <c r="AX41" s="1079"/>
      <c r="AY41" s="1079"/>
    </row>
    <row r="42" spans="1:51" s="1090" customFormat="1" ht="26.25" customHeight="1">
      <c r="A42" s="1085" t="s">
        <v>583</v>
      </c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78" t="s">
        <v>971</v>
      </c>
      <c r="P42" s="1086"/>
      <c r="Q42" s="1079"/>
      <c r="R42" s="1079"/>
      <c r="S42" s="1079"/>
      <c r="T42" s="1086"/>
      <c r="U42" s="1079"/>
      <c r="V42" s="1079"/>
      <c r="W42" s="1079"/>
      <c r="X42" s="1086"/>
      <c r="Y42" s="1079"/>
      <c r="Z42" s="1079"/>
      <c r="AA42" s="1079"/>
      <c r="AB42" s="1086"/>
      <c r="AC42" s="1079"/>
      <c r="AD42" s="1079"/>
      <c r="AE42" s="1079"/>
      <c r="AF42" s="1086"/>
      <c r="AG42" s="1079"/>
      <c r="AH42" s="1079"/>
      <c r="AI42" s="1079"/>
      <c r="AJ42" s="1086"/>
      <c r="AK42" s="1079"/>
      <c r="AL42" s="1079"/>
      <c r="AM42" s="1079"/>
      <c r="AN42" s="1086"/>
      <c r="AO42" s="1079"/>
      <c r="AP42" s="1079"/>
      <c r="AQ42" s="1079"/>
      <c r="AR42" s="1086"/>
      <c r="AS42" s="1079"/>
      <c r="AT42" s="1079"/>
      <c r="AU42" s="1079"/>
      <c r="AV42" s="1086"/>
      <c r="AW42" s="1079"/>
      <c r="AX42" s="1079"/>
      <c r="AY42" s="1079"/>
    </row>
    <row r="43" spans="1:51" s="1090" customFormat="1" ht="38.25" customHeight="1">
      <c r="A43" s="1085" t="s">
        <v>584</v>
      </c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78" t="s">
        <v>973</v>
      </c>
      <c r="P43" s="1086"/>
      <c r="Q43" s="1079"/>
      <c r="R43" s="1079"/>
      <c r="S43" s="1079"/>
      <c r="T43" s="1086"/>
      <c r="U43" s="1079"/>
      <c r="V43" s="1079"/>
      <c r="W43" s="1079"/>
      <c r="X43" s="1086"/>
      <c r="Y43" s="1079"/>
      <c r="Z43" s="1079"/>
      <c r="AA43" s="1079"/>
      <c r="AB43" s="1086"/>
      <c r="AC43" s="1079"/>
      <c r="AD43" s="1079"/>
      <c r="AE43" s="1079"/>
      <c r="AF43" s="1086"/>
      <c r="AG43" s="1079"/>
      <c r="AH43" s="1079"/>
      <c r="AI43" s="1079"/>
      <c r="AJ43" s="1086"/>
      <c r="AK43" s="1079"/>
      <c r="AL43" s="1079"/>
      <c r="AM43" s="1079"/>
      <c r="AN43" s="1086"/>
      <c r="AO43" s="1079"/>
      <c r="AP43" s="1079"/>
      <c r="AQ43" s="1079"/>
      <c r="AR43" s="1086"/>
      <c r="AS43" s="1079"/>
      <c r="AT43" s="1079"/>
      <c r="AU43" s="1079"/>
      <c r="AV43" s="1086"/>
      <c r="AW43" s="1079"/>
      <c r="AX43" s="1079"/>
      <c r="AY43" s="1079"/>
    </row>
    <row r="44" spans="1:51" s="1090" customFormat="1" ht="38.25" customHeight="1">
      <c r="A44" s="1085" t="s">
        <v>585</v>
      </c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78" t="s">
        <v>975</v>
      </c>
      <c r="P44" s="1086"/>
      <c r="Q44" s="1079"/>
      <c r="R44" s="1079"/>
      <c r="S44" s="1079"/>
      <c r="T44" s="1086"/>
      <c r="U44" s="1079"/>
      <c r="V44" s="1079"/>
      <c r="W44" s="1079"/>
      <c r="X44" s="1086"/>
      <c r="Y44" s="1079"/>
      <c r="Z44" s="1079"/>
      <c r="AA44" s="1079"/>
      <c r="AB44" s="1086"/>
      <c r="AC44" s="1079"/>
      <c r="AD44" s="1079"/>
      <c r="AE44" s="1079"/>
      <c r="AF44" s="1086"/>
      <c r="AG44" s="1079"/>
      <c r="AH44" s="1079"/>
      <c r="AI44" s="1079"/>
      <c r="AJ44" s="1086"/>
      <c r="AK44" s="1079"/>
      <c r="AL44" s="1079"/>
      <c r="AM44" s="1079"/>
      <c r="AN44" s="1086"/>
      <c r="AO44" s="1079"/>
      <c r="AP44" s="1079"/>
      <c r="AQ44" s="1079"/>
      <c r="AR44" s="1086"/>
      <c r="AS44" s="1079"/>
      <c r="AT44" s="1079"/>
      <c r="AU44" s="1079"/>
      <c r="AV44" s="1086"/>
      <c r="AW44" s="1079"/>
      <c r="AX44" s="1079"/>
      <c r="AY44" s="1079"/>
    </row>
    <row r="45" spans="1:51" s="1088" customFormat="1" ht="39.75" customHeight="1">
      <c r="A45" s="1087" t="s">
        <v>586</v>
      </c>
      <c r="B45" s="1087"/>
      <c r="C45" s="1087"/>
      <c r="D45" s="1087"/>
      <c r="E45" s="1087"/>
      <c r="F45" s="1087"/>
      <c r="G45" s="1087"/>
      <c r="H45" s="1087"/>
      <c r="I45" s="1087"/>
      <c r="J45" s="1087"/>
      <c r="K45" s="1087"/>
      <c r="L45" s="1087"/>
      <c r="M45" s="1087"/>
      <c r="N45" s="1087"/>
      <c r="O45" s="1082" t="s">
        <v>977</v>
      </c>
      <c r="P45" s="1094">
        <f>SUM(P43:S44)</f>
        <v>0</v>
      </c>
      <c r="Q45" s="1083"/>
      <c r="R45" s="1083"/>
      <c r="S45" s="1083"/>
      <c r="T45" s="1094">
        <f>SUM(T43:W44)</f>
        <v>0</v>
      </c>
      <c r="U45" s="1083"/>
      <c r="V45" s="1083"/>
      <c r="W45" s="1083"/>
      <c r="X45" s="1094">
        <f>SUM(X43:AA44)</f>
        <v>0</v>
      </c>
      <c r="Y45" s="1083"/>
      <c r="Z45" s="1083"/>
      <c r="AA45" s="1083"/>
      <c r="AB45" s="1094">
        <f>SUM(AB43:AE44)</f>
        <v>0</v>
      </c>
      <c r="AC45" s="1083"/>
      <c r="AD45" s="1083"/>
      <c r="AE45" s="1083"/>
      <c r="AF45" s="1094">
        <f>SUM(AF43:AI44)</f>
        <v>0</v>
      </c>
      <c r="AG45" s="1083"/>
      <c r="AH45" s="1083"/>
      <c r="AI45" s="1083"/>
      <c r="AJ45" s="1094">
        <f>SUM(AJ43:AM44)</f>
        <v>0</v>
      </c>
      <c r="AK45" s="1083"/>
      <c r="AL45" s="1083"/>
      <c r="AM45" s="1083"/>
      <c r="AN45" s="1094">
        <f>SUM(AN43:AQ44)</f>
        <v>0</v>
      </c>
      <c r="AO45" s="1083"/>
      <c r="AP45" s="1083"/>
      <c r="AQ45" s="1083"/>
      <c r="AR45" s="1094">
        <f>SUM(AR43:AU44)</f>
        <v>0</v>
      </c>
      <c r="AS45" s="1083"/>
      <c r="AT45" s="1083"/>
      <c r="AU45" s="1083"/>
      <c r="AV45" s="1094">
        <f>SUM(AV43:AY44)</f>
        <v>0</v>
      </c>
      <c r="AW45" s="1083"/>
      <c r="AX45" s="1083"/>
      <c r="AY45" s="1083"/>
    </row>
    <row r="46" spans="1:51" s="1090" customFormat="1" ht="36.75" customHeight="1">
      <c r="A46" s="1085" t="s">
        <v>587</v>
      </c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78" t="s">
        <v>979</v>
      </c>
      <c r="P46" s="1086"/>
      <c r="Q46" s="1079"/>
      <c r="R46" s="1079"/>
      <c r="S46" s="1079"/>
      <c r="T46" s="1086"/>
      <c r="U46" s="1079"/>
      <c r="V46" s="1079"/>
      <c r="W46" s="1079"/>
      <c r="X46" s="1086"/>
      <c r="Y46" s="1079"/>
      <c r="Z46" s="1079"/>
      <c r="AA46" s="1079"/>
      <c r="AB46" s="1086">
        <v>240000</v>
      </c>
      <c r="AC46" s="1079"/>
      <c r="AD46" s="1079"/>
      <c r="AE46" s="1079"/>
      <c r="AF46" s="1086"/>
      <c r="AG46" s="1079"/>
      <c r="AH46" s="1079"/>
      <c r="AI46" s="1079"/>
      <c r="AJ46" s="1086">
        <v>86489</v>
      </c>
      <c r="AK46" s="1079"/>
      <c r="AL46" s="1079"/>
      <c r="AM46" s="1079"/>
      <c r="AN46" s="1086"/>
      <c r="AO46" s="1079"/>
      <c r="AP46" s="1079"/>
      <c r="AQ46" s="1079"/>
      <c r="AR46" s="1086"/>
      <c r="AS46" s="1079"/>
      <c r="AT46" s="1079"/>
      <c r="AU46" s="1079"/>
      <c r="AV46" s="1086"/>
      <c r="AW46" s="1079"/>
      <c r="AX46" s="1079"/>
      <c r="AY46" s="1079"/>
    </row>
    <row r="47" spans="1:51" s="1090" customFormat="1" ht="42.75" customHeight="1">
      <c r="A47" s="1085" t="s">
        <v>588</v>
      </c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78" t="s">
        <v>981</v>
      </c>
      <c r="P47" s="1086"/>
      <c r="Q47" s="1079"/>
      <c r="R47" s="1079"/>
      <c r="S47" s="1079"/>
      <c r="T47" s="1086"/>
      <c r="U47" s="1079"/>
      <c r="V47" s="1079"/>
      <c r="W47" s="1079"/>
      <c r="X47" s="1086"/>
      <c r="Y47" s="1079"/>
      <c r="Z47" s="1079"/>
      <c r="AA47" s="1079"/>
      <c r="AB47" s="1086"/>
      <c r="AC47" s="1079"/>
      <c r="AD47" s="1079"/>
      <c r="AE47" s="1079"/>
      <c r="AF47" s="1086"/>
      <c r="AG47" s="1079"/>
      <c r="AH47" s="1079"/>
      <c r="AI47" s="1079"/>
      <c r="AJ47" s="1086">
        <v>426</v>
      </c>
      <c r="AK47" s="1079"/>
      <c r="AL47" s="1079"/>
      <c r="AM47" s="1079"/>
      <c r="AN47" s="1086"/>
      <c r="AO47" s="1079"/>
      <c r="AP47" s="1079"/>
      <c r="AQ47" s="1079"/>
      <c r="AR47" s="1086"/>
      <c r="AS47" s="1079"/>
      <c r="AT47" s="1079"/>
      <c r="AU47" s="1079"/>
      <c r="AV47" s="1086"/>
      <c r="AW47" s="1079"/>
      <c r="AX47" s="1079"/>
      <c r="AY47" s="1079"/>
    </row>
    <row r="48" spans="1:51" s="1088" customFormat="1" ht="26.25" customHeight="1">
      <c r="A48" s="1087" t="s">
        <v>589</v>
      </c>
      <c r="B48" s="1087"/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2" t="s">
        <v>983</v>
      </c>
      <c r="P48" s="1094">
        <f>SUM(P45:S47)</f>
        <v>0</v>
      </c>
      <c r="Q48" s="1083"/>
      <c r="R48" s="1083"/>
      <c r="S48" s="1083"/>
      <c r="T48" s="1094">
        <f>SUM(T45:W47)</f>
        <v>0</v>
      </c>
      <c r="U48" s="1083"/>
      <c r="V48" s="1083"/>
      <c r="W48" s="1083"/>
      <c r="X48" s="1094">
        <f>SUM(X45:AA47)</f>
        <v>0</v>
      </c>
      <c r="Y48" s="1083"/>
      <c r="Z48" s="1083"/>
      <c r="AA48" s="1083"/>
      <c r="AB48" s="1094">
        <f>SUM(AB45:AE47)</f>
        <v>240000</v>
      </c>
      <c r="AC48" s="1083"/>
      <c r="AD48" s="1083"/>
      <c r="AE48" s="1083"/>
      <c r="AF48" s="1094">
        <f>SUM(AF45:AI47)</f>
        <v>0</v>
      </c>
      <c r="AG48" s="1083"/>
      <c r="AH48" s="1083"/>
      <c r="AI48" s="1083"/>
      <c r="AJ48" s="1094">
        <f>SUM(AJ45:AM47)</f>
        <v>86915</v>
      </c>
      <c r="AK48" s="1083"/>
      <c r="AL48" s="1083"/>
      <c r="AM48" s="1083"/>
      <c r="AN48" s="1094">
        <f>SUM(AN45:AQ47)</f>
        <v>0</v>
      </c>
      <c r="AO48" s="1083"/>
      <c r="AP48" s="1083"/>
      <c r="AQ48" s="1083"/>
      <c r="AR48" s="1094">
        <f>SUM(AR45:AU47)</f>
        <v>0</v>
      </c>
      <c r="AS48" s="1083"/>
      <c r="AT48" s="1083"/>
      <c r="AU48" s="1083"/>
      <c r="AV48" s="1094">
        <f>SUM(AV45:AY47)</f>
        <v>0</v>
      </c>
      <c r="AW48" s="1083"/>
      <c r="AX48" s="1083"/>
      <c r="AY48" s="1083"/>
    </row>
    <row r="49" spans="1:51" s="1090" customFormat="1" ht="26.25" customHeight="1">
      <c r="A49" s="1085" t="s">
        <v>590</v>
      </c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78" t="s">
        <v>985</v>
      </c>
      <c r="P49" s="1086"/>
      <c r="Q49" s="1079"/>
      <c r="R49" s="1079"/>
      <c r="S49" s="1079"/>
      <c r="T49" s="1086"/>
      <c r="U49" s="1079"/>
      <c r="V49" s="1079"/>
      <c r="W49" s="1079"/>
      <c r="X49" s="1086"/>
      <c r="Y49" s="1079"/>
      <c r="Z49" s="1079"/>
      <c r="AA49" s="1079"/>
      <c r="AB49" s="1086"/>
      <c r="AC49" s="1079"/>
      <c r="AD49" s="1079"/>
      <c r="AE49" s="1079"/>
      <c r="AF49" s="1086"/>
      <c r="AG49" s="1079"/>
      <c r="AH49" s="1079"/>
      <c r="AI49" s="1079"/>
      <c r="AJ49" s="1086"/>
      <c r="AK49" s="1079"/>
      <c r="AL49" s="1079"/>
      <c r="AM49" s="1079"/>
      <c r="AN49" s="1086"/>
      <c r="AO49" s="1079"/>
      <c r="AP49" s="1079"/>
      <c r="AQ49" s="1079"/>
      <c r="AR49" s="1086"/>
      <c r="AS49" s="1079"/>
      <c r="AT49" s="1079"/>
      <c r="AU49" s="1079"/>
      <c r="AV49" s="1086"/>
      <c r="AW49" s="1079"/>
      <c r="AX49" s="1079"/>
      <c r="AY49" s="1079"/>
    </row>
    <row r="50" spans="1:51" s="1090" customFormat="1" ht="26.25" customHeight="1">
      <c r="A50" s="1085" t="s">
        <v>591</v>
      </c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78" t="s">
        <v>987</v>
      </c>
      <c r="P50" s="1086"/>
      <c r="Q50" s="1079"/>
      <c r="R50" s="1079"/>
      <c r="S50" s="1079"/>
      <c r="T50" s="1086"/>
      <c r="U50" s="1079"/>
      <c r="V50" s="1079"/>
      <c r="W50" s="1079"/>
      <c r="X50" s="1086"/>
      <c r="Y50" s="1079"/>
      <c r="Z50" s="1079"/>
      <c r="AA50" s="1079"/>
      <c r="AB50" s="1086"/>
      <c r="AC50" s="1079"/>
      <c r="AD50" s="1079"/>
      <c r="AE50" s="1079"/>
      <c r="AF50" s="1086"/>
      <c r="AG50" s="1079"/>
      <c r="AH50" s="1079"/>
      <c r="AI50" s="1079"/>
      <c r="AJ50" s="1086"/>
      <c r="AK50" s="1079"/>
      <c r="AL50" s="1079"/>
      <c r="AM50" s="1079"/>
      <c r="AN50" s="1086"/>
      <c r="AO50" s="1079"/>
      <c r="AP50" s="1079"/>
      <c r="AQ50" s="1079"/>
      <c r="AR50" s="1086"/>
      <c r="AS50" s="1079"/>
      <c r="AT50" s="1079"/>
      <c r="AU50" s="1079"/>
      <c r="AV50" s="1086"/>
      <c r="AW50" s="1079"/>
      <c r="AX50" s="1079"/>
      <c r="AY50" s="1079"/>
    </row>
    <row r="51" spans="1:51" s="1090" customFormat="1" ht="26.25" customHeight="1">
      <c r="A51" s="1085" t="s">
        <v>592</v>
      </c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78" t="s">
        <v>989</v>
      </c>
      <c r="P51" s="1086"/>
      <c r="Q51" s="1079"/>
      <c r="R51" s="1079"/>
      <c r="S51" s="1079"/>
      <c r="T51" s="1086"/>
      <c r="U51" s="1079"/>
      <c r="V51" s="1079"/>
      <c r="W51" s="1079"/>
      <c r="X51" s="1086"/>
      <c r="Y51" s="1079"/>
      <c r="Z51" s="1079"/>
      <c r="AA51" s="1079"/>
      <c r="AB51" s="1086"/>
      <c r="AC51" s="1079"/>
      <c r="AD51" s="1079"/>
      <c r="AE51" s="1079"/>
      <c r="AF51" s="1086"/>
      <c r="AG51" s="1079"/>
      <c r="AH51" s="1079"/>
      <c r="AI51" s="1079"/>
      <c r="AJ51" s="1086"/>
      <c r="AK51" s="1079"/>
      <c r="AL51" s="1079"/>
      <c r="AM51" s="1079"/>
      <c r="AN51" s="1086"/>
      <c r="AO51" s="1079"/>
      <c r="AP51" s="1079"/>
      <c r="AQ51" s="1079"/>
      <c r="AR51" s="1086"/>
      <c r="AS51" s="1079"/>
      <c r="AT51" s="1079"/>
      <c r="AU51" s="1079"/>
      <c r="AV51" s="1086"/>
      <c r="AW51" s="1079"/>
      <c r="AX51" s="1079"/>
      <c r="AY51" s="1079"/>
    </row>
    <row r="52" spans="1:51" s="1090" customFormat="1" ht="26.25" customHeight="1">
      <c r="A52" s="1087" t="s">
        <v>593</v>
      </c>
      <c r="B52" s="1087"/>
      <c r="C52" s="1087"/>
      <c r="D52" s="1087"/>
      <c r="E52" s="1087"/>
      <c r="F52" s="1087"/>
      <c r="G52" s="1087"/>
      <c r="H52" s="1087"/>
      <c r="I52" s="1087"/>
      <c r="J52" s="1087"/>
      <c r="K52" s="1087"/>
      <c r="L52" s="1087"/>
      <c r="M52" s="1087"/>
      <c r="N52" s="1087"/>
      <c r="O52" s="1082" t="s">
        <v>991</v>
      </c>
      <c r="P52" s="1086"/>
      <c r="Q52" s="1079"/>
      <c r="R52" s="1079"/>
      <c r="S52" s="1079"/>
      <c r="T52" s="1086"/>
      <c r="U52" s="1079"/>
      <c r="V52" s="1079"/>
      <c r="W52" s="1079"/>
      <c r="X52" s="1086"/>
      <c r="Y52" s="1079"/>
      <c r="Z52" s="1079"/>
      <c r="AA52" s="1079"/>
      <c r="AB52" s="1086"/>
      <c r="AC52" s="1079"/>
      <c r="AD52" s="1079"/>
      <c r="AE52" s="1079"/>
      <c r="AF52" s="1086"/>
      <c r="AG52" s="1079"/>
      <c r="AH52" s="1079"/>
      <c r="AI52" s="1079"/>
      <c r="AJ52" s="1086"/>
      <c r="AK52" s="1079"/>
      <c r="AL52" s="1079"/>
      <c r="AM52" s="1079"/>
      <c r="AN52" s="1086"/>
      <c r="AO52" s="1079"/>
      <c r="AP52" s="1079"/>
      <c r="AQ52" s="1079"/>
      <c r="AR52" s="1086"/>
      <c r="AS52" s="1079"/>
      <c r="AT52" s="1079"/>
      <c r="AU52" s="1079"/>
      <c r="AV52" s="1086"/>
      <c r="AW52" s="1079"/>
      <c r="AX52" s="1079"/>
      <c r="AY52" s="1079"/>
    </row>
    <row r="53" spans="1:51" s="1088" customFormat="1" ht="25.5" customHeight="1">
      <c r="A53" s="1095" t="s">
        <v>594</v>
      </c>
      <c r="B53" s="1087"/>
      <c r="C53" s="1087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2" t="s">
        <v>993</v>
      </c>
      <c r="P53" s="1083">
        <f>SUM(P40+P41+P42+P48+P49+P52)</f>
        <v>5139</v>
      </c>
      <c r="Q53" s="1083"/>
      <c r="R53" s="1083"/>
      <c r="S53" s="1083"/>
      <c r="T53" s="1083">
        <f>SUM(T40+T41+T42+T48+T49+T52)</f>
        <v>0</v>
      </c>
      <c r="U53" s="1083"/>
      <c r="V53" s="1083"/>
      <c r="W53" s="1083"/>
      <c r="X53" s="1083">
        <f>SUM(X40+X41+X42+X48+X49+X52)</f>
        <v>0</v>
      </c>
      <c r="Y53" s="1083"/>
      <c r="Z53" s="1083"/>
      <c r="AA53" s="1083"/>
      <c r="AB53" s="1083">
        <f>SUM(AB40+AB41+AB42+AB48+AB49+AB52)</f>
        <v>240682</v>
      </c>
      <c r="AC53" s="1083"/>
      <c r="AD53" s="1083"/>
      <c r="AE53" s="1083"/>
      <c r="AF53" s="1083">
        <f>SUM(AF40+AF41+AF42+AF48+AF49+AF52)</f>
        <v>49000</v>
      </c>
      <c r="AG53" s="1083"/>
      <c r="AH53" s="1083"/>
      <c r="AI53" s="1083"/>
      <c r="AJ53" s="1083">
        <f>SUM(AJ40+AJ41+AJ42+AJ48+AJ49+AJ52)</f>
        <v>147157</v>
      </c>
      <c r="AK53" s="1083"/>
      <c r="AL53" s="1083"/>
      <c r="AM53" s="1083"/>
      <c r="AN53" s="1083">
        <f>SUM(AN40+AN41+AN42+AN48+AN49+AN52)</f>
        <v>0</v>
      </c>
      <c r="AO53" s="1083"/>
      <c r="AP53" s="1083"/>
      <c r="AQ53" s="1083"/>
      <c r="AR53" s="1083">
        <f>SUM(AR40+AR41+AR42+AR48+AR49+AR52)</f>
        <v>0</v>
      </c>
      <c r="AS53" s="1083"/>
      <c r="AT53" s="1083"/>
      <c r="AU53" s="1083"/>
      <c r="AV53" s="1083">
        <f>SUM(AV40+AV41+AV42+AV48+AV49+AV52)</f>
        <v>0</v>
      </c>
      <c r="AW53" s="1083"/>
      <c r="AX53" s="1083"/>
      <c r="AY53" s="1083"/>
    </row>
    <row r="54" spans="1:51" s="1090" customFormat="1" ht="25.5" customHeight="1">
      <c r="A54" s="1085" t="s">
        <v>629</v>
      </c>
      <c r="B54" s="1096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78" t="s">
        <v>995</v>
      </c>
      <c r="P54" s="1079"/>
      <c r="Q54" s="1079"/>
      <c r="R54" s="1079"/>
      <c r="S54" s="1079"/>
      <c r="T54" s="1079"/>
      <c r="U54" s="1079"/>
      <c r="V54" s="1079"/>
      <c r="W54" s="1079"/>
      <c r="X54" s="1079"/>
      <c r="Y54" s="1079"/>
      <c r="Z54" s="1079"/>
      <c r="AA54" s="1079"/>
      <c r="AB54" s="1079"/>
      <c r="AC54" s="1079"/>
      <c r="AD54" s="1079"/>
      <c r="AE54" s="1079"/>
      <c r="AF54" s="1079"/>
      <c r="AG54" s="1079"/>
      <c r="AH54" s="1079"/>
      <c r="AI54" s="1079"/>
      <c r="AJ54" s="1079"/>
      <c r="AK54" s="1079"/>
      <c r="AL54" s="1079"/>
      <c r="AM54" s="1079"/>
      <c r="AN54" s="1079"/>
      <c r="AO54" s="1079"/>
      <c r="AP54" s="1079"/>
      <c r="AQ54" s="1079"/>
      <c r="AR54" s="1079"/>
      <c r="AS54" s="1079"/>
      <c r="AT54" s="1079"/>
      <c r="AU54" s="1079"/>
      <c r="AV54" s="1079"/>
      <c r="AW54" s="1079"/>
      <c r="AX54" s="1079"/>
      <c r="AY54" s="1079"/>
    </row>
    <row r="55" spans="1:51" s="1090" customFormat="1" ht="25.5" customHeight="1">
      <c r="A55" s="1085" t="s">
        <v>595</v>
      </c>
      <c r="B55" s="1096"/>
      <c r="C55" s="1096"/>
      <c r="D55" s="1096"/>
      <c r="E55" s="1096"/>
      <c r="F55" s="1096"/>
      <c r="G55" s="1096"/>
      <c r="H55" s="1096"/>
      <c r="I55" s="1096"/>
      <c r="J55" s="1096"/>
      <c r="K55" s="1096"/>
      <c r="L55" s="1096"/>
      <c r="M55" s="1096"/>
      <c r="N55" s="1096"/>
      <c r="O55" s="1078" t="s">
        <v>997</v>
      </c>
      <c r="P55" s="1086"/>
      <c r="Q55" s="1079"/>
      <c r="R55" s="1079"/>
      <c r="S55" s="1079"/>
      <c r="T55" s="1086"/>
      <c r="U55" s="1079"/>
      <c r="V55" s="1079"/>
      <c r="W55" s="1079"/>
      <c r="X55" s="1086"/>
      <c r="Y55" s="1079"/>
      <c r="Z55" s="1079"/>
      <c r="AA55" s="1079"/>
      <c r="AB55" s="1086"/>
      <c r="AC55" s="1079"/>
      <c r="AD55" s="1079"/>
      <c r="AE55" s="1079"/>
      <c r="AF55" s="1086"/>
      <c r="AG55" s="1079"/>
      <c r="AH55" s="1079"/>
      <c r="AI55" s="1079"/>
      <c r="AJ55" s="1086"/>
      <c r="AK55" s="1079"/>
      <c r="AL55" s="1079"/>
      <c r="AM55" s="1079"/>
      <c r="AN55" s="1086"/>
      <c r="AO55" s="1079"/>
      <c r="AP55" s="1079"/>
      <c r="AQ55" s="1079"/>
      <c r="AR55" s="1086"/>
      <c r="AS55" s="1079"/>
      <c r="AT55" s="1079"/>
      <c r="AU55" s="1079"/>
      <c r="AV55" s="1086"/>
      <c r="AW55" s="1079"/>
      <c r="AX55" s="1079"/>
      <c r="AY55" s="1079"/>
    </row>
    <row r="56" spans="1:51" s="1090" customFormat="1" ht="25.5" customHeight="1">
      <c r="A56" s="1085" t="s">
        <v>596</v>
      </c>
      <c r="B56" s="1096"/>
      <c r="C56" s="1096"/>
      <c r="D56" s="1096"/>
      <c r="E56" s="1096"/>
      <c r="F56" s="1096"/>
      <c r="G56" s="1096"/>
      <c r="H56" s="1096"/>
      <c r="I56" s="1096"/>
      <c r="J56" s="1096"/>
      <c r="K56" s="1096"/>
      <c r="L56" s="1096"/>
      <c r="M56" s="1096"/>
      <c r="N56" s="1096"/>
      <c r="O56" s="1078" t="s">
        <v>999</v>
      </c>
      <c r="P56" s="1086"/>
      <c r="Q56" s="1079"/>
      <c r="R56" s="1079"/>
      <c r="S56" s="1079"/>
      <c r="T56" s="1086"/>
      <c r="U56" s="1079"/>
      <c r="V56" s="1079"/>
      <c r="W56" s="1079"/>
      <c r="X56" s="1086"/>
      <c r="Y56" s="1079"/>
      <c r="Z56" s="1079"/>
      <c r="AA56" s="1079"/>
      <c r="AB56" s="1086"/>
      <c r="AC56" s="1079"/>
      <c r="AD56" s="1079"/>
      <c r="AE56" s="1079"/>
      <c r="AF56" s="1086"/>
      <c r="AG56" s="1079"/>
      <c r="AH56" s="1079"/>
      <c r="AI56" s="1079"/>
      <c r="AJ56" s="1086"/>
      <c r="AK56" s="1079"/>
      <c r="AL56" s="1079"/>
      <c r="AM56" s="1079"/>
      <c r="AN56" s="1086"/>
      <c r="AO56" s="1079"/>
      <c r="AP56" s="1079"/>
      <c r="AQ56" s="1079"/>
      <c r="AR56" s="1086"/>
      <c r="AS56" s="1079"/>
      <c r="AT56" s="1079"/>
      <c r="AU56" s="1079"/>
      <c r="AV56" s="1086"/>
      <c r="AW56" s="1079"/>
      <c r="AX56" s="1079"/>
      <c r="AY56" s="1079"/>
    </row>
    <row r="57" spans="1:51" s="1090" customFormat="1" ht="25.5" customHeight="1">
      <c r="A57" s="1085" t="s">
        <v>597</v>
      </c>
      <c r="B57" s="1096"/>
      <c r="C57" s="1096"/>
      <c r="D57" s="1096"/>
      <c r="E57" s="1096"/>
      <c r="F57" s="1096"/>
      <c r="G57" s="1096"/>
      <c r="H57" s="1096"/>
      <c r="I57" s="1096"/>
      <c r="J57" s="1096"/>
      <c r="K57" s="1096"/>
      <c r="L57" s="1096"/>
      <c r="M57" s="1096"/>
      <c r="N57" s="1096"/>
      <c r="O57" s="1078" t="s">
        <v>1001</v>
      </c>
      <c r="P57" s="1086"/>
      <c r="Q57" s="1079"/>
      <c r="R57" s="1079"/>
      <c r="S57" s="1079"/>
      <c r="T57" s="1086"/>
      <c r="U57" s="1079"/>
      <c r="V57" s="1079"/>
      <c r="W57" s="1079"/>
      <c r="X57" s="1086"/>
      <c r="Y57" s="1079"/>
      <c r="Z57" s="1079"/>
      <c r="AA57" s="1079"/>
      <c r="AB57" s="1086"/>
      <c r="AC57" s="1079"/>
      <c r="AD57" s="1079"/>
      <c r="AE57" s="1079"/>
      <c r="AF57" s="1086"/>
      <c r="AG57" s="1079"/>
      <c r="AH57" s="1079"/>
      <c r="AI57" s="1079"/>
      <c r="AJ57" s="1086"/>
      <c r="AK57" s="1079"/>
      <c r="AL57" s="1079"/>
      <c r="AM57" s="1079"/>
      <c r="AN57" s="1086"/>
      <c r="AO57" s="1079"/>
      <c r="AP57" s="1079"/>
      <c r="AQ57" s="1079"/>
      <c r="AR57" s="1086"/>
      <c r="AS57" s="1079"/>
      <c r="AT57" s="1079"/>
      <c r="AU57" s="1079"/>
      <c r="AV57" s="1086"/>
      <c r="AW57" s="1079"/>
      <c r="AX57" s="1079"/>
      <c r="AY57" s="1079"/>
    </row>
    <row r="58" spans="1:51" s="1090" customFormat="1" ht="25.5" customHeight="1">
      <c r="A58" s="1085" t="s">
        <v>598</v>
      </c>
      <c r="B58" s="1096"/>
      <c r="C58" s="1096"/>
      <c r="D58" s="1096"/>
      <c r="E58" s="1096"/>
      <c r="F58" s="1096"/>
      <c r="G58" s="1096"/>
      <c r="H58" s="1096"/>
      <c r="I58" s="1096"/>
      <c r="J58" s="1096"/>
      <c r="K58" s="1096"/>
      <c r="L58" s="1096"/>
      <c r="M58" s="1096"/>
      <c r="N58" s="1096"/>
      <c r="O58" s="1078" t="s">
        <v>1003</v>
      </c>
      <c r="P58" s="1086"/>
      <c r="Q58" s="1079"/>
      <c r="R58" s="1079"/>
      <c r="S58" s="1079"/>
      <c r="T58" s="1086"/>
      <c r="U58" s="1079"/>
      <c r="V58" s="1079"/>
      <c r="W58" s="1079"/>
      <c r="X58" s="1086"/>
      <c r="Y58" s="1079"/>
      <c r="Z58" s="1079"/>
      <c r="AA58" s="1079"/>
      <c r="AB58" s="1086"/>
      <c r="AC58" s="1079"/>
      <c r="AD58" s="1079"/>
      <c r="AE58" s="1079"/>
      <c r="AF58" s="1086"/>
      <c r="AG58" s="1079"/>
      <c r="AH58" s="1079"/>
      <c r="AI58" s="1079"/>
      <c r="AJ58" s="1086"/>
      <c r="AK58" s="1079"/>
      <c r="AL58" s="1079"/>
      <c r="AM58" s="1079"/>
      <c r="AN58" s="1086"/>
      <c r="AO58" s="1079"/>
      <c r="AP58" s="1079"/>
      <c r="AQ58" s="1079"/>
      <c r="AR58" s="1086"/>
      <c r="AS58" s="1079"/>
      <c r="AT58" s="1079"/>
      <c r="AU58" s="1079"/>
      <c r="AV58" s="1086"/>
      <c r="AW58" s="1079"/>
      <c r="AX58" s="1079"/>
      <c r="AY58" s="1079"/>
    </row>
    <row r="59" spans="1:51" s="1088" customFormat="1" ht="25.5" customHeight="1">
      <c r="A59" s="1087" t="s">
        <v>599</v>
      </c>
      <c r="B59" s="1097"/>
      <c r="C59" s="1097"/>
      <c r="D59" s="1097"/>
      <c r="E59" s="1097"/>
      <c r="F59" s="1097"/>
      <c r="G59" s="1097"/>
      <c r="H59" s="1097"/>
      <c r="I59" s="1097"/>
      <c r="J59" s="1097"/>
      <c r="K59" s="1097"/>
      <c r="L59" s="1097"/>
      <c r="M59" s="1097"/>
      <c r="N59" s="1097"/>
      <c r="O59" s="1082" t="s">
        <v>1005</v>
      </c>
      <c r="P59" s="1094">
        <f>SUM(P56:S58)</f>
        <v>0</v>
      </c>
      <c r="Q59" s="1083"/>
      <c r="R59" s="1083"/>
      <c r="S59" s="1083"/>
      <c r="T59" s="1094">
        <f>SUM(T56:W58)</f>
        <v>0</v>
      </c>
      <c r="U59" s="1083"/>
      <c r="V59" s="1083"/>
      <c r="W59" s="1083"/>
      <c r="X59" s="1094">
        <f>SUM(X56:AA58)</f>
        <v>0</v>
      </c>
      <c r="Y59" s="1083"/>
      <c r="Z59" s="1083"/>
      <c r="AA59" s="1083"/>
      <c r="AB59" s="1094">
        <f>SUM(AB56:AE58)</f>
        <v>0</v>
      </c>
      <c r="AC59" s="1083"/>
      <c r="AD59" s="1083"/>
      <c r="AE59" s="1083"/>
      <c r="AF59" s="1094">
        <f>SUM(AF56:AI58)</f>
        <v>0</v>
      </c>
      <c r="AG59" s="1083"/>
      <c r="AH59" s="1083"/>
      <c r="AI59" s="1083"/>
      <c r="AJ59" s="1094">
        <f>SUM(AJ56:AM58)</f>
        <v>0</v>
      </c>
      <c r="AK59" s="1083"/>
      <c r="AL59" s="1083"/>
      <c r="AM59" s="1083"/>
      <c r="AN59" s="1094">
        <f>SUM(AN56:AQ58)</f>
        <v>0</v>
      </c>
      <c r="AO59" s="1083"/>
      <c r="AP59" s="1083"/>
      <c r="AQ59" s="1083"/>
      <c r="AR59" s="1094">
        <f>SUM(AR56:AU58)</f>
        <v>0</v>
      </c>
      <c r="AS59" s="1083"/>
      <c r="AT59" s="1083"/>
      <c r="AU59" s="1083"/>
      <c r="AV59" s="1094">
        <f>SUM(AV56:AY58)</f>
        <v>0</v>
      </c>
      <c r="AW59" s="1083"/>
      <c r="AX59" s="1083"/>
      <c r="AY59" s="1083"/>
    </row>
    <row r="60" spans="1:51" s="1090" customFormat="1" ht="25.5" customHeight="1">
      <c r="A60" s="1085" t="s">
        <v>600</v>
      </c>
      <c r="B60" s="1096"/>
      <c r="C60" s="1096"/>
      <c r="D60" s="1096"/>
      <c r="E60" s="1096"/>
      <c r="F60" s="1096"/>
      <c r="G60" s="1096"/>
      <c r="H60" s="1096"/>
      <c r="I60" s="1096"/>
      <c r="J60" s="1096"/>
      <c r="K60" s="1096"/>
      <c r="L60" s="1096"/>
      <c r="M60" s="1096"/>
      <c r="N60" s="1096"/>
      <c r="O60" s="1078" t="s">
        <v>1007</v>
      </c>
      <c r="P60" s="1086"/>
      <c r="Q60" s="1079"/>
      <c r="R60" s="1079"/>
      <c r="S60" s="1079"/>
      <c r="T60" s="1086"/>
      <c r="U60" s="1079"/>
      <c r="V60" s="1079"/>
      <c r="W60" s="1079"/>
      <c r="X60" s="1086"/>
      <c r="Y60" s="1079"/>
      <c r="Z60" s="1079"/>
      <c r="AA60" s="1079"/>
      <c r="AB60" s="1086"/>
      <c r="AC60" s="1079"/>
      <c r="AD60" s="1079"/>
      <c r="AE60" s="1079"/>
      <c r="AF60" s="1086"/>
      <c r="AG60" s="1079"/>
      <c r="AH60" s="1079"/>
      <c r="AI60" s="1079"/>
      <c r="AJ60" s="1086"/>
      <c r="AK60" s="1079"/>
      <c r="AL60" s="1079"/>
      <c r="AM60" s="1079"/>
      <c r="AN60" s="1086"/>
      <c r="AO60" s="1079"/>
      <c r="AP60" s="1079"/>
      <c r="AQ60" s="1079"/>
      <c r="AR60" s="1086"/>
      <c r="AS60" s="1079"/>
      <c r="AT60" s="1079"/>
      <c r="AU60" s="1079"/>
      <c r="AV60" s="1086"/>
      <c r="AW60" s="1079"/>
      <c r="AX60" s="1079"/>
      <c r="AY60" s="1079"/>
    </row>
    <row r="61" spans="1:51" s="1090" customFormat="1" ht="37.5" customHeight="1">
      <c r="A61" s="1085" t="s">
        <v>601</v>
      </c>
      <c r="B61" s="1096"/>
      <c r="C61" s="1096"/>
      <c r="D61" s="1096"/>
      <c r="E61" s="1096"/>
      <c r="F61" s="1096"/>
      <c r="G61" s="1096"/>
      <c r="H61" s="1096"/>
      <c r="I61" s="1096"/>
      <c r="J61" s="1096"/>
      <c r="K61" s="1096"/>
      <c r="L61" s="1096"/>
      <c r="M61" s="1096"/>
      <c r="N61" s="1096"/>
      <c r="O61" s="1078" t="s">
        <v>1009</v>
      </c>
      <c r="P61" s="1086"/>
      <c r="Q61" s="1079"/>
      <c r="R61" s="1079"/>
      <c r="S61" s="1079"/>
      <c r="T61" s="1086"/>
      <c r="U61" s="1079"/>
      <c r="V61" s="1079"/>
      <c r="W61" s="1079"/>
      <c r="X61" s="1086"/>
      <c r="Y61" s="1079"/>
      <c r="Z61" s="1079"/>
      <c r="AA61" s="1079"/>
      <c r="AB61" s="1086"/>
      <c r="AC61" s="1079"/>
      <c r="AD61" s="1079"/>
      <c r="AE61" s="1079"/>
      <c r="AF61" s="1086"/>
      <c r="AG61" s="1079"/>
      <c r="AH61" s="1079"/>
      <c r="AI61" s="1079"/>
      <c r="AJ61" s="1086"/>
      <c r="AK61" s="1079"/>
      <c r="AL61" s="1079"/>
      <c r="AM61" s="1079"/>
      <c r="AN61" s="1086"/>
      <c r="AO61" s="1079"/>
      <c r="AP61" s="1079"/>
      <c r="AQ61" s="1079"/>
      <c r="AR61" s="1086"/>
      <c r="AS61" s="1079"/>
      <c r="AT61" s="1079"/>
      <c r="AU61" s="1079"/>
      <c r="AV61" s="1086"/>
      <c r="AW61" s="1079"/>
      <c r="AX61" s="1079"/>
      <c r="AY61" s="1079"/>
    </row>
    <row r="62" spans="1:51" s="1090" customFormat="1" ht="37.5" customHeight="1">
      <c r="A62" s="1085" t="s">
        <v>602</v>
      </c>
      <c r="B62" s="1096"/>
      <c r="C62" s="1096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78" t="s">
        <v>1011</v>
      </c>
      <c r="P62" s="1086"/>
      <c r="Q62" s="1079"/>
      <c r="R62" s="1079"/>
      <c r="S62" s="1079"/>
      <c r="T62" s="1086"/>
      <c r="U62" s="1079"/>
      <c r="V62" s="1079"/>
      <c r="W62" s="1079"/>
      <c r="X62" s="1086"/>
      <c r="Y62" s="1079"/>
      <c r="Z62" s="1079"/>
      <c r="AA62" s="1079"/>
      <c r="AB62" s="1086"/>
      <c r="AC62" s="1079"/>
      <c r="AD62" s="1079"/>
      <c r="AE62" s="1079"/>
      <c r="AF62" s="1086"/>
      <c r="AG62" s="1079"/>
      <c r="AH62" s="1079"/>
      <c r="AI62" s="1079"/>
      <c r="AJ62" s="1086"/>
      <c r="AK62" s="1079"/>
      <c r="AL62" s="1079"/>
      <c r="AM62" s="1079"/>
      <c r="AN62" s="1086"/>
      <c r="AO62" s="1079"/>
      <c r="AP62" s="1079"/>
      <c r="AQ62" s="1079"/>
      <c r="AR62" s="1086"/>
      <c r="AS62" s="1079"/>
      <c r="AT62" s="1079"/>
      <c r="AU62" s="1079"/>
      <c r="AV62" s="1086"/>
      <c r="AW62" s="1079"/>
      <c r="AX62" s="1079"/>
      <c r="AY62" s="1079"/>
    </row>
    <row r="63" spans="1:51" s="1088" customFormat="1" ht="42" customHeight="1">
      <c r="A63" s="1087" t="s">
        <v>603</v>
      </c>
      <c r="B63" s="1097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82" t="s">
        <v>1013</v>
      </c>
      <c r="P63" s="1094">
        <f>SUM(P61:S62)</f>
        <v>0</v>
      </c>
      <c r="Q63" s="1083"/>
      <c r="R63" s="1083"/>
      <c r="S63" s="1083"/>
      <c r="T63" s="1094">
        <f>SUM(T61:W62)</f>
        <v>0</v>
      </c>
      <c r="U63" s="1083"/>
      <c r="V63" s="1083"/>
      <c r="W63" s="1083"/>
      <c r="X63" s="1094">
        <f>SUM(X61:AA62)</f>
        <v>0</v>
      </c>
      <c r="Y63" s="1083"/>
      <c r="Z63" s="1083"/>
      <c r="AA63" s="1083"/>
      <c r="AB63" s="1094">
        <f>SUM(AB61:AE62)</f>
        <v>0</v>
      </c>
      <c r="AC63" s="1083"/>
      <c r="AD63" s="1083"/>
      <c r="AE63" s="1083"/>
      <c r="AF63" s="1094">
        <f>SUM(AF61:AI62)</f>
        <v>0</v>
      </c>
      <c r="AG63" s="1083"/>
      <c r="AH63" s="1083"/>
      <c r="AI63" s="1083"/>
      <c r="AJ63" s="1094">
        <f>SUM(AJ61:AM62)</f>
        <v>0</v>
      </c>
      <c r="AK63" s="1083"/>
      <c r="AL63" s="1083"/>
      <c r="AM63" s="1083"/>
      <c r="AN63" s="1094">
        <f>SUM(AN61:AQ62)</f>
        <v>0</v>
      </c>
      <c r="AO63" s="1083"/>
      <c r="AP63" s="1083"/>
      <c r="AQ63" s="1083"/>
      <c r="AR63" s="1094">
        <f>SUM(AR61:AU62)</f>
        <v>0</v>
      </c>
      <c r="AS63" s="1083"/>
      <c r="AT63" s="1083"/>
      <c r="AU63" s="1083"/>
      <c r="AV63" s="1094">
        <f>SUM(AV61:AY62)</f>
        <v>0</v>
      </c>
      <c r="AW63" s="1083"/>
      <c r="AX63" s="1083"/>
      <c r="AY63" s="1083"/>
    </row>
    <row r="64" spans="1:51" s="1090" customFormat="1" ht="37.5" customHeight="1">
      <c r="A64" s="1085" t="s">
        <v>604</v>
      </c>
      <c r="B64" s="1096"/>
      <c r="C64" s="1096"/>
      <c r="D64" s="1096"/>
      <c r="E64" s="1096"/>
      <c r="F64" s="1096"/>
      <c r="G64" s="1096"/>
      <c r="H64" s="1096"/>
      <c r="I64" s="1096"/>
      <c r="J64" s="1096"/>
      <c r="K64" s="1096"/>
      <c r="L64" s="1096"/>
      <c r="M64" s="1096"/>
      <c r="N64" s="1096"/>
      <c r="O64" s="1078" t="s">
        <v>1015</v>
      </c>
      <c r="P64" s="1086"/>
      <c r="Q64" s="1079"/>
      <c r="R64" s="1079"/>
      <c r="S64" s="1079"/>
      <c r="T64" s="1086"/>
      <c r="U64" s="1079"/>
      <c r="V64" s="1079"/>
      <c r="W64" s="1079"/>
      <c r="X64" s="1086"/>
      <c r="Y64" s="1079"/>
      <c r="Z64" s="1079"/>
      <c r="AA64" s="1079"/>
      <c r="AB64" s="1086">
        <v>20000</v>
      </c>
      <c r="AC64" s="1079"/>
      <c r="AD64" s="1079"/>
      <c r="AE64" s="1079"/>
      <c r="AF64" s="1086"/>
      <c r="AG64" s="1079"/>
      <c r="AH64" s="1079"/>
      <c r="AI64" s="1079"/>
      <c r="AJ64" s="1086"/>
      <c r="AK64" s="1079"/>
      <c r="AL64" s="1079"/>
      <c r="AM64" s="1079"/>
      <c r="AN64" s="1086"/>
      <c r="AO64" s="1079"/>
      <c r="AP64" s="1079"/>
      <c r="AQ64" s="1079"/>
      <c r="AR64" s="1086"/>
      <c r="AS64" s="1079"/>
      <c r="AT64" s="1079"/>
      <c r="AU64" s="1079"/>
      <c r="AV64" s="1086"/>
      <c r="AW64" s="1079"/>
      <c r="AX64" s="1079"/>
      <c r="AY64" s="1079"/>
    </row>
    <row r="65" spans="1:51" s="1090" customFormat="1" ht="37.5" customHeight="1">
      <c r="A65" s="1085" t="s">
        <v>605</v>
      </c>
      <c r="B65" s="1096"/>
      <c r="C65" s="1096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78" t="s">
        <v>1017</v>
      </c>
      <c r="P65" s="1086"/>
      <c r="Q65" s="1079"/>
      <c r="R65" s="1079"/>
      <c r="S65" s="1079"/>
      <c r="T65" s="1086"/>
      <c r="U65" s="1079"/>
      <c r="V65" s="1079"/>
      <c r="W65" s="1079"/>
      <c r="X65" s="1086"/>
      <c r="Y65" s="1079"/>
      <c r="Z65" s="1079"/>
      <c r="AA65" s="1079"/>
      <c r="AB65" s="1086"/>
      <c r="AC65" s="1079"/>
      <c r="AD65" s="1079"/>
      <c r="AE65" s="1079"/>
      <c r="AF65" s="1086"/>
      <c r="AG65" s="1079"/>
      <c r="AH65" s="1079"/>
      <c r="AI65" s="1079"/>
      <c r="AJ65" s="1086"/>
      <c r="AK65" s="1079"/>
      <c r="AL65" s="1079"/>
      <c r="AM65" s="1079"/>
      <c r="AN65" s="1086"/>
      <c r="AO65" s="1079"/>
      <c r="AP65" s="1079"/>
      <c r="AQ65" s="1079"/>
      <c r="AR65" s="1086"/>
      <c r="AS65" s="1079"/>
      <c r="AT65" s="1079"/>
      <c r="AU65" s="1079"/>
      <c r="AV65" s="1086"/>
      <c r="AW65" s="1079"/>
      <c r="AX65" s="1079"/>
      <c r="AY65" s="1079"/>
    </row>
    <row r="66" spans="1:51" s="1088" customFormat="1" ht="25.5" customHeight="1">
      <c r="A66" s="1087" t="s">
        <v>606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82" t="s">
        <v>1019</v>
      </c>
      <c r="P66" s="1094">
        <f>SUM(P63+P64+P65)</f>
        <v>0</v>
      </c>
      <c r="Q66" s="1083"/>
      <c r="R66" s="1083"/>
      <c r="S66" s="1083"/>
      <c r="T66" s="1094">
        <f>SUM(T63+T64+T65)</f>
        <v>0</v>
      </c>
      <c r="U66" s="1083"/>
      <c r="V66" s="1083"/>
      <c r="W66" s="1083"/>
      <c r="X66" s="1094">
        <f>SUM(X63+X64+X65)</f>
        <v>0</v>
      </c>
      <c r="Y66" s="1083"/>
      <c r="Z66" s="1083"/>
      <c r="AA66" s="1083"/>
      <c r="AB66" s="1094">
        <f>SUM(AB63+AB64+AB65)</f>
        <v>20000</v>
      </c>
      <c r="AC66" s="1083"/>
      <c r="AD66" s="1083"/>
      <c r="AE66" s="1083"/>
      <c r="AF66" s="1094">
        <f>SUM(AF63+AF64+AF65)</f>
        <v>0</v>
      </c>
      <c r="AG66" s="1083"/>
      <c r="AH66" s="1083"/>
      <c r="AI66" s="1083"/>
      <c r="AJ66" s="1094">
        <f>SUM(AJ63+AJ64+AJ65)</f>
        <v>0</v>
      </c>
      <c r="AK66" s="1083"/>
      <c r="AL66" s="1083"/>
      <c r="AM66" s="1083"/>
      <c r="AN66" s="1094">
        <f>SUM(AN63+AN64+AN65)</f>
        <v>0</v>
      </c>
      <c r="AO66" s="1083"/>
      <c r="AP66" s="1083"/>
      <c r="AQ66" s="1083"/>
      <c r="AR66" s="1094">
        <f>SUM(AR63+AR64+AR65)</f>
        <v>0</v>
      </c>
      <c r="AS66" s="1083"/>
      <c r="AT66" s="1083"/>
      <c r="AU66" s="1083"/>
      <c r="AV66" s="1094">
        <f>SUM(AV63+AV64+AV65)</f>
        <v>0</v>
      </c>
      <c r="AW66" s="1083"/>
      <c r="AX66" s="1083"/>
      <c r="AY66" s="1083"/>
    </row>
    <row r="67" spans="1:51" s="1090" customFormat="1" ht="25.5" customHeight="1">
      <c r="A67" s="1085" t="s">
        <v>607</v>
      </c>
      <c r="B67" s="1096"/>
      <c r="C67" s="1096"/>
      <c r="D67" s="1096"/>
      <c r="E67" s="1096"/>
      <c r="F67" s="1096"/>
      <c r="G67" s="1096"/>
      <c r="H67" s="1096"/>
      <c r="I67" s="1096"/>
      <c r="J67" s="1096"/>
      <c r="K67" s="1096"/>
      <c r="L67" s="1096"/>
      <c r="M67" s="1096"/>
      <c r="N67" s="1096"/>
      <c r="O67" s="1078" t="s">
        <v>1021</v>
      </c>
      <c r="P67" s="1086"/>
      <c r="Q67" s="1079"/>
      <c r="R67" s="1079"/>
      <c r="S67" s="1079"/>
      <c r="T67" s="1086"/>
      <c r="U67" s="1079"/>
      <c r="V67" s="1079"/>
      <c r="W67" s="1079"/>
      <c r="X67" s="1086"/>
      <c r="Y67" s="1079"/>
      <c r="Z67" s="1079"/>
      <c r="AA67" s="1079"/>
      <c r="AB67" s="1086"/>
      <c r="AC67" s="1079"/>
      <c r="AD67" s="1079"/>
      <c r="AE67" s="1079"/>
      <c r="AF67" s="1086"/>
      <c r="AG67" s="1079"/>
      <c r="AH67" s="1079"/>
      <c r="AI67" s="1079"/>
      <c r="AJ67" s="1086"/>
      <c r="AK67" s="1079"/>
      <c r="AL67" s="1079"/>
      <c r="AM67" s="1079"/>
      <c r="AN67" s="1086"/>
      <c r="AO67" s="1079"/>
      <c r="AP67" s="1079"/>
      <c r="AQ67" s="1079"/>
      <c r="AR67" s="1086"/>
      <c r="AS67" s="1079"/>
      <c r="AT67" s="1079"/>
      <c r="AU67" s="1079"/>
      <c r="AV67" s="1086"/>
      <c r="AW67" s="1079"/>
      <c r="AX67" s="1079"/>
      <c r="AY67" s="1079"/>
    </row>
    <row r="68" spans="1:51" s="1090" customFormat="1" ht="25.5" customHeight="1">
      <c r="A68" s="1085" t="s">
        <v>608</v>
      </c>
      <c r="B68" s="1096"/>
      <c r="C68" s="1096"/>
      <c r="D68" s="1096"/>
      <c r="E68" s="1096"/>
      <c r="F68" s="1096"/>
      <c r="G68" s="1096"/>
      <c r="H68" s="1096"/>
      <c r="I68" s="1096"/>
      <c r="J68" s="1096"/>
      <c r="K68" s="1096"/>
      <c r="L68" s="1096"/>
      <c r="M68" s="1096"/>
      <c r="N68" s="1096"/>
      <c r="O68" s="1078" t="s">
        <v>1023</v>
      </c>
      <c r="P68" s="1086"/>
      <c r="Q68" s="1079"/>
      <c r="R68" s="1079"/>
      <c r="S68" s="1079"/>
      <c r="T68" s="1086"/>
      <c r="U68" s="1079"/>
      <c r="V68" s="1079"/>
      <c r="W68" s="1079"/>
      <c r="X68" s="1086"/>
      <c r="Y68" s="1079"/>
      <c r="Z68" s="1079"/>
      <c r="AA68" s="1079"/>
      <c r="AB68" s="1086"/>
      <c r="AC68" s="1079"/>
      <c r="AD68" s="1079"/>
      <c r="AE68" s="1079"/>
      <c r="AF68" s="1086"/>
      <c r="AG68" s="1079"/>
      <c r="AH68" s="1079"/>
      <c r="AI68" s="1079"/>
      <c r="AJ68" s="1086"/>
      <c r="AK68" s="1079"/>
      <c r="AL68" s="1079"/>
      <c r="AM68" s="1079"/>
      <c r="AN68" s="1086"/>
      <c r="AO68" s="1079"/>
      <c r="AP68" s="1079"/>
      <c r="AQ68" s="1079"/>
      <c r="AR68" s="1086"/>
      <c r="AS68" s="1079"/>
      <c r="AT68" s="1079"/>
      <c r="AU68" s="1079"/>
      <c r="AV68" s="1086"/>
      <c r="AW68" s="1079"/>
      <c r="AX68" s="1079"/>
      <c r="AY68" s="1079"/>
    </row>
    <row r="69" spans="1:51" s="1090" customFormat="1" ht="25.5" customHeight="1">
      <c r="A69" s="1085" t="s">
        <v>609</v>
      </c>
      <c r="B69" s="1096"/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78" t="s">
        <v>1025</v>
      </c>
      <c r="P69" s="1086"/>
      <c r="Q69" s="1079"/>
      <c r="R69" s="1079"/>
      <c r="S69" s="1079"/>
      <c r="T69" s="1086"/>
      <c r="U69" s="1079"/>
      <c r="V69" s="1079"/>
      <c r="W69" s="1079"/>
      <c r="X69" s="1086"/>
      <c r="Y69" s="1079"/>
      <c r="Z69" s="1079"/>
      <c r="AA69" s="1079"/>
      <c r="AB69" s="1086"/>
      <c r="AC69" s="1079"/>
      <c r="AD69" s="1079"/>
      <c r="AE69" s="1079"/>
      <c r="AF69" s="1086"/>
      <c r="AG69" s="1079"/>
      <c r="AH69" s="1079"/>
      <c r="AI69" s="1079"/>
      <c r="AJ69" s="1086"/>
      <c r="AK69" s="1079"/>
      <c r="AL69" s="1079"/>
      <c r="AM69" s="1079"/>
      <c r="AN69" s="1086"/>
      <c r="AO69" s="1079"/>
      <c r="AP69" s="1079"/>
      <c r="AQ69" s="1079"/>
      <c r="AR69" s="1086"/>
      <c r="AS69" s="1079"/>
      <c r="AT69" s="1079"/>
      <c r="AU69" s="1079"/>
      <c r="AV69" s="1086"/>
      <c r="AW69" s="1079"/>
      <c r="AX69" s="1079"/>
      <c r="AY69" s="1079"/>
    </row>
    <row r="70" spans="1:51" s="1090" customFormat="1" ht="25.5" customHeight="1">
      <c r="A70" s="1087" t="s">
        <v>610</v>
      </c>
      <c r="B70" s="1097"/>
      <c r="C70" s="1097"/>
      <c r="D70" s="1097"/>
      <c r="E70" s="1097"/>
      <c r="F70" s="1097"/>
      <c r="G70" s="1097"/>
      <c r="H70" s="1097"/>
      <c r="I70" s="1097"/>
      <c r="J70" s="1097"/>
      <c r="K70" s="1097"/>
      <c r="L70" s="1097"/>
      <c r="M70" s="1097"/>
      <c r="N70" s="1097"/>
      <c r="O70" s="1082" t="s">
        <v>1027</v>
      </c>
      <c r="P70" s="1086"/>
      <c r="Q70" s="1079"/>
      <c r="R70" s="1079"/>
      <c r="S70" s="1079"/>
      <c r="T70" s="1086"/>
      <c r="U70" s="1079"/>
      <c r="V70" s="1079"/>
      <c r="W70" s="1079"/>
      <c r="X70" s="1086"/>
      <c r="Y70" s="1079"/>
      <c r="Z70" s="1079"/>
      <c r="AA70" s="1079"/>
      <c r="AB70" s="1086"/>
      <c r="AC70" s="1079"/>
      <c r="AD70" s="1079"/>
      <c r="AE70" s="1079"/>
      <c r="AF70" s="1086"/>
      <c r="AG70" s="1079"/>
      <c r="AH70" s="1079"/>
      <c r="AI70" s="1079"/>
      <c r="AJ70" s="1086"/>
      <c r="AK70" s="1079"/>
      <c r="AL70" s="1079"/>
      <c r="AM70" s="1079"/>
      <c r="AN70" s="1086"/>
      <c r="AO70" s="1079"/>
      <c r="AP70" s="1079"/>
      <c r="AQ70" s="1079"/>
      <c r="AR70" s="1086"/>
      <c r="AS70" s="1079"/>
      <c r="AT70" s="1079"/>
      <c r="AU70" s="1079"/>
      <c r="AV70" s="1086"/>
      <c r="AW70" s="1079"/>
      <c r="AX70" s="1079"/>
      <c r="AY70" s="1079"/>
    </row>
    <row r="71" spans="1:51" s="1088" customFormat="1" ht="25.5" customHeight="1">
      <c r="A71" s="1087" t="s">
        <v>611</v>
      </c>
      <c r="B71" s="1097"/>
      <c r="C71" s="1097"/>
      <c r="D71" s="1097"/>
      <c r="E71" s="1097"/>
      <c r="F71" s="1097"/>
      <c r="G71" s="1097"/>
      <c r="H71" s="1097"/>
      <c r="I71" s="1097"/>
      <c r="J71" s="1097"/>
      <c r="K71" s="1097"/>
      <c r="L71" s="1097"/>
      <c r="M71" s="1097"/>
      <c r="N71" s="1097"/>
      <c r="O71" s="1082" t="s">
        <v>1029</v>
      </c>
      <c r="P71" s="1098">
        <f>SUM(P55+P59+P60+P66+P67+P70)</f>
        <v>0</v>
      </c>
      <c r="Q71" s="1099"/>
      <c r="R71" s="1099"/>
      <c r="S71" s="1100"/>
      <c r="T71" s="1098">
        <f>SUM(T55+T59+T60+T66+T67+T70)</f>
        <v>0</v>
      </c>
      <c r="U71" s="1099"/>
      <c r="V71" s="1099"/>
      <c r="W71" s="1100"/>
      <c r="X71" s="1098">
        <f>SUM(X55+X59+X60+X66+X67+X70)</f>
        <v>0</v>
      </c>
      <c r="Y71" s="1099"/>
      <c r="Z71" s="1099"/>
      <c r="AA71" s="1100"/>
      <c r="AB71" s="1098">
        <f>SUM(AB55+AB59+AB60+AB66+AB67+AB70)</f>
        <v>20000</v>
      </c>
      <c r="AC71" s="1099"/>
      <c r="AD71" s="1099"/>
      <c r="AE71" s="1100"/>
      <c r="AF71" s="1098">
        <f>SUM(AF55+AF59+AF60+AF66+AF67+AF70)</f>
        <v>0</v>
      </c>
      <c r="AG71" s="1099"/>
      <c r="AH71" s="1099"/>
      <c r="AI71" s="1100"/>
      <c r="AJ71" s="1098">
        <f>SUM(AJ55+AJ59+AJ60+AJ66+AJ67+AJ70)</f>
        <v>0</v>
      </c>
      <c r="AK71" s="1099"/>
      <c r="AL71" s="1099"/>
      <c r="AM71" s="1100"/>
      <c r="AN71" s="1098">
        <f>SUM(AN55+AN59+AN60+AN66+AN67+AN70)</f>
        <v>0</v>
      </c>
      <c r="AO71" s="1099"/>
      <c r="AP71" s="1099"/>
      <c r="AQ71" s="1100"/>
      <c r="AR71" s="1098">
        <f>SUM(AR55+AR59+AR60+AR66+AR67+AR70)</f>
        <v>0</v>
      </c>
      <c r="AS71" s="1099"/>
      <c r="AT71" s="1099"/>
      <c r="AU71" s="1100"/>
      <c r="AV71" s="1098">
        <f>SUM(AV55+AV59+AV60+AV66+AV67+AV70)</f>
        <v>0</v>
      </c>
      <c r="AW71" s="1099"/>
      <c r="AX71" s="1099"/>
      <c r="AY71" s="1100"/>
    </row>
    <row r="72" spans="1:51" s="1090" customFormat="1" ht="25.5" customHeight="1">
      <c r="A72" s="1087" t="s">
        <v>612</v>
      </c>
      <c r="B72" s="1085"/>
      <c r="C72" s="1085"/>
      <c r="D72" s="1085"/>
      <c r="E72" s="1085"/>
      <c r="F72" s="1085"/>
      <c r="G72" s="1085"/>
      <c r="H72" s="1085"/>
      <c r="I72" s="1085"/>
      <c r="J72" s="1085"/>
      <c r="K72" s="1085"/>
      <c r="L72" s="1085"/>
      <c r="M72" s="1085"/>
      <c r="N72" s="1085"/>
      <c r="O72" s="1082" t="s">
        <v>1031</v>
      </c>
      <c r="P72" s="1098">
        <f>SUM(P53+P54+P71)</f>
        <v>5139</v>
      </c>
      <c r="Q72" s="1099"/>
      <c r="R72" s="1099"/>
      <c r="S72" s="1100"/>
      <c r="T72" s="1098">
        <f>SUM(T53+T54+T71)</f>
        <v>0</v>
      </c>
      <c r="U72" s="1099"/>
      <c r="V72" s="1099"/>
      <c r="W72" s="1100"/>
      <c r="X72" s="1098">
        <f>SUM(X53+X54+X71)</f>
        <v>0</v>
      </c>
      <c r="Y72" s="1099"/>
      <c r="Z72" s="1099"/>
      <c r="AA72" s="1100"/>
      <c r="AB72" s="1098">
        <f>SUM(AB53+AB54+AB71)</f>
        <v>260682</v>
      </c>
      <c r="AC72" s="1099"/>
      <c r="AD72" s="1099"/>
      <c r="AE72" s="1100"/>
      <c r="AF72" s="1098">
        <f>SUM(AF53+AF54+AF71)</f>
        <v>49000</v>
      </c>
      <c r="AG72" s="1099"/>
      <c r="AH72" s="1099"/>
      <c r="AI72" s="1100"/>
      <c r="AJ72" s="1098">
        <f>SUM(AJ53+AJ54+AJ71)</f>
        <v>147157</v>
      </c>
      <c r="AK72" s="1099"/>
      <c r="AL72" s="1099"/>
      <c r="AM72" s="1100"/>
      <c r="AN72" s="1098">
        <f>SUM(AN53+AN54+AN71)</f>
        <v>0</v>
      </c>
      <c r="AO72" s="1099"/>
      <c r="AP72" s="1099"/>
      <c r="AQ72" s="1100"/>
      <c r="AR72" s="1098">
        <f>SUM(AR53+AR54+AR71)</f>
        <v>0</v>
      </c>
      <c r="AS72" s="1099"/>
      <c r="AT72" s="1099"/>
      <c r="AU72" s="1100"/>
      <c r="AV72" s="1098">
        <f>SUM(AV53+AV54+AV71)</f>
        <v>0</v>
      </c>
      <c r="AW72" s="1099"/>
      <c r="AX72" s="1099"/>
      <c r="AY72" s="1100"/>
    </row>
    <row r="73" spans="1:51" s="1090" customFormat="1" ht="27" customHeight="1">
      <c r="A73" s="1101" t="s">
        <v>630</v>
      </c>
      <c r="B73" s="1101"/>
      <c r="C73" s="1101"/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078" t="s">
        <v>1033</v>
      </c>
      <c r="P73" s="1079"/>
      <c r="Q73" s="1079"/>
      <c r="R73" s="1079"/>
      <c r="S73" s="1079"/>
      <c r="T73" s="1079">
        <v>8313811</v>
      </c>
      <c r="U73" s="1079"/>
      <c r="V73" s="1079"/>
      <c r="W73" s="1079"/>
      <c r="X73" s="1079"/>
      <c r="Y73" s="1079"/>
      <c r="Z73" s="1079"/>
      <c r="AA73" s="1079"/>
      <c r="AB73" s="1079"/>
      <c r="AC73" s="1079"/>
      <c r="AD73" s="1079"/>
      <c r="AE73" s="1079"/>
      <c r="AF73" s="1079"/>
      <c r="AG73" s="1079"/>
      <c r="AH73" s="1079"/>
      <c r="AI73" s="1079"/>
      <c r="AJ73" s="1079"/>
      <c r="AK73" s="1079"/>
      <c r="AL73" s="1079"/>
      <c r="AM73" s="1079"/>
      <c r="AN73" s="1079"/>
      <c r="AO73" s="1079"/>
      <c r="AP73" s="1079"/>
      <c r="AQ73" s="1079"/>
      <c r="AR73" s="1079"/>
      <c r="AS73" s="1079"/>
      <c r="AT73" s="1079"/>
      <c r="AU73" s="1079"/>
      <c r="AV73" s="1079"/>
      <c r="AW73" s="1079"/>
      <c r="AX73" s="1079"/>
      <c r="AY73" s="1079"/>
    </row>
    <row r="74" spans="1:51" s="1090" customFormat="1" ht="27" customHeight="1">
      <c r="A74" s="1084" t="s">
        <v>631</v>
      </c>
      <c r="B74" s="1085"/>
      <c r="C74" s="1085"/>
      <c r="D74" s="10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1078" t="s">
        <v>1035</v>
      </c>
      <c r="P74" s="1079"/>
      <c r="Q74" s="1079"/>
      <c r="R74" s="1079"/>
      <c r="S74" s="1079"/>
      <c r="T74" s="1079"/>
      <c r="U74" s="1079"/>
      <c r="V74" s="1079"/>
      <c r="W74" s="1079"/>
      <c r="X74" s="1079"/>
      <c r="Y74" s="1079"/>
      <c r="Z74" s="1079"/>
      <c r="AA74" s="1079"/>
      <c r="AB74" s="1079"/>
      <c r="AC74" s="1079"/>
      <c r="AD74" s="1079"/>
      <c r="AE74" s="1079"/>
      <c r="AF74" s="1079"/>
      <c r="AG74" s="1079"/>
      <c r="AH74" s="1079"/>
      <c r="AI74" s="1079"/>
      <c r="AJ74" s="1079"/>
      <c r="AK74" s="1079"/>
      <c r="AL74" s="1079"/>
      <c r="AM74" s="1079"/>
      <c r="AN74" s="1079">
        <v>316987</v>
      </c>
      <c r="AO74" s="1079"/>
      <c r="AP74" s="1079"/>
      <c r="AQ74" s="1079"/>
      <c r="AR74" s="1079">
        <v>28338</v>
      </c>
      <c r="AS74" s="1079"/>
      <c r="AT74" s="1079"/>
      <c r="AU74" s="1079"/>
      <c r="AV74" s="1079">
        <v>146393</v>
      </c>
      <c r="AW74" s="1079"/>
      <c r="AX74" s="1079"/>
      <c r="AY74" s="1079"/>
    </row>
    <row r="75" spans="1:51" ht="19.5" customHeight="1">
      <c r="A75" s="1076" t="s">
        <v>632</v>
      </c>
      <c r="B75" s="1077"/>
      <c r="C75" s="1077"/>
      <c r="D75" s="107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1078" t="s">
        <v>1037</v>
      </c>
      <c r="P75" s="1079"/>
      <c r="Q75" s="1079"/>
      <c r="R75" s="1079"/>
      <c r="S75" s="1079"/>
      <c r="T75" s="1079"/>
      <c r="U75" s="1079"/>
      <c r="V75" s="1079"/>
      <c r="W75" s="1079"/>
      <c r="X75" s="1079"/>
      <c r="Y75" s="1079"/>
      <c r="Z75" s="1079"/>
      <c r="AA75" s="1079"/>
      <c r="AB75" s="1079"/>
      <c r="AC75" s="1079"/>
      <c r="AD75" s="1079"/>
      <c r="AE75" s="1079"/>
      <c r="AF75" s="1079"/>
      <c r="AG75" s="1079"/>
      <c r="AH75" s="1079"/>
      <c r="AI75" s="1079"/>
      <c r="AJ75" s="1079"/>
      <c r="AK75" s="1079"/>
      <c r="AL75" s="1079"/>
      <c r="AM75" s="1079"/>
      <c r="AN75" s="1079"/>
      <c r="AO75" s="1079"/>
      <c r="AP75" s="1079"/>
      <c r="AQ75" s="1079"/>
      <c r="AR75" s="1079"/>
      <c r="AS75" s="1079"/>
      <c r="AT75" s="1079"/>
      <c r="AU75" s="1079"/>
      <c r="AV75" s="1079"/>
      <c r="AW75" s="1079"/>
      <c r="AX75" s="1079"/>
      <c r="AY75" s="1079"/>
    </row>
    <row r="76" spans="1:51" ht="19.5" customHeight="1">
      <c r="A76" s="1076" t="s">
        <v>633</v>
      </c>
      <c r="B76" s="1077"/>
      <c r="C76" s="1077"/>
      <c r="D76" s="1077"/>
      <c r="E76" s="1077"/>
      <c r="F76" s="1077"/>
      <c r="G76" s="1077"/>
      <c r="H76" s="1077"/>
      <c r="I76" s="1077"/>
      <c r="J76" s="1077"/>
      <c r="K76" s="1077"/>
      <c r="L76" s="1077"/>
      <c r="M76" s="1077"/>
      <c r="N76" s="1077"/>
      <c r="O76" s="1078" t="s">
        <v>1039</v>
      </c>
      <c r="P76" s="1079">
        <v>48457</v>
      </c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079"/>
      <c r="AC76" s="1079"/>
      <c r="AD76" s="1079"/>
      <c r="AE76" s="1079"/>
      <c r="AF76" s="1079"/>
      <c r="AG76" s="1079"/>
      <c r="AH76" s="1079"/>
      <c r="AI76" s="1079"/>
      <c r="AJ76" s="1079"/>
      <c r="AK76" s="1079"/>
      <c r="AL76" s="1079"/>
      <c r="AM76" s="1079"/>
      <c r="AN76" s="1079"/>
      <c r="AO76" s="1079"/>
      <c r="AP76" s="1079"/>
      <c r="AQ76" s="1079"/>
      <c r="AR76" s="1079"/>
      <c r="AS76" s="1079"/>
      <c r="AT76" s="1079"/>
      <c r="AU76" s="1079"/>
      <c r="AV76" s="1079"/>
      <c r="AW76" s="1079"/>
      <c r="AX76" s="1079"/>
      <c r="AY76" s="1079"/>
    </row>
    <row r="77" spans="1:51" ht="19.5" customHeight="1">
      <c r="A77" s="1076" t="s">
        <v>634</v>
      </c>
      <c r="B77" s="1077"/>
      <c r="C77" s="1077"/>
      <c r="D77" s="107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1078" t="s">
        <v>1041</v>
      </c>
      <c r="P77" s="1079">
        <v>49172</v>
      </c>
      <c r="Q77" s="1079"/>
      <c r="R77" s="1079"/>
      <c r="S77" s="1079"/>
      <c r="T77" s="1079"/>
      <c r="U77" s="1079"/>
      <c r="V77" s="1079"/>
      <c r="W77" s="1079"/>
      <c r="X77" s="1079">
        <v>27505</v>
      </c>
      <c r="Y77" s="1079"/>
      <c r="Z77" s="1079"/>
      <c r="AA77" s="1079"/>
      <c r="AB77" s="1079"/>
      <c r="AC77" s="1079"/>
      <c r="AD77" s="1079"/>
      <c r="AE77" s="1079"/>
      <c r="AF77" s="1079"/>
      <c r="AG77" s="1079"/>
      <c r="AH77" s="1079"/>
      <c r="AI77" s="1079"/>
      <c r="AJ77" s="1079"/>
      <c r="AK77" s="1079"/>
      <c r="AL77" s="1079"/>
      <c r="AM77" s="1079"/>
      <c r="AN77" s="1079"/>
      <c r="AO77" s="1079"/>
      <c r="AP77" s="1079"/>
      <c r="AQ77" s="1079"/>
      <c r="AR77" s="1079"/>
      <c r="AS77" s="1079"/>
      <c r="AT77" s="1079"/>
      <c r="AU77" s="1079"/>
      <c r="AV77" s="1079"/>
      <c r="AW77" s="1079"/>
      <c r="AX77" s="1079"/>
      <c r="AY77" s="1079"/>
    </row>
    <row r="78" spans="1:51" ht="25.5" customHeight="1">
      <c r="A78" s="1084" t="s">
        <v>635</v>
      </c>
      <c r="B78" s="1085"/>
      <c r="C78" s="1085"/>
      <c r="D78" s="1085"/>
      <c r="E78" s="1085"/>
      <c r="F78" s="1085"/>
      <c r="G78" s="1085"/>
      <c r="H78" s="1085"/>
      <c r="I78" s="1085"/>
      <c r="J78" s="1085"/>
      <c r="K78" s="1085"/>
      <c r="L78" s="1085"/>
      <c r="M78" s="1085"/>
      <c r="N78" s="1085"/>
      <c r="O78" s="1078" t="s">
        <v>324</v>
      </c>
      <c r="P78" s="1079"/>
      <c r="Q78" s="1079"/>
      <c r="R78" s="1079"/>
      <c r="S78" s="1079"/>
      <c r="T78" s="1079"/>
      <c r="U78" s="1079"/>
      <c r="V78" s="1079"/>
      <c r="W78" s="1079"/>
      <c r="X78" s="1079"/>
      <c r="Y78" s="1079"/>
      <c r="Z78" s="1079"/>
      <c r="AA78" s="1079"/>
      <c r="AB78" s="1079"/>
      <c r="AC78" s="1079"/>
      <c r="AD78" s="1079"/>
      <c r="AE78" s="1079"/>
      <c r="AF78" s="1079"/>
      <c r="AG78" s="1079"/>
      <c r="AH78" s="1079"/>
      <c r="AI78" s="1079"/>
      <c r="AJ78" s="1079"/>
      <c r="AK78" s="1079"/>
      <c r="AL78" s="1079"/>
      <c r="AM78" s="1079"/>
      <c r="AN78" s="1079"/>
      <c r="AO78" s="1079"/>
      <c r="AP78" s="1079"/>
      <c r="AQ78" s="1079"/>
      <c r="AR78" s="1079"/>
      <c r="AS78" s="1079"/>
      <c r="AT78" s="1079"/>
      <c r="AU78" s="1079"/>
      <c r="AV78" s="1079"/>
      <c r="AW78" s="1079"/>
      <c r="AX78" s="1079"/>
      <c r="AY78" s="1079"/>
    </row>
    <row r="79" spans="1:51" ht="19.5" customHeight="1">
      <c r="A79" s="1076" t="s">
        <v>636</v>
      </c>
      <c r="B79" s="1077"/>
      <c r="C79" s="1077"/>
      <c r="D79" s="1077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1078" t="s">
        <v>326</v>
      </c>
      <c r="P79" s="1079">
        <v>11310</v>
      </c>
      <c r="Q79" s="1079"/>
      <c r="R79" s="1079"/>
      <c r="S79" s="1079"/>
      <c r="T79" s="1079"/>
      <c r="U79" s="1079"/>
      <c r="V79" s="1079"/>
      <c r="W79" s="1079"/>
      <c r="X79" s="1079">
        <v>5501</v>
      </c>
      <c r="Y79" s="1079"/>
      <c r="Z79" s="1079"/>
      <c r="AA79" s="1079"/>
      <c r="AB79" s="1079"/>
      <c r="AC79" s="1079"/>
      <c r="AD79" s="1079"/>
      <c r="AE79" s="1079"/>
      <c r="AF79" s="1079"/>
      <c r="AG79" s="1079"/>
      <c r="AH79" s="1079"/>
      <c r="AI79" s="1079"/>
      <c r="AJ79" s="1079"/>
      <c r="AK79" s="1079"/>
      <c r="AL79" s="1079"/>
      <c r="AM79" s="1079"/>
      <c r="AN79" s="1079"/>
      <c r="AO79" s="1079"/>
      <c r="AP79" s="1079"/>
      <c r="AQ79" s="1079"/>
      <c r="AR79" s="1079"/>
      <c r="AS79" s="1079"/>
      <c r="AT79" s="1079"/>
      <c r="AU79" s="1079"/>
      <c r="AV79" s="1079"/>
      <c r="AW79" s="1079"/>
      <c r="AX79" s="1079"/>
      <c r="AY79" s="1079"/>
    </row>
    <row r="80" spans="1:51" ht="19.5" customHeight="1">
      <c r="A80" s="1076" t="s">
        <v>637</v>
      </c>
      <c r="B80" s="1077"/>
      <c r="C80" s="1077"/>
      <c r="D80" s="1077"/>
      <c r="E80" s="1077"/>
      <c r="F80" s="1077"/>
      <c r="G80" s="1077"/>
      <c r="H80" s="1077"/>
      <c r="I80" s="1077"/>
      <c r="J80" s="1077"/>
      <c r="K80" s="1077"/>
      <c r="L80" s="1077"/>
      <c r="M80" s="1077"/>
      <c r="N80" s="1077"/>
      <c r="O80" s="1078" t="s">
        <v>328</v>
      </c>
      <c r="P80" s="1079"/>
      <c r="Q80" s="1079"/>
      <c r="R80" s="1079"/>
      <c r="S80" s="1079"/>
      <c r="T80" s="1079"/>
      <c r="U80" s="1079"/>
      <c r="V80" s="1079"/>
      <c r="W80" s="1079"/>
      <c r="X80" s="1079"/>
      <c r="Y80" s="1079"/>
      <c r="Z80" s="1079"/>
      <c r="AA80" s="1079"/>
      <c r="AB80" s="1079"/>
      <c r="AC80" s="1079"/>
      <c r="AD80" s="1079"/>
      <c r="AE80" s="1079"/>
      <c r="AF80" s="1079"/>
      <c r="AG80" s="1079"/>
      <c r="AH80" s="1079"/>
      <c r="AI80" s="1079"/>
      <c r="AJ80" s="1079"/>
      <c r="AK80" s="1079"/>
      <c r="AL80" s="1079"/>
      <c r="AM80" s="1079"/>
      <c r="AN80" s="1079"/>
      <c r="AO80" s="1079"/>
      <c r="AP80" s="1079"/>
      <c r="AQ80" s="1079"/>
      <c r="AR80" s="1079"/>
      <c r="AS80" s="1079"/>
      <c r="AT80" s="1079"/>
      <c r="AU80" s="1079"/>
      <c r="AV80" s="1079"/>
      <c r="AW80" s="1079"/>
      <c r="AX80" s="1079"/>
      <c r="AY80" s="1079"/>
    </row>
    <row r="81" spans="1:51" ht="25.5" customHeight="1">
      <c r="A81" s="1084" t="s">
        <v>638</v>
      </c>
      <c r="B81" s="1085"/>
      <c r="C81" s="1085"/>
      <c r="D81" s="1085"/>
      <c r="E81" s="1085"/>
      <c r="F81" s="1085"/>
      <c r="G81" s="1085"/>
      <c r="H81" s="1085"/>
      <c r="I81" s="1085"/>
      <c r="J81" s="1085"/>
      <c r="K81" s="1085"/>
      <c r="L81" s="1085"/>
      <c r="M81" s="1085"/>
      <c r="N81" s="1085"/>
      <c r="O81" s="1078" t="s">
        <v>330</v>
      </c>
      <c r="P81" s="1079"/>
      <c r="Q81" s="1079"/>
      <c r="R81" s="1079"/>
      <c r="S81" s="1079"/>
      <c r="T81" s="1079"/>
      <c r="U81" s="1079"/>
      <c r="V81" s="1079"/>
      <c r="W81" s="1079"/>
      <c r="X81" s="1079"/>
      <c r="Y81" s="1079"/>
      <c r="Z81" s="1079"/>
      <c r="AA81" s="1079"/>
      <c r="AB81" s="1079"/>
      <c r="AC81" s="1079"/>
      <c r="AD81" s="1079"/>
      <c r="AE81" s="1079"/>
      <c r="AF81" s="1079"/>
      <c r="AG81" s="1079"/>
      <c r="AH81" s="1079"/>
      <c r="AI81" s="1079"/>
      <c r="AJ81" s="1079"/>
      <c r="AK81" s="1079"/>
      <c r="AL81" s="1079"/>
      <c r="AM81" s="1079"/>
      <c r="AN81" s="1079"/>
      <c r="AO81" s="1079"/>
      <c r="AP81" s="1079"/>
      <c r="AQ81" s="1079"/>
      <c r="AR81" s="1079"/>
      <c r="AS81" s="1079"/>
      <c r="AT81" s="1079"/>
      <c r="AU81" s="1079"/>
      <c r="AV81" s="1079"/>
      <c r="AW81" s="1079"/>
      <c r="AX81" s="1079"/>
      <c r="AY81" s="1079"/>
    </row>
    <row r="82" spans="1:51" ht="25.5" customHeight="1">
      <c r="A82" s="1084" t="s">
        <v>639</v>
      </c>
      <c r="B82" s="1085"/>
      <c r="C82" s="1085"/>
      <c r="D82" s="1085"/>
      <c r="E82" s="1085"/>
      <c r="F82" s="1085"/>
      <c r="G82" s="1085"/>
      <c r="H82" s="1085"/>
      <c r="I82" s="1085"/>
      <c r="J82" s="1085"/>
      <c r="K82" s="1085"/>
      <c r="L82" s="1085"/>
      <c r="M82" s="1085"/>
      <c r="N82" s="1085"/>
      <c r="O82" s="1078" t="s">
        <v>332</v>
      </c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079"/>
      <c r="AC82" s="1079"/>
      <c r="AD82" s="1079"/>
      <c r="AE82" s="1079"/>
      <c r="AF82" s="1079"/>
      <c r="AG82" s="1079"/>
      <c r="AH82" s="1079"/>
      <c r="AI82" s="1079"/>
      <c r="AJ82" s="1079"/>
      <c r="AK82" s="1079"/>
      <c r="AL82" s="1079"/>
      <c r="AM82" s="1079"/>
      <c r="AN82" s="1079"/>
      <c r="AO82" s="1079"/>
      <c r="AP82" s="1079"/>
      <c r="AQ82" s="1079"/>
      <c r="AR82" s="1079"/>
      <c r="AS82" s="1079"/>
      <c r="AT82" s="1079"/>
      <c r="AU82" s="1079"/>
      <c r="AV82" s="1079"/>
      <c r="AW82" s="1079"/>
      <c r="AX82" s="1079"/>
      <c r="AY82" s="1079"/>
    </row>
    <row r="83" spans="1:51" s="1102" customFormat="1" ht="25.5" customHeight="1">
      <c r="A83" s="1095" t="s">
        <v>613</v>
      </c>
      <c r="B83" s="1087"/>
      <c r="C83" s="1087"/>
      <c r="D83" s="1087"/>
      <c r="E83" s="1087"/>
      <c r="F83" s="1087"/>
      <c r="G83" s="1087"/>
      <c r="H83" s="1087"/>
      <c r="I83" s="1087"/>
      <c r="J83" s="1087"/>
      <c r="K83" s="1087"/>
      <c r="L83" s="1087"/>
      <c r="M83" s="1087"/>
      <c r="N83" s="1087"/>
      <c r="O83" s="1082" t="s">
        <v>334</v>
      </c>
      <c r="P83" s="1083">
        <f>SUM(P81+P82)</f>
        <v>0</v>
      </c>
      <c r="Q83" s="1083"/>
      <c r="R83" s="1083"/>
      <c r="S83" s="1083"/>
      <c r="T83" s="1083">
        <f>SUM(T81+T82)</f>
        <v>0</v>
      </c>
      <c r="U83" s="1083"/>
      <c r="V83" s="1083"/>
      <c r="W83" s="1083"/>
      <c r="X83" s="1083">
        <f>SUM(X81+X82)</f>
        <v>0</v>
      </c>
      <c r="Y83" s="1083"/>
      <c r="Z83" s="1083"/>
      <c r="AA83" s="1083"/>
      <c r="AB83" s="1083">
        <f>SUM(AB81+AB82)</f>
        <v>0</v>
      </c>
      <c r="AC83" s="1083"/>
      <c r="AD83" s="1083"/>
      <c r="AE83" s="1083"/>
      <c r="AF83" s="1083">
        <f>SUM(AF81+AF82)</f>
        <v>0</v>
      </c>
      <c r="AG83" s="1083"/>
      <c r="AH83" s="1083"/>
      <c r="AI83" s="1083"/>
      <c r="AJ83" s="1083">
        <f>SUM(AJ81+AJ82)</f>
        <v>0</v>
      </c>
      <c r="AK83" s="1083"/>
      <c r="AL83" s="1083"/>
      <c r="AM83" s="1083"/>
      <c r="AN83" s="1083">
        <f>SUM(AN81+AN82)</f>
        <v>0</v>
      </c>
      <c r="AO83" s="1083"/>
      <c r="AP83" s="1083"/>
      <c r="AQ83" s="1083"/>
      <c r="AR83" s="1083">
        <f>SUM(AR81+AR82)</f>
        <v>0</v>
      </c>
      <c r="AS83" s="1083"/>
      <c r="AT83" s="1083"/>
      <c r="AU83" s="1083"/>
      <c r="AV83" s="1083">
        <f>SUM(AV81+AV82)</f>
        <v>0</v>
      </c>
      <c r="AW83" s="1083"/>
      <c r="AX83" s="1083"/>
      <c r="AY83" s="1083"/>
    </row>
    <row r="84" spans="1:51" s="1102" customFormat="1" ht="28.5" customHeight="1">
      <c r="A84" s="1095" t="s">
        <v>614</v>
      </c>
      <c r="B84" s="1087"/>
      <c r="C84" s="1087"/>
      <c r="D84" s="1087"/>
      <c r="E84" s="1087"/>
      <c r="F84" s="1087"/>
      <c r="G84" s="1087"/>
      <c r="H84" s="1087"/>
      <c r="I84" s="1087"/>
      <c r="J84" s="1087"/>
      <c r="K84" s="1087"/>
      <c r="L84" s="1087"/>
      <c r="M84" s="1087"/>
      <c r="N84" s="1087"/>
      <c r="O84" s="1082" t="s">
        <v>336</v>
      </c>
      <c r="P84" s="1083">
        <f>SUM(P16+P17+P18+P19+P38+P39+P72+P73+P74+P75+P76+P77+P78+P79+P80+P83)</f>
        <v>512548</v>
      </c>
      <c r="Q84" s="1083"/>
      <c r="R84" s="1083"/>
      <c r="S84" s="1083"/>
      <c r="T84" s="1083">
        <f>SUM(T16+T17+T18+T19+T38+T39+T72+T73+T74+T75+T76+T77+T78+T79+T80+T83)</f>
        <v>8315725</v>
      </c>
      <c r="U84" s="1083"/>
      <c r="V84" s="1083"/>
      <c r="W84" s="1083"/>
      <c r="X84" s="1083">
        <f>SUM(X16+X17+X18+X19+X38+X39+X72+X73+X74+X75+X76+X77+X78+X79+X80+X83)</f>
        <v>72657</v>
      </c>
      <c r="Y84" s="1083"/>
      <c r="Z84" s="1083"/>
      <c r="AA84" s="1083"/>
      <c r="AB84" s="1083">
        <f>SUM(AB16+AB17+AB18+AB19+AB38+AB39+AB72+AB73+AB74+AB75+AB76+AB77+AB78+AB79+AB80+AB83)</f>
        <v>265110</v>
      </c>
      <c r="AC84" s="1083"/>
      <c r="AD84" s="1083"/>
      <c r="AE84" s="1083"/>
      <c r="AF84" s="1083">
        <f>SUM(AF16+AF17+AF18+AF19+AF38+AF39+AF72+AF73+AF74+AF75+AF76+AF77+AF78+AF79+AF80+AF83)</f>
        <v>49000</v>
      </c>
      <c r="AG84" s="1083"/>
      <c r="AH84" s="1083"/>
      <c r="AI84" s="1083"/>
      <c r="AJ84" s="1083">
        <f>SUM(AJ16+AJ17+AJ18+AJ19+AJ38+AJ39+AJ72+AJ73+AJ74+AJ75+AJ76+AJ77+AJ78+AJ79+AJ80+AJ83)</f>
        <v>164444</v>
      </c>
      <c r="AK84" s="1083"/>
      <c r="AL84" s="1083"/>
      <c r="AM84" s="1083"/>
      <c r="AN84" s="1083">
        <f>SUM(AN16+AN17+AN18+AN19+AN38+AN39+AN72+AN73+AN74+AN75+AN76+AN77+AN78+AN79+AN80+AN83)</f>
        <v>341680</v>
      </c>
      <c r="AO84" s="1083"/>
      <c r="AP84" s="1083"/>
      <c r="AQ84" s="1083"/>
      <c r="AR84" s="1083">
        <f>SUM(AR16+AR17+AR18+AR19+AR38+AR39+AR72+AR73+AR74+AR75+AR76+AR77+AR78+AR79+AR80+AR83)</f>
        <v>28338</v>
      </c>
      <c r="AS84" s="1083"/>
      <c r="AT84" s="1083"/>
      <c r="AU84" s="1083"/>
      <c r="AV84" s="1083">
        <f>SUM(AV16+AV17+AV18+AV19+AV38+AV39+AV72+AV73+AV74+AV75+AV76+AV77+AV78+AV79+AV80+AV83)</f>
        <v>146393</v>
      </c>
      <c r="AW84" s="1083"/>
      <c r="AX84" s="1083"/>
      <c r="AY84" s="1083"/>
    </row>
    <row r="85" spans="1:51" ht="19.5" customHeight="1">
      <c r="A85" s="1076" t="s">
        <v>640</v>
      </c>
      <c r="B85" s="1077"/>
      <c r="C85" s="1077"/>
      <c r="D85" s="1077"/>
      <c r="E85" s="1077"/>
      <c r="F85" s="1077"/>
      <c r="G85" s="1077"/>
      <c r="H85" s="1077"/>
      <c r="I85" s="1077"/>
      <c r="J85" s="1077"/>
      <c r="K85" s="1077"/>
      <c r="L85" s="1077"/>
      <c r="M85" s="1077"/>
      <c r="N85" s="1077"/>
      <c r="O85" s="1078" t="s">
        <v>338</v>
      </c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1079"/>
      <c r="AC85" s="1079"/>
      <c r="AD85" s="1079"/>
      <c r="AE85" s="1079"/>
      <c r="AF85" s="1079"/>
      <c r="AG85" s="1079"/>
      <c r="AH85" s="1079"/>
      <c r="AI85" s="1079"/>
      <c r="AJ85" s="1079"/>
      <c r="AK85" s="1079"/>
      <c r="AL85" s="1079"/>
      <c r="AM85" s="1079"/>
      <c r="AN85" s="1079"/>
      <c r="AO85" s="1079"/>
      <c r="AP85" s="1079"/>
      <c r="AQ85" s="1079"/>
      <c r="AR85" s="1079"/>
      <c r="AS85" s="1079"/>
      <c r="AT85" s="1079"/>
      <c r="AU85" s="1079"/>
      <c r="AV85" s="1079"/>
      <c r="AW85" s="1079"/>
      <c r="AX85" s="1079"/>
      <c r="AY85" s="1079"/>
    </row>
    <row r="86" spans="1:51" s="1102" customFormat="1" ht="19.5" customHeight="1">
      <c r="A86" s="1080" t="s">
        <v>615</v>
      </c>
      <c r="B86" s="1081"/>
      <c r="C86" s="1081"/>
      <c r="D86" s="1081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2" t="s">
        <v>340</v>
      </c>
      <c r="P86" s="1083">
        <f>SUM(P84+P85)</f>
        <v>512548</v>
      </c>
      <c r="Q86" s="1083"/>
      <c r="R86" s="1083"/>
      <c r="S86" s="1083"/>
      <c r="T86" s="1083">
        <f>SUM(T84+T85)</f>
        <v>8315725</v>
      </c>
      <c r="U86" s="1083"/>
      <c r="V86" s="1083"/>
      <c r="W86" s="1083"/>
      <c r="X86" s="1083">
        <f>SUM(X84+X85)</f>
        <v>72657</v>
      </c>
      <c r="Y86" s="1083"/>
      <c r="Z86" s="1083"/>
      <c r="AA86" s="1083"/>
      <c r="AB86" s="1083">
        <f>SUM(AB84+AB85)</f>
        <v>265110</v>
      </c>
      <c r="AC86" s="1083"/>
      <c r="AD86" s="1083"/>
      <c r="AE86" s="1083"/>
      <c r="AF86" s="1083">
        <f>SUM(AF84+AF85)</f>
        <v>49000</v>
      </c>
      <c r="AG86" s="1083"/>
      <c r="AH86" s="1083"/>
      <c r="AI86" s="1083"/>
      <c r="AJ86" s="1083">
        <f>SUM(AJ84+AJ85)</f>
        <v>164444</v>
      </c>
      <c r="AK86" s="1083"/>
      <c r="AL86" s="1083"/>
      <c r="AM86" s="1083"/>
      <c r="AN86" s="1083">
        <f>SUM(AN84+AN85)</f>
        <v>341680</v>
      </c>
      <c r="AO86" s="1083"/>
      <c r="AP86" s="1083"/>
      <c r="AQ86" s="1083"/>
      <c r="AR86" s="1083">
        <f>SUM(AR84+AR85)</f>
        <v>28338</v>
      </c>
      <c r="AS86" s="1083"/>
      <c r="AT86" s="1083"/>
      <c r="AU86" s="1083"/>
      <c r="AV86" s="1083">
        <f>SUM(AV84+AV85)</f>
        <v>146393</v>
      </c>
      <c r="AW86" s="1083"/>
      <c r="AX86" s="1083"/>
      <c r="AY86" s="1083"/>
    </row>
    <row r="87" spans="1:51" ht="19.5" customHeight="1">
      <c r="A87" s="1076" t="s">
        <v>641</v>
      </c>
      <c r="B87" s="1077"/>
      <c r="C87" s="1077"/>
      <c r="D87" s="107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1078" t="s">
        <v>342</v>
      </c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79"/>
      <c r="AI87" s="1079"/>
      <c r="AJ87" s="1079"/>
      <c r="AK87" s="1079"/>
      <c r="AL87" s="1079"/>
      <c r="AM87" s="1079"/>
      <c r="AN87" s="1079"/>
      <c r="AO87" s="1079"/>
      <c r="AP87" s="1079"/>
      <c r="AQ87" s="1079"/>
      <c r="AR87" s="1079"/>
      <c r="AS87" s="1079"/>
      <c r="AT87" s="1079"/>
      <c r="AU87" s="1079"/>
      <c r="AV87" s="1079"/>
      <c r="AW87" s="1079"/>
      <c r="AX87" s="1079"/>
      <c r="AY87" s="1079"/>
    </row>
    <row r="88" spans="1:51" s="1102" customFormat="1" ht="19.5" customHeight="1">
      <c r="A88" s="1080" t="s">
        <v>616</v>
      </c>
      <c r="B88" s="1081"/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2" t="s">
        <v>344</v>
      </c>
      <c r="P88" s="1103">
        <f>SUM(P86+P87)</f>
        <v>512548</v>
      </c>
      <c r="Q88" s="1083"/>
      <c r="R88" s="1083"/>
      <c r="S88" s="1083"/>
      <c r="T88" s="1103">
        <f>SUM(T86+T87)</f>
        <v>8315725</v>
      </c>
      <c r="U88" s="1083"/>
      <c r="V88" s="1083"/>
      <c r="W88" s="1083"/>
      <c r="X88" s="1103">
        <f>SUM(X86+X87)</f>
        <v>72657</v>
      </c>
      <c r="Y88" s="1083"/>
      <c r="Z88" s="1083"/>
      <c r="AA88" s="1083"/>
      <c r="AB88" s="1103">
        <f>SUM(AB86+AB87)</f>
        <v>265110</v>
      </c>
      <c r="AC88" s="1083"/>
      <c r="AD88" s="1083"/>
      <c r="AE88" s="1083"/>
      <c r="AF88" s="1103">
        <f>SUM(AF86+AF87)</f>
        <v>49000</v>
      </c>
      <c r="AG88" s="1083"/>
      <c r="AH88" s="1083"/>
      <c r="AI88" s="1083"/>
      <c r="AJ88" s="1103">
        <f>SUM(AJ86+AJ87)</f>
        <v>164444</v>
      </c>
      <c r="AK88" s="1083"/>
      <c r="AL88" s="1083"/>
      <c r="AM88" s="1083"/>
      <c r="AN88" s="1103">
        <f>SUM(AN86+AN87)</f>
        <v>341680</v>
      </c>
      <c r="AO88" s="1083"/>
      <c r="AP88" s="1083"/>
      <c r="AQ88" s="1083"/>
      <c r="AR88" s="1103">
        <f>SUM(AR86+AR87)</f>
        <v>28338</v>
      </c>
      <c r="AS88" s="1083"/>
      <c r="AT88" s="1083"/>
      <c r="AU88" s="1083"/>
      <c r="AV88" s="1103">
        <f>SUM(AV86+AV87)</f>
        <v>146393</v>
      </c>
      <c r="AW88" s="1083"/>
      <c r="AX88" s="1083"/>
      <c r="AY88" s="1083"/>
    </row>
    <row r="89" spans="1:51" ht="19.5" customHeight="1">
      <c r="A89" s="1104" t="s">
        <v>617</v>
      </c>
      <c r="B89" s="1105"/>
      <c r="C89" s="1105"/>
      <c r="D89" s="1105"/>
      <c r="E89" s="1106"/>
      <c r="F89" s="1106"/>
      <c r="G89" s="1106"/>
      <c r="H89" s="1106"/>
      <c r="I89" s="1106"/>
      <c r="J89" s="1106"/>
      <c r="K89" s="1106"/>
      <c r="L89" s="1106"/>
      <c r="M89" s="1106"/>
      <c r="N89" s="1106"/>
      <c r="O89" s="1107"/>
      <c r="P89" s="1106"/>
      <c r="Q89" s="1106"/>
      <c r="R89" s="1106"/>
      <c r="S89" s="1106"/>
      <c r="T89" s="1108"/>
      <c r="U89" s="1109"/>
      <c r="V89" s="1109"/>
      <c r="W89" s="1109"/>
      <c r="X89" s="1109"/>
      <c r="Y89" s="1109"/>
      <c r="Z89" s="1109"/>
      <c r="AA89" s="1109"/>
      <c r="AB89" s="1109"/>
      <c r="AC89" s="1109"/>
      <c r="AD89" s="1109"/>
      <c r="AE89" s="1109"/>
      <c r="AF89" s="1109"/>
      <c r="AG89" s="1109"/>
      <c r="AH89" s="1109"/>
      <c r="AI89" s="1109"/>
      <c r="AJ89" s="1109"/>
      <c r="AK89" s="1109"/>
      <c r="AL89" s="1109"/>
      <c r="AM89" s="1109"/>
      <c r="AN89" s="1109"/>
      <c r="AO89" s="1109"/>
      <c r="AP89" s="1109"/>
      <c r="AQ89" s="1109"/>
      <c r="AR89" s="1109"/>
      <c r="AS89" s="1109"/>
      <c r="AT89" s="1109"/>
      <c r="AU89" s="1109"/>
      <c r="AV89" s="1109"/>
      <c r="AW89" s="1109"/>
      <c r="AX89" s="1109"/>
      <c r="AY89" s="1110"/>
    </row>
    <row r="90" spans="1:51" ht="19.5" customHeight="1">
      <c r="A90" s="1104"/>
      <c r="B90" s="1111" t="s">
        <v>618</v>
      </c>
      <c r="C90" s="1112"/>
      <c r="D90" s="1112"/>
      <c r="E90" s="1112"/>
      <c r="F90" s="1112"/>
      <c r="G90" s="1112"/>
      <c r="H90" s="1112"/>
      <c r="I90" s="1112"/>
      <c r="J90" s="1112"/>
      <c r="K90" s="1112"/>
      <c r="L90" s="1112"/>
      <c r="M90" s="1112"/>
      <c r="N90" s="1113"/>
      <c r="O90" s="1114">
        <v>77</v>
      </c>
      <c r="P90" s="1115"/>
      <c r="Q90" s="1116"/>
      <c r="R90" s="1116"/>
      <c r="S90" s="1117"/>
      <c r="T90" s="1115"/>
      <c r="U90" s="1116"/>
      <c r="V90" s="1116"/>
      <c r="W90" s="1117"/>
      <c r="X90" s="1115"/>
      <c r="Y90" s="1116"/>
      <c r="Z90" s="1116"/>
      <c r="AA90" s="1117"/>
      <c r="AB90" s="1115"/>
      <c r="AC90" s="1116"/>
      <c r="AD90" s="1116"/>
      <c r="AE90" s="1117"/>
      <c r="AF90" s="1115"/>
      <c r="AG90" s="1116"/>
      <c r="AH90" s="1116"/>
      <c r="AI90" s="1117"/>
      <c r="AJ90" s="1115"/>
      <c r="AK90" s="1116"/>
      <c r="AL90" s="1116"/>
      <c r="AM90" s="1117"/>
      <c r="AN90" s="1115"/>
      <c r="AO90" s="1116"/>
      <c r="AP90" s="1116"/>
      <c r="AQ90" s="1117"/>
      <c r="AR90" s="1115"/>
      <c r="AS90" s="1116"/>
      <c r="AT90" s="1116"/>
      <c r="AU90" s="1117"/>
      <c r="AV90" s="1115"/>
      <c r="AW90" s="1116"/>
      <c r="AX90" s="1116"/>
      <c r="AY90" s="1117"/>
    </row>
    <row r="91" spans="1:51" ht="19.5" customHeight="1">
      <c r="A91" s="1104"/>
      <c r="B91" s="1111" t="s">
        <v>619</v>
      </c>
      <c r="C91" s="1112"/>
      <c r="D91" s="1112"/>
      <c r="E91" s="1112"/>
      <c r="F91" s="1112"/>
      <c r="G91" s="1112"/>
      <c r="H91" s="1112"/>
      <c r="I91" s="1112"/>
      <c r="J91" s="1112"/>
      <c r="K91" s="1112"/>
      <c r="L91" s="1112"/>
      <c r="M91" s="1112"/>
      <c r="N91" s="1113"/>
      <c r="O91" s="1114">
        <v>78</v>
      </c>
      <c r="P91" s="1115"/>
      <c r="Q91" s="1116"/>
      <c r="R91" s="1116"/>
      <c r="S91" s="1117"/>
      <c r="T91" s="1115"/>
      <c r="U91" s="1116"/>
      <c r="V91" s="1116"/>
      <c r="W91" s="1117"/>
      <c r="X91" s="1115"/>
      <c r="Y91" s="1116"/>
      <c r="Z91" s="1116"/>
      <c r="AA91" s="1117"/>
      <c r="AB91" s="1115"/>
      <c r="AC91" s="1116"/>
      <c r="AD91" s="1116"/>
      <c r="AE91" s="1117"/>
      <c r="AF91" s="1115"/>
      <c r="AG91" s="1116"/>
      <c r="AH91" s="1116"/>
      <c r="AI91" s="1117"/>
      <c r="AJ91" s="1115"/>
      <c r="AK91" s="1116"/>
      <c r="AL91" s="1116"/>
      <c r="AM91" s="1117"/>
      <c r="AN91" s="1115"/>
      <c r="AO91" s="1116"/>
      <c r="AP91" s="1116"/>
      <c r="AQ91" s="1117"/>
      <c r="AR91" s="1115"/>
      <c r="AS91" s="1116"/>
      <c r="AT91" s="1116"/>
      <c r="AU91" s="1117"/>
      <c r="AV91" s="1115"/>
      <c r="AW91" s="1116"/>
      <c r="AX91" s="1116"/>
      <c r="AY91" s="1117"/>
    </row>
    <row r="92" spans="1:51" ht="19.5" customHeight="1">
      <c r="A92" s="1104" t="s">
        <v>620</v>
      </c>
      <c r="B92" s="1105"/>
      <c r="C92" s="1105"/>
      <c r="D92" s="1105"/>
      <c r="E92" s="1118"/>
      <c r="F92" s="1106"/>
      <c r="G92" s="1106"/>
      <c r="H92" s="1106"/>
      <c r="I92" s="1106"/>
      <c r="J92" s="1106"/>
      <c r="K92" s="1106"/>
      <c r="L92" s="1106"/>
      <c r="M92" s="1106"/>
      <c r="N92" s="1106"/>
      <c r="O92" s="1107"/>
      <c r="P92" s="1106"/>
      <c r="Q92" s="1106"/>
      <c r="R92" s="1106"/>
      <c r="S92" s="1106"/>
      <c r="T92" s="1108"/>
      <c r="U92" s="1109"/>
      <c r="V92" s="1109"/>
      <c r="W92" s="1109"/>
      <c r="X92" s="1109"/>
      <c r="Y92" s="1109"/>
      <c r="Z92" s="1109"/>
      <c r="AA92" s="1109"/>
      <c r="AB92" s="1109"/>
      <c r="AC92" s="1109"/>
      <c r="AD92" s="1109"/>
      <c r="AE92" s="1109"/>
      <c r="AF92" s="1109"/>
      <c r="AG92" s="1109"/>
      <c r="AH92" s="1109"/>
      <c r="AI92" s="1109"/>
      <c r="AJ92" s="1109"/>
      <c r="AK92" s="1109"/>
      <c r="AL92" s="1109"/>
      <c r="AM92" s="1109"/>
      <c r="AN92" s="1109"/>
      <c r="AO92" s="1109"/>
      <c r="AP92" s="1109"/>
      <c r="AQ92" s="1109"/>
      <c r="AR92" s="1109"/>
      <c r="AS92" s="1109"/>
      <c r="AT92" s="1109"/>
      <c r="AU92" s="1109"/>
      <c r="AV92" s="1109"/>
      <c r="AW92" s="1109"/>
      <c r="AX92" s="1109"/>
      <c r="AY92" s="1110"/>
    </row>
    <row r="93" spans="1:51" ht="19.5" customHeight="1">
      <c r="A93" s="1104"/>
      <c r="B93" s="1111" t="s">
        <v>618</v>
      </c>
      <c r="C93" s="1112"/>
      <c r="D93" s="1112"/>
      <c r="E93" s="1112"/>
      <c r="F93" s="1112"/>
      <c r="G93" s="1112"/>
      <c r="H93" s="1112"/>
      <c r="I93" s="1112"/>
      <c r="J93" s="1112"/>
      <c r="K93" s="1112"/>
      <c r="L93" s="1112"/>
      <c r="M93" s="1112"/>
      <c r="N93" s="1113"/>
      <c r="O93" s="1114">
        <v>79</v>
      </c>
      <c r="P93" s="1115"/>
      <c r="Q93" s="1116"/>
      <c r="R93" s="1116"/>
      <c r="S93" s="1117"/>
      <c r="T93" s="1115"/>
      <c r="U93" s="1116"/>
      <c r="V93" s="1116"/>
      <c r="W93" s="1117"/>
      <c r="X93" s="1115"/>
      <c r="Y93" s="1116"/>
      <c r="Z93" s="1116"/>
      <c r="AA93" s="1117"/>
      <c r="AB93" s="1115"/>
      <c r="AC93" s="1116"/>
      <c r="AD93" s="1116"/>
      <c r="AE93" s="1117"/>
      <c r="AF93" s="1115"/>
      <c r="AG93" s="1116"/>
      <c r="AH93" s="1116"/>
      <c r="AI93" s="1117"/>
      <c r="AJ93" s="1115"/>
      <c r="AK93" s="1116"/>
      <c r="AL93" s="1116"/>
      <c r="AM93" s="1117"/>
      <c r="AN93" s="1115"/>
      <c r="AO93" s="1116"/>
      <c r="AP93" s="1116"/>
      <c r="AQ93" s="1117"/>
      <c r="AR93" s="1115"/>
      <c r="AS93" s="1116"/>
      <c r="AT93" s="1116"/>
      <c r="AU93" s="1117"/>
      <c r="AV93" s="1115"/>
      <c r="AW93" s="1116"/>
      <c r="AX93" s="1116"/>
      <c r="AY93" s="1117"/>
    </row>
    <row r="94" spans="1:51" ht="19.5" customHeight="1" thickBot="1">
      <c r="A94" s="1119"/>
      <c r="B94" s="1111" t="s">
        <v>619</v>
      </c>
      <c r="C94" s="1112"/>
      <c r="D94" s="1112"/>
      <c r="E94" s="1112"/>
      <c r="F94" s="1112"/>
      <c r="G94" s="1112"/>
      <c r="H94" s="1112"/>
      <c r="I94" s="1112"/>
      <c r="J94" s="1112"/>
      <c r="K94" s="1112"/>
      <c r="L94" s="1112"/>
      <c r="M94" s="1112"/>
      <c r="N94" s="1113"/>
      <c r="O94" s="1120">
        <v>80</v>
      </c>
      <c r="P94" s="1115"/>
      <c r="Q94" s="1116"/>
      <c r="R94" s="1116"/>
      <c r="S94" s="1117"/>
      <c r="T94" s="1115"/>
      <c r="U94" s="1116"/>
      <c r="V94" s="1116"/>
      <c r="W94" s="1117"/>
      <c r="X94" s="1115"/>
      <c r="Y94" s="1116"/>
      <c r="Z94" s="1116"/>
      <c r="AA94" s="1117"/>
      <c r="AB94" s="1115"/>
      <c r="AC94" s="1116"/>
      <c r="AD94" s="1116"/>
      <c r="AE94" s="1117"/>
      <c r="AF94" s="1115"/>
      <c r="AG94" s="1116"/>
      <c r="AH94" s="1116"/>
      <c r="AI94" s="1117"/>
      <c r="AJ94" s="1115"/>
      <c r="AK94" s="1116"/>
      <c r="AL94" s="1116"/>
      <c r="AM94" s="1117"/>
      <c r="AN94" s="1115"/>
      <c r="AO94" s="1116"/>
      <c r="AP94" s="1116"/>
      <c r="AQ94" s="1117"/>
      <c r="AR94" s="1115"/>
      <c r="AS94" s="1116"/>
      <c r="AT94" s="1116"/>
      <c r="AU94" s="1117"/>
      <c r="AV94" s="1115"/>
      <c r="AW94" s="1116"/>
      <c r="AX94" s="1116"/>
      <c r="AY94" s="1117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1121"/>
      <c r="B119" s="1121"/>
      <c r="C119" s="1121"/>
      <c r="D119" s="1121"/>
    </row>
    <row r="120" spans="1:4" ht="21.75" customHeight="1">
      <c r="A120" s="1121"/>
      <c r="B120" s="1121"/>
      <c r="C120" s="1121"/>
      <c r="D120" s="1121"/>
    </row>
    <row r="121" spans="1:4" ht="21.75" customHeight="1">
      <c r="A121" s="1121"/>
      <c r="B121" s="1121"/>
      <c r="C121" s="1121"/>
      <c r="D121" s="1121"/>
    </row>
    <row r="122" spans="1:4" ht="21.75" customHeight="1">
      <c r="A122" s="1121"/>
      <c r="B122" s="1121"/>
      <c r="C122" s="1121"/>
      <c r="D122" s="1121"/>
    </row>
    <row r="123" spans="1:4" ht="21.75" customHeight="1">
      <c r="A123" s="1121"/>
      <c r="B123" s="1121"/>
      <c r="C123" s="1121"/>
      <c r="D123" s="1121"/>
    </row>
    <row r="124" spans="1:4" ht="21.75" customHeight="1">
      <c r="A124" s="1121"/>
      <c r="B124" s="1121"/>
      <c r="C124" s="1121"/>
      <c r="D124" s="1121"/>
    </row>
    <row r="125" spans="1:4" ht="21.75" customHeight="1">
      <c r="A125" s="1121"/>
      <c r="B125" s="1121"/>
      <c r="C125" s="1121"/>
      <c r="D125" s="1121"/>
    </row>
    <row r="126" spans="1:4" ht="21.75" customHeight="1">
      <c r="A126" s="1121"/>
      <c r="B126" s="1121"/>
      <c r="C126" s="1121"/>
      <c r="D126" s="1121"/>
    </row>
    <row r="127" spans="1:4" ht="21.75" customHeight="1">
      <c r="A127" s="1121"/>
      <c r="B127" s="1121"/>
      <c r="C127" s="1121"/>
      <c r="D127" s="1121"/>
    </row>
    <row r="128" spans="1:4" ht="21.75" customHeight="1">
      <c r="A128" s="1121"/>
      <c r="B128" s="1121"/>
      <c r="C128" s="1121"/>
      <c r="D128" s="1121"/>
    </row>
    <row r="129" spans="1:4" ht="21.75" customHeight="1">
      <c r="A129" s="1121"/>
      <c r="B129" s="1121"/>
      <c r="C129" s="1121"/>
      <c r="D129" s="1121"/>
    </row>
    <row r="130" spans="1:4" ht="21.75" customHeight="1">
      <c r="A130" s="1121"/>
      <c r="B130" s="1121"/>
      <c r="C130" s="1121"/>
      <c r="D130" s="1121"/>
    </row>
    <row r="131" spans="1:4" ht="21.75" customHeight="1">
      <c r="A131" s="1121"/>
      <c r="B131" s="1121"/>
      <c r="C131" s="1121"/>
      <c r="D131" s="1121"/>
    </row>
    <row r="132" spans="1:4" ht="21.75" customHeight="1">
      <c r="A132" s="1121"/>
      <c r="B132" s="1121"/>
      <c r="C132" s="1121"/>
      <c r="D132" s="1121"/>
    </row>
    <row r="133" spans="1:4" ht="21.75" customHeight="1">
      <c r="A133" s="1121"/>
      <c r="B133" s="1121"/>
      <c r="C133" s="1121"/>
      <c r="D133" s="1121"/>
    </row>
    <row r="134" spans="1:4" ht="21.75" customHeight="1">
      <c r="A134" s="1121"/>
      <c r="B134" s="1121"/>
      <c r="C134" s="1121"/>
      <c r="D134" s="1121"/>
    </row>
    <row r="135" spans="1:4" ht="21.75" customHeight="1">
      <c r="A135" s="1121"/>
      <c r="B135" s="1121"/>
      <c r="C135" s="1121"/>
      <c r="D135" s="1121"/>
    </row>
    <row r="136" spans="1:4" ht="21.75" customHeight="1">
      <c r="A136" s="1121"/>
      <c r="B136" s="1121"/>
      <c r="C136" s="1121"/>
      <c r="D136" s="1121"/>
    </row>
    <row r="137" spans="1:4" ht="21.75" customHeight="1">
      <c r="A137" s="1121"/>
      <c r="B137" s="1121"/>
      <c r="C137" s="1121"/>
      <c r="D137" s="1121"/>
    </row>
    <row r="138" spans="1:4" ht="21.75" customHeight="1">
      <c r="A138" s="1121"/>
      <c r="B138" s="1121"/>
      <c r="C138" s="1121"/>
      <c r="D138" s="1121"/>
    </row>
    <row r="139" spans="1:4" ht="21.75" customHeight="1">
      <c r="A139" s="1121"/>
      <c r="B139" s="1121"/>
      <c r="C139" s="1121"/>
      <c r="D139" s="1121"/>
    </row>
    <row r="140" spans="1:4" ht="21.75" customHeight="1">
      <c r="A140" s="1121"/>
      <c r="B140" s="1121"/>
      <c r="C140" s="1121"/>
      <c r="D140" s="1121"/>
    </row>
    <row r="141" spans="1:4" ht="21.75" customHeight="1">
      <c r="A141" s="1121"/>
      <c r="B141" s="1121"/>
      <c r="C141" s="1121"/>
      <c r="D141" s="1121"/>
    </row>
    <row r="142" spans="1:4" ht="21.75" customHeight="1">
      <c r="A142" s="1121"/>
      <c r="B142" s="1121"/>
      <c r="C142" s="1121"/>
      <c r="D142" s="1121"/>
    </row>
    <row r="143" spans="1:4" ht="21.75" customHeight="1">
      <c r="A143" s="1121"/>
      <c r="B143" s="1121"/>
      <c r="C143" s="1121"/>
      <c r="D143" s="1121"/>
    </row>
    <row r="144" spans="1:4" ht="21.75" customHeight="1">
      <c r="A144" s="1121"/>
      <c r="B144" s="1121"/>
      <c r="C144" s="1121"/>
      <c r="D144" s="1121"/>
    </row>
    <row r="145" spans="1:4" ht="21.75" customHeight="1">
      <c r="A145" s="1121"/>
      <c r="B145" s="1121"/>
      <c r="C145" s="1121"/>
      <c r="D145" s="1121"/>
    </row>
    <row r="146" spans="1:4" ht="21.75" customHeight="1">
      <c r="A146" s="1121"/>
      <c r="B146" s="1121"/>
      <c r="C146" s="1121"/>
      <c r="D146" s="1121"/>
    </row>
    <row r="147" spans="1:4" ht="21.75" customHeight="1">
      <c r="A147" s="1121"/>
      <c r="B147" s="1121"/>
      <c r="C147" s="1121"/>
      <c r="D147" s="1121"/>
    </row>
    <row r="148" spans="1:4" ht="21.75" customHeight="1">
      <c r="A148" s="1121"/>
      <c r="B148" s="1121"/>
      <c r="C148" s="1121"/>
      <c r="D148" s="1121"/>
    </row>
    <row r="149" spans="1:4" ht="21.75" customHeight="1">
      <c r="A149" s="1121"/>
      <c r="B149" s="1121"/>
      <c r="C149" s="1121"/>
      <c r="D149" s="1121"/>
    </row>
    <row r="150" spans="1:4" ht="21.75" customHeight="1">
      <c r="A150" s="1121"/>
      <c r="B150" s="1121"/>
      <c r="C150" s="1121"/>
      <c r="D150" s="1121"/>
    </row>
    <row r="151" spans="1:4" ht="21.75" customHeight="1">
      <c r="A151" s="1121"/>
      <c r="B151" s="1121"/>
      <c r="C151" s="1121"/>
      <c r="D151" s="1121"/>
    </row>
    <row r="152" spans="1:4" ht="21.75" customHeight="1">
      <c r="A152" s="1121"/>
      <c r="B152" s="1121"/>
      <c r="C152" s="1121"/>
      <c r="D152" s="1121"/>
    </row>
    <row r="153" spans="1:4" ht="21.75" customHeight="1">
      <c r="A153" s="1121"/>
      <c r="B153" s="1121"/>
      <c r="C153" s="1121"/>
      <c r="D153" s="1121"/>
    </row>
    <row r="154" spans="1:4" ht="21.75" customHeight="1">
      <c r="A154" s="1121"/>
      <c r="B154" s="1121"/>
      <c r="C154" s="1121"/>
      <c r="D154" s="1121"/>
    </row>
    <row r="155" spans="1:4" ht="21.75" customHeight="1">
      <c r="A155" s="1121"/>
      <c r="B155" s="1121"/>
      <c r="C155" s="1121"/>
      <c r="D155" s="1121"/>
    </row>
    <row r="156" spans="1:4" ht="21.75" customHeight="1">
      <c r="A156" s="1121"/>
      <c r="B156" s="1121"/>
      <c r="C156" s="1121"/>
      <c r="D156" s="1121"/>
    </row>
    <row r="157" spans="1:4" ht="21.75" customHeight="1">
      <c r="A157" s="1121"/>
      <c r="B157" s="1121"/>
      <c r="C157" s="1121"/>
      <c r="D157" s="1121"/>
    </row>
    <row r="158" spans="1:4" ht="21.75" customHeight="1">
      <c r="A158" s="1121"/>
      <c r="B158" s="1121"/>
      <c r="C158" s="1121"/>
      <c r="D158" s="1121"/>
    </row>
    <row r="159" spans="1:4" ht="21.75" customHeight="1">
      <c r="A159" s="1121"/>
      <c r="B159" s="1121"/>
      <c r="C159" s="1121"/>
      <c r="D159" s="1121"/>
    </row>
    <row r="160" spans="1:4" ht="21.75" customHeight="1">
      <c r="A160" s="1121"/>
      <c r="B160" s="1121"/>
      <c r="C160" s="1121"/>
      <c r="D160" s="1121"/>
    </row>
    <row r="161" spans="1:4" ht="21.75" customHeight="1">
      <c r="A161" s="1121"/>
      <c r="B161" s="1121"/>
      <c r="C161" s="1121"/>
      <c r="D161" s="1121"/>
    </row>
    <row r="162" spans="1:4" ht="21.75" customHeight="1">
      <c r="A162" s="1121"/>
      <c r="B162" s="1121"/>
      <c r="C162" s="1121"/>
      <c r="D162" s="1121"/>
    </row>
    <row r="163" spans="1:4" ht="21.75" customHeight="1">
      <c r="A163" s="1121"/>
      <c r="B163" s="1121"/>
      <c r="C163" s="1121"/>
      <c r="D163" s="1121"/>
    </row>
    <row r="164" spans="1:4" ht="21.75" customHeight="1">
      <c r="A164" s="1121"/>
      <c r="B164" s="1121"/>
      <c r="C164" s="1121"/>
      <c r="D164" s="1121"/>
    </row>
    <row r="165" spans="1:4" ht="21.75" customHeight="1">
      <c r="A165" s="1121"/>
      <c r="B165" s="1121"/>
      <c r="C165" s="1121"/>
      <c r="D165" s="1121"/>
    </row>
    <row r="166" spans="1:4" ht="21.75" customHeight="1">
      <c r="A166" s="1121"/>
      <c r="B166" s="1121"/>
      <c r="C166" s="1121"/>
      <c r="D166" s="1121"/>
    </row>
    <row r="167" spans="1:4" ht="21.75" customHeight="1">
      <c r="A167" s="1121"/>
      <c r="B167" s="1121"/>
      <c r="C167" s="1121"/>
      <c r="D167" s="1121"/>
    </row>
    <row r="168" spans="1:4" ht="21.75" customHeight="1">
      <c r="A168" s="1121"/>
      <c r="B168" s="1121"/>
      <c r="C168" s="1121"/>
      <c r="D168" s="1121"/>
    </row>
    <row r="169" spans="1:4" ht="21.75" customHeight="1">
      <c r="A169" s="1121"/>
      <c r="B169" s="1121"/>
      <c r="C169" s="1121"/>
      <c r="D169" s="1121"/>
    </row>
    <row r="170" spans="1:4" ht="21.75" customHeight="1">
      <c r="A170" s="1121"/>
      <c r="B170" s="1121"/>
      <c r="C170" s="1121"/>
      <c r="D170" s="1121"/>
    </row>
    <row r="171" spans="1:4" ht="21.75" customHeight="1">
      <c r="A171" s="1121"/>
      <c r="B171" s="1121"/>
      <c r="C171" s="1121"/>
      <c r="D171" s="1121"/>
    </row>
    <row r="172" spans="1:4" ht="21.75" customHeight="1">
      <c r="A172" s="1121"/>
      <c r="B172" s="1121"/>
      <c r="C172" s="1121"/>
      <c r="D172" s="1121"/>
    </row>
    <row r="173" spans="1:4" ht="21.75" customHeight="1">
      <c r="A173" s="1121"/>
      <c r="B173" s="1121"/>
      <c r="C173" s="1121"/>
      <c r="D173" s="1121"/>
    </row>
    <row r="174" spans="1:4" ht="21.75" customHeight="1">
      <c r="A174" s="1121"/>
      <c r="B174" s="1121"/>
      <c r="C174" s="1121"/>
      <c r="D174" s="1121"/>
    </row>
    <row r="175" spans="1:4" ht="21.75" customHeight="1">
      <c r="A175" s="1121"/>
      <c r="B175" s="1121"/>
      <c r="C175" s="1121"/>
      <c r="D175" s="1121"/>
    </row>
    <row r="176" spans="1:4" ht="21.75" customHeight="1">
      <c r="A176" s="1121"/>
      <c r="B176" s="1121"/>
      <c r="C176" s="1121"/>
      <c r="D176" s="1121"/>
    </row>
    <row r="177" spans="1:4" ht="21.75" customHeight="1">
      <c r="A177" s="1121"/>
      <c r="B177" s="1121"/>
      <c r="C177" s="1121"/>
      <c r="D177" s="1121"/>
    </row>
    <row r="178" spans="1:4" ht="21.75" customHeight="1">
      <c r="A178" s="1121"/>
      <c r="B178" s="1121"/>
      <c r="C178" s="1121"/>
      <c r="D178" s="1121"/>
    </row>
    <row r="179" spans="1:4" ht="21.75" customHeight="1">
      <c r="A179" s="1121"/>
      <c r="B179" s="1121"/>
      <c r="C179" s="1121"/>
      <c r="D179" s="1121"/>
    </row>
    <row r="180" spans="1:4" ht="21.75" customHeight="1">
      <c r="A180" s="1121"/>
      <c r="B180" s="1121"/>
      <c r="C180" s="1121"/>
      <c r="D180" s="1121"/>
    </row>
    <row r="181" spans="1:4" ht="21.75" customHeight="1">
      <c r="A181" s="1121"/>
      <c r="B181" s="1121"/>
      <c r="C181" s="1121"/>
      <c r="D181" s="1121"/>
    </row>
    <row r="182" spans="1:4" ht="21.75" customHeight="1">
      <c r="A182" s="1121"/>
      <c r="B182" s="1121"/>
      <c r="C182" s="1121"/>
      <c r="D182" s="1121"/>
    </row>
    <row r="183" spans="1:4" ht="21.75" customHeight="1">
      <c r="A183" s="1121"/>
      <c r="B183" s="1121"/>
      <c r="C183" s="1121"/>
      <c r="D183" s="1121"/>
    </row>
    <row r="184" spans="1:4" ht="21.75" customHeight="1">
      <c r="A184" s="1121"/>
      <c r="B184" s="1121"/>
      <c r="C184" s="1121"/>
      <c r="D184" s="1121"/>
    </row>
    <row r="185" spans="1:4" ht="21.75" customHeight="1">
      <c r="A185" s="1121"/>
      <c r="B185" s="1121"/>
      <c r="C185" s="1121"/>
      <c r="D185" s="1121"/>
    </row>
    <row r="186" spans="1:4" ht="21.75" customHeight="1">
      <c r="A186" s="1121"/>
      <c r="B186" s="1121"/>
      <c r="C186" s="1121"/>
      <c r="D186" s="1121"/>
    </row>
    <row r="187" spans="1:4" ht="21.75" customHeight="1">
      <c r="A187" s="1121"/>
      <c r="B187" s="1121"/>
      <c r="C187" s="1121"/>
      <c r="D187" s="1121"/>
    </row>
    <row r="188" spans="1:4" ht="21.75" customHeight="1">
      <c r="A188" s="1121"/>
      <c r="B188" s="1121"/>
      <c r="C188" s="1121"/>
      <c r="D188" s="1121"/>
    </row>
    <row r="189" spans="1:4" ht="21.75" customHeight="1">
      <c r="A189" s="1121"/>
      <c r="B189" s="1121"/>
      <c r="C189" s="1121"/>
      <c r="D189" s="1121"/>
    </row>
    <row r="190" spans="1:4" ht="21.75" customHeight="1">
      <c r="A190" s="1121"/>
      <c r="B190" s="1121"/>
      <c r="C190" s="1121"/>
      <c r="D190" s="1121"/>
    </row>
    <row r="191" spans="1:4" ht="21.75" customHeight="1">
      <c r="A191" s="1121"/>
      <c r="B191" s="1121"/>
      <c r="C191" s="1121"/>
      <c r="D191" s="1121"/>
    </row>
    <row r="192" spans="1:4" ht="21.75" customHeight="1">
      <c r="A192" s="1121"/>
      <c r="B192" s="1121"/>
      <c r="C192" s="1121"/>
      <c r="D192" s="1121"/>
    </row>
    <row r="193" spans="1:4" ht="21.75" customHeight="1">
      <c r="A193" s="1121"/>
      <c r="B193" s="1121"/>
      <c r="C193" s="1121"/>
      <c r="D193" s="1121"/>
    </row>
    <row r="194" spans="1:4" ht="21.75" customHeight="1">
      <c r="A194" s="1121"/>
      <c r="B194" s="1121"/>
      <c r="C194" s="1121"/>
      <c r="D194" s="1121"/>
    </row>
    <row r="195" spans="1:4" ht="12.75">
      <c r="A195" s="1121"/>
      <c r="B195" s="1121"/>
      <c r="C195" s="1121"/>
      <c r="D195" s="1121"/>
    </row>
    <row r="196" spans="1:4" ht="12.75">
      <c r="A196" s="1121"/>
      <c r="B196" s="1121"/>
      <c r="C196" s="1121"/>
      <c r="D196" s="1121"/>
    </row>
    <row r="197" spans="1:4" ht="12.75">
      <c r="A197" s="1121"/>
      <c r="B197" s="1121"/>
      <c r="C197" s="1121"/>
      <c r="D197" s="1121"/>
    </row>
    <row r="198" spans="1:4" ht="12.75">
      <c r="A198" s="1121"/>
      <c r="B198" s="1121"/>
      <c r="C198" s="1121"/>
      <c r="D198" s="1121"/>
    </row>
    <row r="199" spans="1:4" ht="12.75">
      <c r="A199" s="1121"/>
      <c r="B199" s="1121"/>
      <c r="C199" s="1121"/>
      <c r="D199" s="1121"/>
    </row>
    <row r="200" spans="1:4" ht="12.75">
      <c r="A200" s="1121"/>
      <c r="B200" s="1121"/>
      <c r="C200" s="1121"/>
      <c r="D200" s="1121"/>
    </row>
    <row r="201" spans="1:4" ht="12.75">
      <c r="A201" s="1121"/>
      <c r="B201" s="1121"/>
      <c r="C201" s="1121"/>
      <c r="D201" s="1121"/>
    </row>
  </sheetData>
  <mergeCells count="814">
    <mergeCell ref="AQ5:AY5"/>
    <mergeCell ref="Q10:S10"/>
    <mergeCell ref="U10:W10"/>
    <mergeCell ref="Y10:AA10"/>
    <mergeCell ref="AC10:AE10"/>
    <mergeCell ref="AG10:AI10"/>
    <mergeCell ref="AK10:AM10"/>
    <mergeCell ref="AO10:AQ10"/>
    <mergeCell ref="AS10:AU10"/>
    <mergeCell ref="AW10:AY10"/>
    <mergeCell ref="A4:AY4"/>
    <mergeCell ref="AV38:AY38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F38:AI38"/>
    <mergeCell ref="AJ38:AM38"/>
    <mergeCell ref="AN38:AQ38"/>
    <mergeCell ref="AR38:AU38"/>
    <mergeCell ref="AV37:AY37"/>
    <mergeCell ref="AV28:AY28"/>
    <mergeCell ref="AF29:AI29"/>
    <mergeCell ref="AJ29:AM29"/>
    <mergeCell ref="AN29:AQ29"/>
    <mergeCell ref="P38:S38"/>
    <mergeCell ref="T38:W38"/>
    <mergeCell ref="X38:AA38"/>
    <mergeCell ref="AB38:AE38"/>
    <mergeCell ref="AV84:AY84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F84:AI84"/>
    <mergeCell ref="AJ84:AM84"/>
    <mergeCell ref="AN84:AQ84"/>
    <mergeCell ref="AR84:AU84"/>
    <mergeCell ref="P84:S84"/>
    <mergeCell ref="T84:W84"/>
    <mergeCell ref="X84:AA84"/>
    <mergeCell ref="AB84:AE84"/>
    <mergeCell ref="AV86:AY86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F86:AI86"/>
    <mergeCell ref="AJ86:AM86"/>
    <mergeCell ref="AN86:AQ86"/>
    <mergeCell ref="AR86:AU86"/>
    <mergeCell ref="P86:S86"/>
    <mergeCell ref="T86:W86"/>
    <mergeCell ref="X86:AA86"/>
    <mergeCell ref="AB86:AE86"/>
    <mergeCell ref="AV94:AY94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F94:AI94"/>
    <mergeCell ref="AJ94:AM94"/>
    <mergeCell ref="AN94:AQ94"/>
    <mergeCell ref="AR94:AU94"/>
    <mergeCell ref="P94:S94"/>
    <mergeCell ref="T94:W94"/>
    <mergeCell ref="X94:AA94"/>
    <mergeCell ref="AB94:AE94"/>
    <mergeCell ref="AV91:AY91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AF91:AI91"/>
    <mergeCell ref="AJ91:AM91"/>
    <mergeCell ref="AN91:AQ91"/>
    <mergeCell ref="AR91:AU91"/>
    <mergeCell ref="P91:S91"/>
    <mergeCell ref="T91:W91"/>
    <mergeCell ref="X91:AA91"/>
    <mergeCell ref="AB91:AE91"/>
    <mergeCell ref="AV87:AY87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F87:AI87"/>
    <mergeCell ref="AJ87:AM87"/>
    <mergeCell ref="AN87:AQ87"/>
    <mergeCell ref="AR87:AU87"/>
    <mergeCell ref="P87:S87"/>
    <mergeCell ref="T87:W87"/>
    <mergeCell ref="X87:AA87"/>
    <mergeCell ref="AB87:AE87"/>
    <mergeCell ref="AV82:AY82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F82:AI82"/>
    <mergeCell ref="AJ82:AM82"/>
    <mergeCell ref="AN82:AQ82"/>
    <mergeCell ref="AR82:AU82"/>
    <mergeCell ref="P82:S82"/>
    <mergeCell ref="T82:W82"/>
    <mergeCell ref="X82:AA82"/>
    <mergeCell ref="AB82:AE82"/>
    <mergeCell ref="AV80:AY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P80:S80"/>
    <mergeCell ref="T80:W80"/>
    <mergeCell ref="X80:AA80"/>
    <mergeCell ref="AB80:AE80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P78:S78"/>
    <mergeCell ref="T78:W78"/>
    <mergeCell ref="X78:AA78"/>
    <mergeCell ref="AB78:AE78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P76:S76"/>
    <mergeCell ref="T76:W76"/>
    <mergeCell ref="X76:AA76"/>
    <mergeCell ref="AB76:AE76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P74:S74"/>
    <mergeCell ref="T74:W74"/>
    <mergeCell ref="X74:AA74"/>
    <mergeCell ref="AB74:AE74"/>
    <mergeCell ref="AV71:AY71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F71:AI71"/>
    <mergeCell ref="AJ71:AM71"/>
    <mergeCell ref="AN71:AQ71"/>
    <mergeCell ref="AR71:AU71"/>
    <mergeCell ref="P71:S71"/>
    <mergeCell ref="T71:W71"/>
    <mergeCell ref="X71:AA71"/>
    <mergeCell ref="AB71:AE71"/>
    <mergeCell ref="AV53:AY53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F53:AI53"/>
    <mergeCell ref="AJ53:AM53"/>
    <mergeCell ref="AN53:AQ53"/>
    <mergeCell ref="AR53:AU53"/>
    <mergeCell ref="P53:S53"/>
    <mergeCell ref="T53:W53"/>
    <mergeCell ref="X53:AA53"/>
    <mergeCell ref="AB53:AE53"/>
    <mergeCell ref="P39:S39"/>
    <mergeCell ref="T39:W39"/>
    <mergeCell ref="X39:AA39"/>
    <mergeCell ref="AB39:AE39"/>
    <mergeCell ref="AV39:AY39"/>
    <mergeCell ref="AF37:AI37"/>
    <mergeCell ref="AJ37:AM37"/>
    <mergeCell ref="AN37:AQ37"/>
    <mergeCell ref="AR37:AU37"/>
    <mergeCell ref="AF39:AI39"/>
    <mergeCell ref="AJ39:AM39"/>
    <mergeCell ref="AN39:AQ39"/>
    <mergeCell ref="AR39:AU39"/>
    <mergeCell ref="P37:S37"/>
    <mergeCell ref="T37:W37"/>
    <mergeCell ref="X37:AA37"/>
    <mergeCell ref="AB37:AE37"/>
    <mergeCell ref="P29:S29"/>
    <mergeCell ref="T29:W29"/>
    <mergeCell ref="X29:AA29"/>
    <mergeCell ref="AB29:AE29"/>
    <mergeCell ref="AV29:AY29"/>
    <mergeCell ref="AF28:AI28"/>
    <mergeCell ref="AJ28:AM28"/>
    <mergeCell ref="AN28:AQ28"/>
    <mergeCell ref="AR28:AU28"/>
    <mergeCell ref="T28:W28"/>
    <mergeCell ref="X28:AA28"/>
    <mergeCell ref="AB28:AE28"/>
    <mergeCell ref="AR29:AU29"/>
    <mergeCell ref="AV19:AY19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F19:AI19"/>
    <mergeCell ref="AJ19:AM19"/>
    <mergeCell ref="AN19:AQ19"/>
    <mergeCell ref="AR19:AU19"/>
    <mergeCell ref="P19:S19"/>
    <mergeCell ref="T19:W19"/>
    <mergeCell ref="X19:AA19"/>
    <mergeCell ref="AB19:AE19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P17:S17"/>
    <mergeCell ref="T17:W17"/>
    <mergeCell ref="X17:AA17"/>
    <mergeCell ref="AB17:AE17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0:N11"/>
    <mergeCell ref="O10:O11"/>
    <mergeCell ref="A74:N74"/>
    <mergeCell ref="A79:N79"/>
    <mergeCell ref="A39:N39"/>
    <mergeCell ref="A73:N73"/>
    <mergeCell ref="A27:N27"/>
    <mergeCell ref="A13:N13"/>
    <mergeCell ref="A14:N14"/>
    <mergeCell ref="A15:N15"/>
    <mergeCell ref="B91:N91"/>
    <mergeCell ref="A78:N78"/>
    <mergeCell ref="A80:N80"/>
    <mergeCell ref="A81:N81"/>
    <mergeCell ref="A82:N82"/>
    <mergeCell ref="A83:N83"/>
    <mergeCell ref="B93:N93"/>
    <mergeCell ref="B94:N94"/>
    <mergeCell ref="A76:N76"/>
    <mergeCell ref="A85:N85"/>
    <mergeCell ref="A87:N87"/>
    <mergeCell ref="A88:N88"/>
    <mergeCell ref="A86:N86"/>
    <mergeCell ref="B90:N90"/>
    <mergeCell ref="A84:N84"/>
    <mergeCell ref="A77:N77"/>
    <mergeCell ref="A17:N17"/>
    <mergeCell ref="A16:N16"/>
    <mergeCell ref="A28:N28"/>
    <mergeCell ref="A18:N18"/>
    <mergeCell ref="A19:N19"/>
    <mergeCell ref="A20:N20"/>
    <mergeCell ref="A26:N26"/>
    <mergeCell ref="A29:N29"/>
    <mergeCell ref="A38:N38"/>
    <mergeCell ref="A37:N37"/>
    <mergeCell ref="A75:N75"/>
    <mergeCell ref="A53:N53"/>
    <mergeCell ref="A71:N71"/>
    <mergeCell ref="A72:N72"/>
    <mergeCell ref="A54:N54"/>
    <mergeCell ref="A70:N70"/>
    <mergeCell ref="A33:N33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25:AY25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P20:S20"/>
    <mergeCell ref="T20:W20"/>
    <mergeCell ref="X20:AA20"/>
    <mergeCell ref="AR32:AU32"/>
    <mergeCell ref="AB20:AE20"/>
    <mergeCell ref="AF20:AI20"/>
    <mergeCell ref="AJ20:AM20"/>
    <mergeCell ref="AN20:AQ20"/>
    <mergeCell ref="AR20:AU20"/>
    <mergeCell ref="P28:S28"/>
    <mergeCell ref="P33:S33"/>
    <mergeCell ref="T33:W33"/>
    <mergeCell ref="X33:AA33"/>
    <mergeCell ref="AB33:AE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N70:AQ70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V70:AY70"/>
    <mergeCell ref="AR69:AU69"/>
    <mergeCell ref="AV69:AY69"/>
    <mergeCell ref="P70:S70"/>
    <mergeCell ref="T70:W70"/>
    <mergeCell ref="X70:AA70"/>
    <mergeCell ref="AR70:AU70"/>
    <mergeCell ref="AB70:AE70"/>
    <mergeCell ref="AF70:AI70"/>
    <mergeCell ref="AJ70:AM70"/>
    <mergeCell ref="P26:S26"/>
    <mergeCell ref="T26:W26"/>
    <mergeCell ref="X26:AA26"/>
    <mergeCell ref="AB26:AE26"/>
    <mergeCell ref="AR36:AU36"/>
    <mergeCell ref="AF26:AI26"/>
    <mergeCell ref="AJ26:AM26"/>
    <mergeCell ref="AN26:AQ26"/>
    <mergeCell ref="AR26:AU26"/>
    <mergeCell ref="AF33:AI33"/>
    <mergeCell ref="AJ33:AM33"/>
    <mergeCell ref="AN33:AQ33"/>
    <mergeCell ref="AR33:AU33"/>
    <mergeCell ref="AV36:AY36"/>
    <mergeCell ref="AV26:AY26"/>
    <mergeCell ref="A36:N36"/>
    <mergeCell ref="P36:S36"/>
    <mergeCell ref="T36:W36"/>
    <mergeCell ref="X36:AA36"/>
    <mergeCell ref="AB36:AE36"/>
    <mergeCell ref="AF36:AI36"/>
    <mergeCell ref="AJ36:AM36"/>
    <mergeCell ref="AN36:AQ3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201"/>
  <sheetViews>
    <sheetView zoomScaleSheetLayoutView="75" workbookViewId="0" topLeftCell="A1">
      <pane ySplit="12" topLeftCell="BM75" activePane="bottomLeft" state="frozen"/>
      <selection pane="topLeft" activeCell="K7" sqref="K7"/>
      <selection pane="bottomLeft" activeCell="AF81" sqref="AF81:AI81"/>
    </sheetView>
  </sheetViews>
  <sheetFormatPr defaultColWidth="9.140625" defaultRowHeight="12.75"/>
  <cols>
    <col min="1" max="6" width="3.28125" style="1028" customWidth="1"/>
    <col min="7" max="7" width="4.140625" style="1028" customWidth="1"/>
    <col min="8" max="11" width="3.28125" style="1028" customWidth="1"/>
    <col min="12" max="12" width="4.28125" style="1028" customWidth="1"/>
    <col min="13" max="13" width="3.28125" style="1028" customWidth="1"/>
    <col min="14" max="14" width="3.421875" style="1028" customWidth="1"/>
    <col min="15" max="15" width="5.57421875" style="1028" customWidth="1"/>
    <col min="16" max="51" width="3.28125" style="1028" customWidth="1"/>
    <col min="52" max="52" width="1.28515625" style="1028" customWidth="1"/>
    <col min="53" max="54" width="3.28125" style="1028" customWidth="1"/>
    <col min="55" max="16384" width="9.140625" style="1028" customWidth="1"/>
  </cols>
  <sheetData>
    <row r="1" spans="50:51" ht="13.5" thickBot="1">
      <c r="AX1" s="1029">
        <v>0</v>
      </c>
      <c r="AY1" s="1123">
        <v>3</v>
      </c>
    </row>
    <row r="2" spans="50:51" ht="12.75">
      <c r="AX2" s="1031" t="s">
        <v>840</v>
      </c>
      <c r="AY2" s="1032"/>
    </row>
    <row r="3" spans="1:51" ht="16.5">
      <c r="A3" s="1033" t="s">
        <v>573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  <c r="AC3" s="1033"/>
      <c r="AD3" s="1033"/>
      <c r="AE3" s="1033"/>
      <c r="AF3" s="1033"/>
      <c r="AG3" s="1033"/>
      <c r="AH3" s="1033"/>
      <c r="AI3" s="1033"/>
      <c r="AJ3" s="1033"/>
      <c r="AK3" s="1033"/>
      <c r="AL3" s="1033"/>
      <c r="AM3" s="1033"/>
      <c r="AN3" s="1033"/>
      <c r="AO3" s="1033"/>
      <c r="AP3" s="1033"/>
      <c r="AQ3" s="1033"/>
      <c r="AR3" s="1033"/>
      <c r="AS3" s="1033"/>
      <c r="AT3" s="1033"/>
      <c r="AU3" s="1033"/>
      <c r="AV3" s="1033"/>
      <c r="AW3" s="1033"/>
      <c r="AX3" s="1033"/>
      <c r="AY3" s="1033"/>
    </row>
    <row r="4" spans="1:51" ht="16.5">
      <c r="A4" s="1033" t="s">
        <v>574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3"/>
      <c r="AH4" s="1033"/>
      <c r="AI4" s="1033"/>
      <c r="AJ4" s="1033"/>
      <c r="AK4" s="1033"/>
      <c r="AL4" s="1033"/>
      <c r="AM4" s="1033"/>
      <c r="AN4" s="1033"/>
      <c r="AO4" s="1033"/>
      <c r="AP4" s="1033"/>
      <c r="AQ4" s="1033"/>
      <c r="AR4" s="1033"/>
      <c r="AS4" s="1033"/>
      <c r="AT4" s="1033"/>
      <c r="AU4" s="1033"/>
      <c r="AV4" s="1033"/>
      <c r="AW4" s="1033"/>
      <c r="AX4" s="1033"/>
      <c r="AY4" s="1033"/>
    </row>
    <row r="5" spans="43:51" ht="12.75">
      <c r="AQ5" s="1034" t="s">
        <v>1044</v>
      </c>
      <c r="AR5" s="1034"/>
      <c r="AS5" s="1034"/>
      <c r="AT5" s="1034"/>
      <c r="AU5" s="1034"/>
      <c r="AV5" s="1034"/>
      <c r="AW5" s="1034"/>
      <c r="AX5" s="1034"/>
      <c r="AY5" s="1034"/>
    </row>
    <row r="6" spans="43:51" ht="13.5" thickBot="1">
      <c r="AQ6" s="1032" t="s">
        <v>844</v>
      </c>
      <c r="AR6" s="1032"/>
      <c r="AS6" s="1032"/>
      <c r="AT6" s="1032"/>
      <c r="AU6" s="1032"/>
      <c r="AV6" s="1032"/>
      <c r="AW6" s="1032"/>
      <c r="AX6" s="1032"/>
      <c r="AY6" s="1032"/>
    </row>
    <row r="7" spans="1:36" ht="15.75" customHeight="1" thickBot="1">
      <c r="A7" s="1035">
        <v>5</v>
      </c>
      <c r="B7" s="1036">
        <v>1</v>
      </c>
      <c r="C7" s="1036">
        <v>3</v>
      </c>
      <c r="D7" s="1036">
        <v>0</v>
      </c>
      <c r="E7" s="1036">
        <v>0</v>
      </c>
      <c r="F7" s="1037">
        <v>9</v>
      </c>
      <c r="G7" s="1038"/>
      <c r="H7" s="1035">
        <v>1</v>
      </c>
      <c r="I7" s="1036">
        <v>2</v>
      </c>
      <c r="J7" s="1036">
        <v>5</v>
      </c>
      <c r="K7" s="1037">
        <v>4</v>
      </c>
      <c r="L7" s="1038"/>
      <c r="M7" s="1035">
        <v>0</v>
      </c>
      <c r="N7" s="1037">
        <v>1</v>
      </c>
      <c r="O7" s="1039"/>
      <c r="P7" s="1035">
        <v>2</v>
      </c>
      <c r="Q7" s="1036">
        <v>8</v>
      </c>
      <c r="R7" s="1036">
        <v>0</v>
      </c>
      <c r="S7" s="1037">
        <v>0</v>
      </c>
      <c r="T7" s="1038"/>
      <c r="U7" s="1035">
        <v>7</v>
      </c>
      <c r="V7" s="1036">
        <v>5</v>
      </c>
      <c r="W7" s="1036">
        <v>1</v>
      </c>
      <c r="X7" s="1036">
        <v>1</v>
      </c>
      <c r="Y7" s="1036">
        <v>1</v>
      </c>
      <c r="Z7" s="1037">
        <v>5</v>
      </c>
      <c r="AA7" s="1038"/>
      <c r="AB7" s="1035">
        <v>2</v>
      </c>
      <c r="AC7" s="1037">
        <v>1</v>
      </c>
      <c r="AD7" s="1038"/>
      <c r="AE7" s="1040">
        <v>2</v>
      </c>
      <c r="AF7" s="1041">
        <v>0</v>
      </c>
      <c r="AG7" s="1041">
        <v>0</v>
      </c>
      <c r="AH7" s="1042">
        <v>8</v>
      </c>
      <c r="AI7" s="1038"/>
      <c r="AJ7" s="1043">
        <v>2</v>
      </c>
    </row>
    <row r="8" spans="1:36" ht="25.5" customHeight="1">
      <c r="A8" s="1044" t="s">
        <v>680</v>
      </c>
      <c r="B8" s="1044"/>
      <c r="C8" s="1044"/>
      <c r="D8" s="1044"/>
      <c r="E8" s="1044"/>
      <c r="F8" s="1044"/>
      <c r="G8" s="1045"/>
      <c r="H8" s="1044" t="s">
        <v>681</v>
      </c>
      <c r="I8" s="1044"/>
      <c r="J8" s="1044"/>
      <c r="K8" s="1044"/>
      <c r="L8" s="1045"/>
      <c r="M8" s="1046" t="s">
        <v>703</v>
      </c>
      <c r="N8" s="1046"/>
      <c r="O8" s="1045"/>
      <c r="P8" s="1046" t="s">
        <v>704</v>
      </c>
      <c r="Q8" s="1046"/>
      <c r="R8" s="1046"/>
      <c r="S8" s="1046"/>
      <c r="T8" s="1045"/>
      <c r="U8" s="1044" t="s">
        <v>684</v>
      </c>
      <c r="V8" s="1044"/>
      <c r="W8" s="1044"/>
      <c r="X8" s="1044"/>
      <c r="Y8" s="1044"/>
      <c r="Z8" s="1031"/>
      <c r="AB8" s="1044" t="s">
        <v>705</v>
      </c>
      <c r="AC8" s="1044"/>
      <c r="AE8" s="1044" t="s">
        <v>706</v>
      </c>
      <c r="AF8" s="1044"/>
      <c r="AG8" s="1044"/>
      <c r="AH8" s="1044"/>
      <c r="AJ8" s="1044" t="s">
        <v>707</v>
      </c>
    </row>
    <row r="9" ht="13.5" thickBot="1">
      <c r="AV9" s="1047" t="s">
        <v>708</v>
      </c>
    </row>
    <row r="10" spans="1:51" ht="38.25" customHeight="1">
      <c r="A10" s="1048" t="s">
        <v>575</v>
      </c>
      <c r="B10" s="1049"/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50"/>
      <c r="O10" s="1051" t="s">
        <v>710</v>
      </c>
      <c r="P10" s="1052"/>
      <c r="Q10" s="1053"/>
      <c r="R10" s="1053"/>
      <c r="S10" s="1054"/>
      <c r="T10" s="1055"/>
      <c r="U10" s="1053"/>
      <c r="V10" s="1053"/>
      <c r="W10" s="1054"/>
      <c r="X10" s="1056"/>
      <c r="Y10" s="1053"/>
      <c r="Z10" s="1053"/>
      <c r="AA10" s="1054"/>
      <c r="AB10" s="1056"/>
      <c r="AC10" s="1053"/>
      <c r="AD10" s="1053"/>
      <c r="AE10" s="1054"/>
      <c r="AF10" s="1057"/>
      <c r="AG10" s="1058"/>
      <c r="AH10" s="1058"/>
      <c r="AI10" s="1059"/>
      <c r="AJ10" s="1057"/>
      <c r="AK10" s="1058"/>
      <c r="AL10" s="1058"/>
      <c r="AM10" s="1059"/>
      <c r="AN10" s="1057"/>
      <c r="AO10" s="1058"/>
      <c r="AP10" s="1058"/>
      <c r="AQ10" s="1059"/>
      <c r="AR10" s="1057"/>
      <c r="AS10" s="1058"/>
      <c r="AT10" s="1058"/>
      <c r="AU10" s="1059"/>
      <c r="AV10" s="1057"/>
      <c r="AW10" s="1058"/>
      <c r="AX10" s="1058"/>
      <c r="AY10" s="1060"/>
    </row>
    <row r="11" spans="1:51" ht="12.75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3"/>
      <c r="O11" s="1064"/>
      <c r="P11" s="1039"/>
      <c r="Q11" s="1124" t="s">
        <v>362</v>
      </c>
      <c r="R11" s="1066">
        <v>33</v>
      </c>
      <c r="S11" s="1067">
        <v>44</v>
      </c>
      <c r="T11" s="1068"/>
      <c r="U11" s="1065">
        <v>85</v>
      </c>
      <c r="V11" s="1065">
        <v>33</v>
      </c>
      <c r="W11" s="1069">
        <v>55</v>
      </c>
      <c r="X11" s="1039"/>
      <c r="Y11" s="1065">
        <v>92</v>
      </c>
      <c r="Z11" s="1065">
        <v>60</v>
      </c>
      <c r="AA11" s="1069">
        <v>18</v>
      </c>
      <c r="AB11" s="1068"/>
      <c r="AC11" s="1065">
        <v>92</v>
      </c>
      <c r="AD11" s="1065">
        <v>60</v>
      </c>
      <c r="AE11" s="1069">
        <v>29</v>
      </c>
      <c r="AF11" s="1068"/>
      <c r="AG11" s="1065"/>
      <c r="AH11" s="1065"/>
      <c r="AI11" s="1069"/>
      <c r="AJ11" s="1068"/>
      <c r="AK11" s="1065"/>
      <c r="AL11" s="1065"/>
      <c r="AM11" s="1069"/>
      <c r="AN11" s="1068"/>
      <c r="AO11" s="1065"/>
      <c r="AP11" s="1065"/>
      <c r="AQ11" s="1069"/>
      <c r="AR11" s="1068"/>
      <c r="AS11" s="1065"/>
      <c r="AT11" s="1065"/>
      <c r="AU11" s="1069"/>
      <c r="AV11" s="1068"/>
      <c r="AW11" s="1065">
        <v>99</v>
      </c>
      <c r="AX11" s="1065">
        <v>99</v>
      </c>
      <c r="AY11" s="1070">
        <v>99</v>
      </c>
    </row>
    <row r="12" spans="1:51" ht="12.75">
      <c r="A12" s="1071">
        <v>1</v>
      </c>
      <c r="B12" s="1072"/>
      <c r="C12" s="1072"/>
      <c r="D12" s="1072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69">
        <v>2</v>
      </c>
      <c r="P12" s="1073">
        <v>3</v>
      </c>
      <c r="Q12" s="1073"/>
      <c r="R12" s="1073"/>
      <c r="S12" s="1074"/>
      <c r="T12" s="1073">
        <v>4</v>
      </c>
      <c r="U12" s="1073"/>
      <c r="V12" s="1073"/>
      <c r="W12" s="1074"/>
      <c r="X12" s="1073">
        <v>5</v>
      </c>
      <c r="Y12" s="1073"/>
      <c r="Z12" s="1073"/>
      <c r="AA12" s="1074"/>
      <c r="AB12" s="1073">
        <v>6</v>
      </c>
      <c r="AC12" s="1073"/>
      <c r="AD12" s="1073"/>
      <c r="AE12" s="1074"/>
      <c r="AF12" s="1073">
        <v>7</v>
      </c>
      <c r="AG12" s="1073"/>
      <c r="AH12" s="1073"/>
      <c r="AI12" s="1074"/>
      <c r="AJ12" s="1073">
        <v>8</v>
      </c>
      <c r="AK12" s="1073"/>
      <c r="AL12" s="1073"/>
      <c r="AM12" s="1074"/>
      <c r="AN12" s="1073">
        <v>9</v>
      </c>
      <c r="AO12" s="1073"/>
      <c r="AP12" s="1073"/>
      <c r="AQ12" s="1074"/>
      <c r="AR12" s="1073">
        <v>10</v>
      </c>
      <c r="AS12" s="1073"/>
      <c r="AT12" s="1073"/>
      <c r="AU12" s="1074"/>
      <c r="AV12" s="1073">
        <v>11</v>
      </c>
      <c r="AW12" s="1073"/>
      <c r="AX12" s="1073"/>
      <c r="AY12" s="1075"/>
    </row>
    <row r="13" spans="1:51" ht="19.5" customHeight="1">
      <c r="A13" s="1076" t="s">
        <v>621</v>
      </c>
      <c r="B13" s="1077"/>
      <c r="C13" s="1077"/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  <c r="N13" s="1077"/>
      <c r="O13" s="1078" t="s">
        <v>852</v>
      </c>
      <c r="P13" s="1079"/>
      <c r="Q13" s="1079"/>
      <c r="R13" s="1079"/>
      <c r="S13" s="1079"/>
      <c r="T13" s="1079"/>
      <c r="U13" s="1079"/>
      <c r="V13" s="1079"/>
      <c r="W13" s="1079"/>
      <c r="X13" s="1079">
        <v>11409</v>
      </c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1079"/>
      <c r="AJ13" s="1079"/>
      <c r="AK13" s="1079"/>
      <c r="AL13" s="1079"/>
      <c r="AM13" s="1079"/>
      <c r="AN13" s="1079"/>
      <c r="AO13" s="1079"/>
      <c r="AP13" s="1079"/>
      <c r="AQ13" s="1079"/>
      <c r="AR13" s="1079"/>
      <c r="AS13" s="1079"/>
      <c r="AT13" s="1079"/>
      <c r="AU13" s="1079"/>
      <c r="AV13" s="1079">
        <v>607909</v>
      </c>
      <c r="AW13" s="1079"/>
      <c r="AX13" s="1079"/>
      <c r="AY13" s="1079"/>
    </row>
    <row r="14" spans="1:51" ht="19.5" customHeight="1">
      <c r="A14" s="1076" t="s">
        <v>622</v>
      </c>
      <c r="B14" s="1077"/>
      <c r="C14" s="1077"/>
      <c r="D14" s="1077"/>
      <c r="E14" s="1077"/>
      <c r="F14" s="1077"/>
      <c r="G14" s="1077"/>
      <c r="H14" s="1077"/>
      <c r="I14" s="1077"/>
      <c r="J14" s="1077"/>
      <c r="K14" s="1077"/>
      <c r="L14" s="1077"/>
      <c r="M14" s="1077"/>
      <c r="N14" s="1077"/>
      <c r="O14" s="1078" t="s">
        <v>854</v>
      </c>
      <c r="P14" s="1079"/>
      <c r="Q14" s="1079"/>
      <c r="R14" s="1079"/>
      <c r="S14" s="1079"/>
      <c r="T14" s="1079"/>
      <c r="U14" s="1079"/>
      <c r="V14" s="1079"/>
      <c r="W14" s="1079"/>
      <c r="X14" s="1079">
        <v>8984</v>
      </c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/>
      <c r="AK14" s="1079"/>
      <c r="AL14" s="1079"/>
      <c r="AM14" s="1079"/>
      <c r="AN14" s="1079"/>
      <c r="AO14" s="1079"/>
      <c r="AP14" s="1079"/>
      <c r="AQ14" s="1079"/>
      <c r="AR14" s="1079"/>
      <c r="AS14" s="1079"/>
      <c r="AT14" s="1079"/>
      <c r="AU14" s="1079"/>
      <c r="AV14" s="1079">
        <v>374071</v>
      </c>
      <c r="AW14" s="1079"/>
      <c r="AX14" s="1079"/>
      <c r="AY14" s="1079"/>
    </row>
    <row r="15" spans="1:51" ht="19.5" customHeight="1">
      <c r="A15" s="1076" t="s">
        <v>623</v>
      </c>
      <c r="B15" s="1077"/>
      <c r="C15" s="1077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8" t="s">
        <v>856</v>
      </c>
      <c r="P15" s="1079"/>
      <c r="Q15" s="1079"/>
      <c r="R15" s="1079"/>
      <c r="S15" s="1079"/>
      <c r="T15" s="1079"/>
      <c r="U15" s="1079"/>
      <c r="V15" s="1079"/>
      <c r="W15" s="1079"/>
      <c r="X15" s="1079">
        <v>1203</v>
      </c>
      <c r="Y15" s="1079"/>
      <c r="Z15" s="1079"/>
      <c r="AA15" s="1079"/>
      <c r="AB15" s="1079">
        <v>15</v>
      </c>
      <c r="AC15" s="1079"/>
      <c r="AD15" s="1079"/>
      <c r="AE15" s="1079"/>
      <c r="AF15" s="1079"/>
      <c r="AG15" s="1079"/>
      <c r="AH15" s="1079"/>
      <c r="AI15" s="1079"/>
      <c r="AJ15" s="1079"/>
      <c r="AK15" s="1079"/>
      <c r="AL15" s="1079"/>
      <c r="AM15" s="1079"/>
      <c r="AN15" s="1079"/>
      <c r="AO15" s="1079"/>
      <c r="AP15" s="1079"/>
      <c r="AQ15" s="1079"/>
      <c r="AR15" s="1079"/>
      <c r="AS15" s="1079"/>
      <c r="AT15" s="1079"/>
      <c r="AU15" s="1079"/>
      <c r="AV15" s="1079">
        <v>131344</v>
      </c>
      <c r="AW15" s="1079"/>
      <c r="AX15" s="1079"/>
      <c r="AY15" s="1079"/>
    </row>
    <row r="16" spans="1:51" ht="19.5" customHeight="1">
      <c r="A16" s="1080" t="s">
        <v>576</v>
      </c>
      <c r="B16" s="1081"/>
      <c r="C16" s="1081"/>
      <c r="D16" s="1081"/>
      <c r="E16" s="1081"/>
      <c r="F16" s="1081"/>
      <c r="G16" s="1081"/>
      <c r="H16" s="1081"/>
      <c r="I16" s="1081"/>
      <c r="J16" s="1081"/>
      <c r="K16" s="1081"/>
      <c r="L16" s="1081"/>
      <c r="M16" s="1081"/>
      <c r="N16" s="1081"/>
      <c r="O16" s="1082" t="s">
        <v>858</v>
      </c>
      <c r="P16" s="1083">
        <f>SUM(P13:S15)</f>
        <v>0</v>
      </c>
      <c r="Q16" s="1083"/>
      <c r="R16" s="1083"/>
      <c r="S16" s="1083"/>
      <c r="T16" s="1083">
        <f>SUM(T13:W15)</f>
        <v>0</v>
      </c>
      <c r="U16" s="1083"/>
      <c r="V16" s="1083"/>
      <c r="W16" s="1083"/>
      <c r="X16" s="1083">
        <f>SUM(X13:AA15)</f>
        <v>21596</v>
      </c>
      <c r="Y16" s="1083"/>
      <c r="Z16" s="1083"/>
      <c r="AA16" s="1083"/>
      <c r="AB16" s="1083">
        <f>SUM(AB13:AE15)</f>
        <v>15</v>
      </c>
      <c r="AC16" s="1083"/>
      <c r="AD16" s="1083"/>
      <c r="AE16" s="1083"/>
      <c r="AF16" s="1083">
        <f>SUM(AF13:AI15)</f>
        <v>0</v>
      </c>
      <c r="AG16" s="1083"/>
      <c r="AH16" s="1083"/>
      <c r="AI16" s="1083"/>
      <c r="AJ16" s="1083"/>
      <c r="AK16" s="1083"/>
      <c r="AL16" s="1083"/>
      <c r="AM16" s="1083"/>
      <c r="AN16" s="1083"/>
      <c r="AO16" s="1083"/>
      <c r="AP16" s="1083"/>
      <c r="AQ16" s="1083"/>
      <c r="AR16" s="1083"/>
      <c r="AS16" s="1083"/>
      <c r="AT16" s="1083"/>
      <c r="AU16" s="1083"/>
      <c r="AV16" s="1083">
        <v>1113324</v>
      </c>
      <c r="AW16" s="1083"/>
      <c r="AX16" s="1083"/>
      <c r="AY16" s="1083"/>
    </row>
    <row r="17" spans="1:51" ht="19.5" customHeight="1">
      <c r="A17" s="1076" t="s">
        <v>624</v>
      </c>
      <c r="B17" s="1077"/>
      <c r="C17" s="1077"/>
      <c r="D17" s="1077"/>
      <c r="E17" s="1077"/>
      <c r="F17" s="1077"/>
      <c r="G17" s="1077"/>
      <c r="H17" s="1077"/>
      <c r="I17" s="1077"/>
      <c r="J17" s="1077"/>
      <c r="K17" s="1077"/>
      <c r="L17" s="1077"/>
      <c r="M17" s="1077"/>
      <c r="N17" s="1077"/>
      <c r="O17" s="1078" t="s">
        <v>860</v>
      </c>
      <c r="P17" s="1079"/>
      <c r="Q17" s="1079"/>
      <c r="R17" s="1079"/>
      <c r="S17" s="1079"/>
      <c r="T17" s="1079"/>
      <c r="U17" s="1079"/>
      <c r="V17" s="1079"/>
      <c r="W17" s="1079"/>
      <c r="X17" s="1079">
        <v>7139</v>
      </c>
      <c r="Y17" s="1079"/>
      <c r="Z17" s="1079"/>
      <c r="AA17" s="1079"/>
      <c r="AB17" s="1079">
        <v>4</v>
      </c>
      <c r="AC17" s="1079"/>
      <c r="AD17" s="1079"/>
      <c r="AE17" s="1079"/>
      <c r="AF17" s="1079"/>
      <c r="AG17" s="1079"/>
      <c r="AH17" s="1079"/>
      <c r="AI17" s="1079"/>
      <c r="AJ17" s="1079"/>
      <c r="AK17" s="1079"/>
      <c r="AL17" s="1079"/>
      <c r="AM17" s="1079"/>
      <c r="AN17" s="1079"/>
      <c r="AO17" s="1079"/>
      <c r="AP17" s="1079"/>
      <c r="AQ17" s="1079"/>
      <c r="AR17" s="1079"/>
      <c r="AS17" s="1079"/>
      <c r="AT17" s="1079"/>
      <c r="AU17" s="1079"/>
      <c r="AV17" s="1079">
        <v>354614</v>
      </c>
      <c r="AW17" s="1079"/>
      <c r="AX17" s="1079"/>
      <c r="AY17" s="1079"/>
    </row>
    <row r="18" spans="1:51" ht="19.5" customHeight="1">
      <c r="A18" s="1076" t="s">
        <v>625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8" t="s">
        <v>862</v>
      </c>
      <c r="P18" s="1079"/>
      <c r="Q18" s="1079"/>
      <c r="R18" s="1079"/>
      <c r="S18" s="1079"/>
      <c r="T18" s="1079"/>
      <c r="U18" s="1079"/>
      <c r="V18" s="1079"/>
      <c r="W18" s="1079"/>
      <c r="X18" s="1079">
        <v>12185</v>
      </c>
      <c r="Y18" s="1079"/>
      <c r="Z18" s="1079"/>
      <c r="AA18" s="1079"/>
      <c r="AB18" s="1079">
        <v>9824</v>
      </c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1079"/>
      <c r="AN18" s="1079"/>
      <c r="AO18" s="1079"/>
      <c r="AP18" s="1079"/>
      <c r="AQ18" s="1079"/>
      <c r="AR18" s="1079"/>
      <c r="AS18" s="1079"/>
      <c r="AT18" s="1079"/>
      <c r="AU18" s="1079"/>
      <c r="AV18" s="1079">
        <v>4212516</v>
      </c>
      <c r="AW18" s="1079"/>
      <c r="AX18" s="1079"/>
      <c r="AY18" s="1079"/>
    </row>
    <row r="19" spans="1:51" ht="19.5" customHeight="1">
      <c r="A19" s="1076" t="s">
        <v>626</v>
      </c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1078" t="s">
        <v>864</v>
      </c>
      <c r="P19" s="1079"/>
      <c r="Q19" s="1079"/>
      <c r="R19" s="1079"/>
      <c r="S19" s="1079"/>
      <c r="T19" s="1079"/>
      <c r="U19" s="1079"/>
      <c r="V19" s="1079"/>
      <c r="W19" s="1079"/>
      <c r="X19" s="1079">
        <v>2</v>
      </c>
      <c r="Y19" s="1079"/>
      <c r="Z19" s="1079"/>
      <c r="AA19" s="1079"/>
      <c r="AB19" s="1079"/>
      <c r="AC19" s="1079"/>
      <c r="AD19" s="1079"/>
      <c r="AE19" s="1079"/>
      <c r="AF19" s="1079"/>
      <c r="AG19" s="1079"/>
      <c r="AH19" s="1079"/>
      <c r="AI19" s="1079"/>
      <c r="AJ19" s="1079"/>
      <c r="AK19" s="1079"/>
      <c r="AL19" s="1079"/>
      <c r="AM19" s="1079"/>
      <c r="AN19" s="1079"/>
      <c r="AO19" s="1079"/>
      <c r="AP19" s="1079"/>
      <c r="AQ19" s="1079"/>
      <c r="AR19" s="1079"/>
      <c r="AS19" s="1079"/>
      <c r="AT19" s="1079"/>
      <c r="AU19" s="1079"/>
      <c r="AV19" s="1079">
        <v>14153</v>
      </c>
      <c r="AW19" s="1079"/>
      <c r="AX19" s="1079"/>
      <c r="AY19" s="1079"/>
    </row>
    <row r="20" spans="1:51" ht="26.25" customHeight="1">
      <c r="A20" s="1084" t="s">
        <v>1048</v>
      </c>
      <c r="B20" s="1085"/>
      <c r="C20" s="1085"/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78" t="s">
        <v>866</v>
      </c>
      <c r="P20" s="1086"/>
      <c r="Q20" s="1079"/>
      <c r="R20" s="1079"/>
      <c r="S20" s="1079"/>
      <c r="T20" s="1086"/>
      <c r="U20" s="1079"/>
      <c r="V20" s="1079"/>
      <c r="W20" s="1079"/>
      <c r="X20" s="1086"/>
      <c r="Y20" s="1079"/>
      <c r="Z20" s="1079"/>
      <c r="AA20" s="1079"/>
      <c r="AB20" s="1086"/>
      <c r="AC20" s="1079"/>
      <c r="AD20" s="1079"/>
      <c r="AE20" s="1079"/>
      <c r="AF20" s="1086"/>
      <c r="AG20" s="1079"/>
      <c r="AH20" s="1079"/>
      <c r="AI20" s="1079"/>
      <c r="AJ20" s="1086"/>
      <c r="AK20" s="1079"/>
      <c r="AL20" s="1079"/>
      <c r="AM20" s="1079"/>
      <c r="AN20" s="1086"/>
      <c r="AO20" s="1079"/>
      <c r="AP20" s="1079"/>
      <c r="AQ20" s="1079"/>
      <c r="AR20" s="1086"/>
      <c r="AS20" s="1079"/>
      <c r="AT20" s="1079"/>
      <c r="AU20" s="1079"/>
      <c r="AV20" s="1086">
        <v>27500</v>
      </c>
      <c r="AW20" s="1079"/>
      <c r="AX20" s="1079"/>
      <c r="AY20" s="1079"/>
    </row>
    <row r="21" spans="1:51" ht="26.25" customHeight="1">
      <c r="A21" s="1084" t="s">
        <v>1049</v>
      </c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78" t="s">
        <v>868</v>
      </c>
      <c r="P21" s="1086"/>
      <c r="Q21" s="1079"/>
      <c r="R21" s="1079"/>
      <c r="S21" s="1079"/>
      <c r="T21" s="1086"/>
      <c r="U21" s="1079"/>
      <c r="V21" s="1079"/>
      <c r="W21" s="1079"/>
      <c r="X21" s="1086"/>
      <c r="Y21" s="1079"/>
      <c r="Z21" s="1079"/>
      <c r="AA21" s="1079"/>
      <c r="AB21" s="1086"/>
      <c r="AC21" s="1079"/>
      <c r="AD21" s="1079"/>
      <c r="AE21" s="1079"/>
      <c r="AF21" s="1086"/>
      <c r="AG21" s="1079"/>
      <c r="AH21" s="1079"/>
      <c r="AI21" s="1079"/>
      <c r="AJ21" s="1086"/>
      <c r="AK21" s="1079"/>
      <c r="AL21" s="1079"/>
      <c r="AM21" s="1079"/>
      <c r="AN21" s="1086"/>
      <c r="AO21" s="1079"/>
      <c r="AP21" s="1079"/>
      <c r="AQ21" s="1079"/>
      <c r="AR21" s="1086"/>
      <c r="AS21" s="1079"/>
      <c r="AT21" s="1079"/>
      <c r="AU21" s="1079"/>
      <c r="AV21" s="1086"/>
      <c r="AW21" s="1079"/>
      <c r="AX21" s="1079"/>
      <c r="AY21" s="1079"/>
    </row>
    <row r="22" spans="1:51" ht="26.25" customHeight="1">
      <c r="A22" s="1084" t="s">
        <v>1050</v>
      </c>
      <c r="B22" s="1085"/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78" t="s">
        <v>870</v>
      </c>
      <c r="P22" s="1086"/>
      <c r="Q22" s="1079"/>
      <c r="R22" s="1079"/>
      <c r="S22" s="1079"/>
      <c r="T22" s="1086"/>
      <c r="U22" s="1079"/>
      <c r="V22" s="1079"/>
      <c r="W22" s="1079"/>
      <c r="X22" s="1086"/>
      <c r="Y22" s="1079"/>
      <c r="Z22" s="1079"/>
      <c r="AA22" s="1079"/>
      <c r="AB22" s="1086"/>
      <c r="AC22" s="1079"/>
      <c r="AD22" s="1079"/>
      <c r="AE22" s="1079"/>
      <c r="AF22" s="1086"/>
      <c r="AG22" s="1079"/>
      <c r="AH22" s="1079"/>
      <c r="AI22" s="1079"/>
      <c r="AJ22" s="1086"/>
      <c r="AK22" s="1079"/>
      <c r="AL22" s="1079"/>
      <c r="AM22" s="1079"/>
      <c r="AN22" s="1086"/>
      <c r="AO22" s="1079"/>
      <c r="AP22" s="1079"/>
      <c r="AQ22" s="1079"/>
      <c r="AR22" s="1086"/>
      <c r="AS22" s="1079"/>
      <c r="AT22" s="1079"/>
      <c r="AU22" s="1079"/>
      <c r="AV22" s="1086"/>
      <c r="AW22" s="1079"/>
      <c r="AX22" s="1079"/>
      <c r="AY22" s="1079"/>
    </row>
    <row r="23" spans="1:51" ht="26.25" customHeight="1">
      <c r="A23" s="1084" t="s">
        <v>1051</v>
      </c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78" t="s">
        <v>872</v>
      </c>
      <c r="P23" s="1086"/>
      <c r="Q23" s="1079"/>
      <c r="R23" s="1079"/>
      <c r="S23" s="1079"/>
      <c r="T23" s="1086"/>
      <c r="U23" s="1079"/>
      <c r="V23" s="1079"/>
      <c r="W23" s="1079"/>
      <c r="X23" s="1086"/>
      <c r="Y23" s="1079"/>
      <c r="Z23" s="1079"/>
      <c r="AA23" s="1079"/>
      <c r="AB23" s="1086"/>
      <c r="AC23" s="1079"/>
      <c r="AD23" s="1079"/>
      <c r="AE23" s="1079"/>
      <c r="AF23" s="1086"/>
      <c r="AG23" s="1079"/>
      <c r="AH23" s="1079"/>
      <c r="AI23" s="1079"/>
      <c r="AJ23" s="1086"/>
      <c r="AK23" s="1079"/>
      <c r="AL23" s="1079"/>
      <c r="AM23" s="1079"/>
      <c r="AN23" s="1086"/>
      <c r="AO23" s="1079"/>
      <c r="AP23" s="1079"/>
      <c r="AQ23" s="1079"/>
      <c r="AR23" s="1086"/>
      <c r="AS23" s="1079"/>
      <c r="AT23" s="1079"/>
      <c r="AU23" s="1079"/>
      <c r="AV23" s="1086"/>
      <c r="AW23" s="1079"/>
      <c r="AX23" s="1079"/>
      <c r="AY23" s="1079"/>
    </row>
    <row r="24" spans="1:51" ht="26.25" customHeight="1">
      <c r="A24" s="1084" t="s">
        <v>1052</v>
      </c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78" t="s">
        <v>874</v>
      </c>
      <c r="P24" s="1086"/>
      <c r="Q24" s="1079"/>
      <c r="R24" s="1079"/>
      <c r="S24" s="1079"/>
      <c r="T24" s="1086"/>
      <c r="U24" s="1079"/>
      <c r="V24" s="1079"/>
      <c r="W24" s="1079"/>
      <c r="X24" s="1086">
        <v>1000</v>
      </c>
      <c r="Y24" s="1079"/>
      <c r="Z24" s="1079"/>
      <c r="AA24" s="1079"/>
      <c r="AB24" s="1086"/>
      <c r="AC24" s="1079"/>
      <c r="AD24" s="1079"/>
      <c r="AE24" s="1079"/>
      <c r="AF24" s="1086"/>
      <c r="AG24" s="1079"/>
      <c r="AH24" s="1079"/>
      <c r="AI24" s="1079"/>
      <c r="AJ24" s="1086"/>
      <c r="AK24" s="1079"/>
      <c r="AL24" s="1079"/>
      <c r="AM24" s="1079"/>
      <c r="AN24" s="1086"/>
      <c r="AO24" s="1079"/>
      <c r="AP24" s="1079"/>
      <c r="AQ24" s="1079"/>
      <c r="AR24" s="1086"/>
      <c r="AS24" s="1079"/>
      <c r="AT24" s="1079"/>
      <c r="AU24" s="1079"/>
      <c r="AV24" s="1086">
        <v>95022</v>
      </c>
      <c r="AW24" s="1079"/>
      <c r="AX24" s="1079"/>
      <c r="AY24" s="1079"/>
    </row>
    <row r="25" spans="1:51" ht="26.25" customHeight="1">
      <c r="A25" s="1084" t="s">
        <v>1053</v>
      </c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78" t="s">
        <v>876</v>
      </c>
      <c r="P25" s="1086"/>
      <c r="Q25" s="1079"/>
      <c r="R25" s="1079"/>
      <c r="S25" s="1079"/>
      <c r="T25" s="1086"/>
      <c r="U25" s="1079"/>
      <c r="V25" s="1079"/>
      <c r="W25" s="1079"/>
      <c r="X25" s="1086"/>
      <c r="Y25" s="1079"/>
      <c r="Z25" s="1079"/>
      <c r="AA25" s="1079"/>
      <c r="AB25" s="1086"/>
      <c r="AC25" s="1079"/>
      <c r="AD25" s="1079"/>
      <c r="AE25" s="1079"/>
      <c r="AF25" s="1086"/>
      <c r="AG25" s="1079"/>
      <c r="AH25" s="1079"/>
      <c r="AI25" s="1079"/>
      <c r="AJ25" s="1086"/>
      <c r="AK25" s="1079"/>
      <c r="AL25" s="1079"/>
      <c r="AM25" s="1079"/>
      <c r="AN25" s="1086"/>
      <c r="AO25" s="1079"/>
      <c r="AP25" s="1079"/>
      <c r="AQ25" s="1079"/>
      <c r="AR25" s="1086"/>
      <c r="AS25" s="1079"/>
      <c r="AT25" s="1079"/>
      <c r="AU25" s="1079"/>
      <c r="AV25" s="1086"/>
      <c r="AW25" s="1079"/>
      <c r="AX25" s="1079"/>
      <c r="AY25" s="1079"/>
    </row>
    <row r="26" spans="1:51" ht="26.25" customHeight="1">
      <c r="A26" s="1084" t="s">
        <v>1054</v>
      </c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78" t="s">
        <v>878</v>
      </c>
      <c r="P26" s="1086"/>
      <c r="Q26" s="1079"/>
      <c r="R26" s="1079"/>
      <c r="S26" s="1079"/>
      <c r="T26" s="1086"/>
      <c r="U26" s="1079"/>
      <c r="V26" s="1079"/>
      <c r="W26" s="1079"/>
      <c r="X26" s="1086"/>
      <c r="Y26" s="1079"/>
      <c r="Z26" s="1079"/>
      <c r="AA26" s="1079"/>
      <c r="AB26" s="1086"/>
      <c r="AC26" s="1079"/>
      <c r="AD26" s="1079"/>
      <c r="AE26" s="1079"/>
      <c r="AF26" s="1086"/>
      <c r="AG26" s="1079"/>
      <c r="AH26" s="1079"/>
      <c r="AI26" s="1079"/>
      <c r="AJ26" s="1086"/>
      <c r="AK26" s="1079"/>
      <c r="AL26" s="1079"/>
      <c r="AM26" s="1079"/>
      <c r="AN26" s="1086"/>
      <c r="AO26" s="1079"/>
      <c r="AP26" s="1079"/>
      <c r="AQ26" s="1079"/>
      <c r="AR26" s="1086"/>
      <c r="AS26" s="1079"/>
      <c r="AT26" s="1079"/>
      <c r="AU26" s="1079"/>
      <c r="AV26" s="1086"/>
      <c r="AW26" s="1079"/>
      <c r="AX26" s="1079"/>
      <c r="AY26" s="1079"/>
    </row>
    <row r="27" spans="1:51" s="1088" customFormat="1" ht="26.25" customHeight="1">
      <c r="A27" s="1087" t="s">
        <v>577</v>
      </c>
      <c r="B27" s="1087"/>
      <c r="C27" s="1087"/>
      <c r="D27" s="1087"/>
      <c r="E27" s="1087"/>
      <c r="F27" s="1087"/>
      <c r="G27" s="1087"/>
      <c r="H27" s="1087"/>
      <c r="I27" s="1087"/>
      <c r="J27" s="1087"/>
      <c r="K27" s="1087"/>
      <c r="L27" s="1087"/>
      <c r="M27" s="1087"/>
      <c r="N27" s="1087"/>
      <c r="O27" s="1082" t="s">
        <v>880</v>
      </c>
      <c r="P27" s="1083">
        <f>SUM(P20+P21+P22+P23+P24+P25+P26)</f>
        <v>0</v>
      </c>
      <c r="Q27" s="1083"/>
      <c r="R27" s="1083"/>
      <c r="S27" s="1083"/>
      <c r="T27" s="1083">
        <f>SUM(T20+T21+T22+T23+T24+T25+T26)</f>
        <v>0</v>
      </c>
      <c r="U27" s="1083"/>
      <c r="V27" s="1083"/>
      <c r="W27" s="1083"/>
      <c r="X27" s="1083">
        <f>SUM(X20+X21+X22+X23+X24+X25+X26)</f>
        <v>1000</v>
      </c>
      <c r="Y27" s="1083"/>
      <c r="Z27" s="1083"/>
      <c r="AA27" s="1083"/>
      <c r="AB27" s="1083">
        <f>SUM(AB20+AB21+AB22+AB23+AB24+AB25+AB26)</f>
        <v>0</v>
      </c>
      <c r="AC27" s="1083"/>
      <c r="AD27" s="1083"/>
      <c r="AE27" s="1083"/>
      <c r="AF27" s="1083">
        <f>SUM(AF20+AF21+AF22+AF23+AF24+AF25+AF26)</f>
        <v>0</v>
      </c>
      <c r="AG27" s="1083"/>
      <c r="AH27" s="1083"/>
      <c r="AI27" s="1083"/>
      <c r="AJ27" s="1083"/>
      <c r="AK27" s="1083"/>
      <c r="AL27" s="1083"/>
      <c r="AM27" s="1083"/>
      <c r="AN27" s="1083"/>
      <c r="AO27" s="1083"/>
      <c r="AP27" s="1083"/>
      <c r="AQ27" s="1083"/>
      <c r="AR27" s="1083"/>
      <c r="AS27" s="1083"/>
      <c r="AT27" s="1083"/>
      <c r="AU27" s="1083"/>
      <c r="AV27" s="1083">
        <f>SUM(AV20+AV21+AV22+AV23+AV24+AV25+AV26)</f>
        <v>122522</v>
      </c>
      <c r="AW27" s="1083"/>
      <c r="AX27" s="1083"/>
      <c r="AY27" s="1083"/>
    </row>
    <row r="28" spans="1:51" s="1090" customFormat="1" ht="25.5" customHeight="1">
      <c r="A28" s="1089" t="s">
        <v>627</v>
      </c>
      <c r="B28" s="1089"/>
      <c r="C28" s="1089"/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78" t="s">
        <v>882</v>
      </c>
      <c r="P28" s="1079"/>
      <c r="Q28" s="1079"/>
      <c r="R28" s="1079"/>
      <c r="S28" s="1079"/>
      <c r="T28" s="1079"/>
      <c r="U28" s="1079"/>
      <c r="V28" s="1079"/>
      <c r="W28" s="1079"/>
      <c r="X28" s="1079"/>
      <c r="Y28" s="1079"/>
      <c r="Z28" s="1079"/>
      <c r="AA28" s="1079"/>
      <c r="AB28" s="1079"/>
      <c r="AC28" s="1079"/>
      <c r="AD28" s="1079"/>
      <c r="AE28" s="1079"/>
      <c r="AF28" s="1079"/>
      <c r="AG28" s="1079"/>
      <c r="AH28" s="1079"/>
      <c r="AI28" s="1079"/>
      <c r="AJ28" s="1079"/>
      <c r="AK28" s="1079"/>
      <c r="AL28" s="1079"/>
      <c r="AM28" s="1079"/>
      <c r="AN28" s="1079"/>
      <c r="AO28" s="1079"/>
      <c r="AP28" s="1079"/>
      <c r="AQ28" s="1079"/>
      <c r="AR28" s="1079"/>
      <c r="AS28" s="1079"/>
      <c r="AT28" s="1079"/>
      <c r="AU28" s="1079"/>
      <c r="AV28" s="1079"/>
      <c r="AW28" s="1079"/>
      <c r="AX28" s="1079"/>
      <c r="AY28" s="1079"/>
    </row>
    <row r="29" spans="1:51" s="1088" customFormat="1" ht="25.5" customHeight="1">
      <c r="A29" s="1091" t="s">
        <v>578</v>
      </c>
      <c r="B29" s="1091"/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82" t="s">
        <v>943</v>
      </c>
      <c r="P29" s="1083">
        <f>SUM(P27+P28)</f>
        <v>0</v>
      </c>
      <c r="Q29" s="1083"/>
      <c r="R29" s="1083"/>
      <c r="S29" s="1083"/>
      <c r="T29" s="1083">
        <f>SUM(T27+T28)</f>
        <v>0</v>
      </c>
      <c r="U29" s="1083"/>
      <c r="V29" s="1083"/>
      <c r="W29" s="1083"/>
      <c r="X29" s="1083">
        <f>SUM(X27+X28)</f>
        <v>1000</v>
      </c>
      <c r="Y29" s="1083"/>
      <c r="Z29" s="1083"/>
      <c r="AA29" s="1083"/>
      <c r="AB29" s="1083">
        <f>SUM(AB27+AB28)</f>
        <v>0</v>
      </c>
      <c r="AC29" s="1083"/>
      <c r="AD29" s="1083"/>
      <c r="AE29" s="1083"/>
      <c r="AF29" s="1083">
        <f>SUM(AF27+AF28)</f>
        <v>0</v>
      </c>
      <c r="AG29" s="1083"/>
      <c r="AH29" s="1083"/>
      <c r="AI29" s="1083"/>
      <c r="AJ29" s="1083"/>
      <c r="AK29" s="1083"/>
      <c r="AL29" s="1083"/>
      <c r="AM29" s="1083"/>
      <c r="AN29" s="1083"/>
      <c r="AO29" s="1083"/>
      <c r="AP29" s="1083"/>
      <c r="AQ29" s="1083"/>
      <c r="AR29" s="1083"/>
      <c r="AS29" s="1083"/>
      <c r="AT29" s="1083"/>
      <c r="AU29" s="1083"/>
      <c r="AV29" s="1083">
        <f>SUM(AV27+AV28)</f>
        <v>122522</v>
      </c>
      <c r="AW29" s="1083"/>
      <c r="AX29" s="1083"/>
      <c r="AY29" s="1083"/>
    </row>
    <row r="30" spans="1:51" s="1090" customFormat="1" ht="25.5" customHeight="1">
      <c r="A30" s="1092" t="s">
        <v>1057</v>
      </c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78" t="s">
        <v>945</v>
      </c>
      <c r="P30" s="1086"/>
      <c r="Q30" s="1079"/>
      <c r="R30" s="1079"/>
      <c r="S30" s="1079"/>
      <c r="T30" s="1086"/>
      <c r="U30" s="1079"/>
      <c r="V30" s="1079"/>
      <c r="W30" s="1079"/>
      <c r="X30" s="1086"/>
      <c r="Y30" s="1079"/>
      <c r="Z30" s="1079"/>
      <c r="AA30" s="1079"/>
      <c r="AB30" s="1086"/>
      <c r="AC30" s="1079"/>
      <c r="AD30" s="1079"/>
      <c r="AE30" s="1079"/>
      <c r="AF30" s="1086"/>
      <c r="AG30" s="1079"/>
      <c r="AH30" s="1079"/>
      <c r="AI30" s="1079"/>
      <c r="AJ30" s="1086"/>
      <c r="AK30" s="1079"/>
      <c r="AL30" s="1079"/>
      <c r="AM30" s="1079"/>
      <c r="AN30" s="1086"/>
      <c r="AO30" s="1079"/>
      <c r="AP30" s="1079"/>
      <c r="AQ30" s="1079"/>
      <c r="AR30" s="1086"/>
      <c r="AS30" s="1079"/>
      <c r="AT30" s="1079"/>
      <c r="AU30" s="1079"/>
      <c r="AV30" s="1086"/>
      <c r="AW30" s="1079"/>
      <c r="AX30" s="1079"/>
      <c r="AY30" s="1079"/>
    </row>
    <row r="31" spans="1:51" s="1090" customFormat="1" ht="25.5" customHeight="1">
      <c r="A31" s="1092" t="s">
        <v>1058</v>
      </c>
      <c r="B31" s="1092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78" t="s">
        <v>947</v>
      </c>
      <c r="P31" s="1086"/>
      <c r="Q31" s="1079"/>
      <c r="R31" s="1079"/>
      <c r="S31" s="1079"/>
      <c r="T31" s="1086"/>
      <c r="U31" s="1079"/>
      <c r="V31" s="1079"/>
      <c r="W31" s="1079"/>
      <c r="X31" s="1086"/>
      <c r="Y31" s="1079"/>
      <c r="Z31" s="1079"/>
      <c r="AA31" s="1079"/>
      <c r="AB31" s="1086"/>
      <c r="AC31" s="1079"/>
      <c r="AD31" s="1079"/>
      <c r="AE31" s="1079"/>
      <c r="AF31" s="1086"/>
      <c r="AG31" s="1079"/>
      <c r="AH31" s="1079"/>
      <c r="AI31" s="1079"/>
      <c r="AJ31" s="1086"/>
      <c r="AK31" s="1079"/>
      <c r="AL31" s="1079"/>
      <c r="AM31" s="1079"/>
      <c r="AN31" s="1086"/>
      <c r="AO31" s="1079"/>
      <c r="AP31" s="1079"/>
      <c r="AQ31" s="1079"/>
      <c r="AR31" s="1086"/>
      <c r="AS31" s="1079"/>
      <c r="AT31" s="1079"/>
      <c r="AU31" s="1079"/>
      <c r="AV31" s="1086"/>
      <c r="AW31" s="1079"/>
      <c r="AX31" s="1079"/>
      <c r="AY31" s="1079"/>
    </row>
    <row r="32" spans="1:51" s="1090" customFormat="1" ht="25.5" customHeight="1">
      <c r="A32" s="1092" t="s">
        <v>1059</v>
      </c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78" t="s">
        <v>949</v>
      </c>
      <c r="P32" s="1086"/>
      <c r="Q32" s="1079"/>
      <c r="R32" s="1079"/>
      <c r="S32" s="1079"/>
      <c r="T32" s="1086"/>
      <c r="U32" s="1079"/>
      <c r="V32" s="1079"/>
      <c r="W32" s="1079"/>
      <c r="X32" s="1086"/>
      <c r="Y32" s="1079"/>
      <c r="Z32" s="1079"/>
      <c r="AA32" s="1079"/>
      <c r="AB32" s="1086"/>
      <c r="AC32" s="1079"/>
      <c r="AD32" s="1079"/>
      <c r="AE32" s="1079"/>
      <c r="AF32" s="1086"/>
      <c r="AG32" s="1079"/>
      <c r="AH32" s="1079"/>
      <c r="AI32" s="1079"/>
      <c r="AJ32" s="1086"/>
      <c r="AK32" s="1079"/>
      <c r="AL32" s="1079"/>
      <c r="AM32" s="1079"/>
      <c r="AN32" s="1086"/>
      <c r="AO32" s="1079"/>
      <c r="AP32" s="1079"/>
      <c r="AQ32" s="1079"/>
      <c r="AR32" s="1086"/>
      <c r="AS32" s="1079"/>
      <c r="AT32" s="1079"/>
      <c r="AU32" s="1079"/>
      <c r="AV32" s="1086"/>
      <c r="AW32" s="1079"/>
      <c r="AX32" s="1079"/>
      <c r="AY32" s="1079"/>
    </row>
    <row r="33" spans="1:51" s="1090" customFormat="1" ht="25.5" customHeight="1">
      <c r="A33" s="1092" t="s">
        <v>1060</v>
      </c>
      <c r="B33" s="1092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78" t="s">
        <v>951</v>
      </c>
      <c r="P33" s="1086"/>
      <c r="Q33" s="1079"/>
      <c r="R33" s="1079"/>
      <c r="S33" s="1079"/>
      <c r="T33" s="1086"/>
      <c r="U33" s="1079"/>
      <c r="V33" s="1079"/>
      <c r="W33" s="1079"/>
      <c r="X33" s="1086"/>
      <c r="Y33" s="1079"/>
      <c r="Z33" s="1079"/>
      <c r="AA33" s="1079"/>
      <c r="AB33" s="1086"/>
      <c r="AC33" s="1079"/>
      <c r="AD33" s="1079"/>
      <c r="AE33" s="1079"/>
      <c r="AF33" s="1086"/>
      <c r="AG33" s="1079"/>
      <c r="AH33" s="1079"/>
      <c r="AI33" s="1079"/>
      <c r="AJ33" s="1086"/>
      <c r="AK33" s="1079"/>
      <c r="AL33" s="1079"/>
      <c r="AM33" s="1079"/>
      <c r="AN33" s="1086"/>
      <c r="AO33" s="1079"/>
      <c r="AP33" s="1079"/>
      <c r="AQ33" s="1079"/>
      <c r="AR33" s="1086"/>
      <c r="AS33" s="1079"/>
      <c r="AT33" s="1079"/>
      <c r="AU33" s="1079"/>
      <c r="AV33" s="1086"/>
      <c r="AW33" s="1079"/>
      <c r="AX33" s="1079"/>
      <c r="AY33" s="1079"/>
    </row>
    <row r="34" spans="1:51" s="1090" customFormat="1" ht="25.5" customHeight="1">
      <c r="A34" s="1092" t="s">
        <v>1061</v>
      </c>
      <c r="B34" s="1092"/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78" t="s">
        <v>953</v>
      </c>
      <c r="P34" s="1086"/>
      <c r="Q34" s="1079"/>
      <c r="R34" s="1079"/>
      <c r="S34" s="1079"/>
      <c r="T34" s="1086"/>
      <c r="U34" s="1079"/>
      <c r="V34" s="1079"/>
      <c r="W34" s="1079"/>
      <c r="X34" s="1086"/>
      <c r="Y34" s="1079"/>
      <c r="Z34" s="1079"/>
      <c r="AA34" s="1079"/>
      <c r="AB34" s="1086"/>
      <c r="AC34" s="1079"/>
      <c r="AD34" s="1079"/>
      <c r="AE34" s="1079"/>
      <c r="AF34" s="1086"/>
      <c r="AG34" s="1079"/>
      <c r="AH34" s="1079"/>
      <c r="AI34" s="1079"/>
      <c r="AJ34" s="1086"/>
      <c r="AK34" s="1079"/>
      <c r="AL34" s="1079"/>
      <c r="AM34" s="1079"/>
      <c r="AN34" s="1086"/>
      <c r="AO34" s="1079"/>
      <c r="AP34" s="1079"/>
      <c r="AQ34" s="1079"/>
      <c r="AR34" s="1086"/>
      <c r="AS34" s="1079"/>
      <c r="AT34" s="1079"/>
      <c r="AU34" s="1079"/>
      <c r="AV34" s="1086">
        <v>70999</v>
      </c>
      <c r="AW34" s="1079"/>
      <c r="AX34" s="1079"/>
      <c r="AY34" s="1079"/>
    </row>
    <row r="35" spans="1:51" s="1090" customFormat="1" ht="25.5" customHeight="1">
      <c r="A35" s="1092" t="s">
        <v>1062</v>
      </c>
      <c r="B35" s="1092"/>
      <c r="C35" s="1092"/>
      <c r="D35" s="1092"/>
      <c r="E35" s="1092"/>
      <c r="F35" s="1092"/>
      <c r="G35" s="1092"/>
      <c r="H35" s="1092"/>
      <c r="I35" s="1092"/>
      <c r="J35" s="1092"/>
      <c r="K35" s="1092"/>
      <c r="L35" s="1092"/>
      <c r="M35" s="1092"/>
      <c r="N35" s="1092"/>
      <c r="O35" s="1078" t="s">
        <v>957</v>
      </c>
      <c r="P35" s="1086"/>
      <c r="Q35" s="1079"/>
      <c r="R35" s="1079"/>
      <c r="S35" s="1079"/>
      <c r="T35" s="1086"/>
      <c r="U35" s="1079"/>
      <c r="V35" s="1079"/>
      <c r="W35" s="1079"/>
      <c r="X35" s="1086"/>
      <c r="Y35" s="1079"/>
      <c r="Z35" s="1079"/>
      <c r="AA35" s="1079"/>
      <c r="AB35" s="1086"/>
      <c r="AC35" s="1079"/>
      <c r="AD35" s="1079"/>
      <c r="AE35" s="1079"/>
      <c r="AF35" s="1086"/>
      <c r="AG35" s="1079"/>
      <c r="AH35" s="1079"/>
      <c r="AI35" s="1079"/>
      <c r="AJ35" s="1086"/>
      <c r="AK35" s="1079"/>
      <c r="AL35" s="1079"/>
      <c r="AM35" s="1079"/>
      <c r="AN35" s="1086"/>
      <c r="AO35" s="1079"/>
      <c r="AP35" s="1079"/>
      <c r="AQ35" s="1079"/>
      <c r="AR35" s="1086"/>
      <c r="AS35" s="1079"/>
      <c r="AT35" s="1079"/>
      <c r="AU35" s="1079"/>
      <c r="AV35" s="1086"/>
      <c r="AW35" s="1079"/>
      <c r="AX35" s="1079"/>
      <c r="AY35" s="1079"/>
    </row>
    <row r="36" spans="1:51" s="1090" customFormat="1" ht="25.5" customHeight="1">
      <c r="A36" s="1092" t="s">
        <v>1063</v>
      </c>
      <c r="B36" s="1092"/>
      <c r="C36" s="1092"/>
      <c r="D36" s="1092"/>
      <c r="E36" s="1092"/>
      <c r="F36" s="1092"/>
      <c r="G36" s="1092"/>
      <c r="H36" s="1092"/>
      <c r="I36" s="1092"/>
      <c r="J36" s="1092"/>
      <c r="K36" s="1092"/>
      <c r="L36" s="1092"/>
      <c r="M36" s="1092"/>
      <c r="N36" s="1092"/>
      <c r="O36" s="1078" t="s">
        <v>959</v>
      </c>
      <c r="P36" s="1086"/>
      <c r="Q36" s="1079"/>
      <c r="R36" s="1079"/>
      <c r="S36" s="1079"/>
      <c r="T36" s="1086"/>
      <c r="U36" s="1079"/>
      <c r="V36" s="1079"/>
      <c r="W36" s="1079"/>
      <c r="X36" s="1086"/>
      <c r="Y36" s="1079"/>
      <c r="Z36" s="1079"/>
      <c r="AA36" s="1079"/>
      <c r="AB36" s="1086"/>
      <c r="AC36" s="1079"/>
      <c r="AD36" s="1079"/>
      <c r="AE36" s="1079"/>
      <c r="AF36" s="1086"/>
      <c r="AG36" s="1079"/>
      <c r="AH36" s="1079"/>
      <c r="AI36" s="1079"/>
      <c r="AJ36" s="1086"/>
      <c r="AK36" s="1079"/>
      <c r="AL36" s="1079"/>
      <c r="AM36" s="1079"/>
      <c r="AN36" s="1086"/>
      <c r="AO36" s="1079"/>
      <c r="AP36" s="1079"/>
      <c r="AQ36" s="1079"/>
      <c r="AR36" s="1086"/>
      <c r="AS36" s="1079"/>
      <c r="AT36" s="1079"/>
      <c r="AU36" s="1079"/>
      <c r="AV36" s="1086"/>
      <c r="AW36" s="1079"/>
      <c r="AX36" s="1079"/>
      <c r="AY36" s="1079"/>
    </row>
    <row r="37" spans="1:51" s="1088" customFormat="1" ht="26.25" customHeight="1">
      <c r="A37" s="1087" t="s">
        <v>579</v>
      </c>
      <c r="B37" s="1087"/>
      <c r="C37" s="1087"/>
      <c r="D37" s="1087"/>
      <c r="E37" s="1087"/>
      <c r="F37" s="1087"/>
      <c r="G37" s="1087"/>
      <c r="H37" s="1087"/>
      <c r="I37" s="1087"/>
      <c r="J37" s="1087"/>
      <c r="K37" s="1087"/>
      <c r="L37" s="1087"/>
      <c r="M37" s="1087"/>
      <c r="N37" s="1087"/>
      <c r="O37" s="1082" t="s">
        <v>961</v>
      </c>
      <c r="P37" s="1083">
        <f>SUM(P30:S36)</f>
        <v>0</v>
      </c>
      <c r="Q37" s="1083"/>
      <c r="R37" s="1083"/>
      <c r="S37" s="1083"/>
      <c r="T37" s="1083">
        <f>SUM(T30:W36)</f>
        <v>0</v>
      </c>
      <c r="U37" s="1083"/>
      <c r="V37" s="1083"/>
      <c r="W37" s="1083"/>
      <c r="X37" s="1083">
        <f>SUM(X30:AA36)</f>
        <v>0</v>
      </c>
      <c r="Y37" s="1083"/>
      <c r="Z37" s="1083"/>
      <c r="AA37" s="1083"/>
      <c r="AB37" s="1083">
        <f>SUM(AB30:AE36)</f>
        <v>0</v>
      </c>
      <c r="AC37" s="1083"/>
      <c r="AD37" s="1083"/>
      <c r="AE37" s="1083"/>
      <c r="AF37" s="1083">
        <f>SUM(AF30:AI36)</f>
        <v>0</v>
      </c>
      <c r="AG37" s="1083"/>
      <c r="AH37" s="1083"/>
      <c r="AI37" s="1083"/>
      <c r="AJ37" s="1083"/>
      <c r="AK37" s="1083"/>
      <c r="AL37" s="1083"/>
      <c r="AM37" s="1083"/>
      <c r="AN37" s="1083"/>
      <c r="AO37" s="1083"/>
      <c r="AP37" s="1083"/>
      <c r="AQ37" s="1083"/>
      <c r="AR37" s="1083">
        <f>SUM(AR30:AU36)</f>
        <v>0</v>
      </c>
      <c r="AS37" s="1083"/>
      <c r="AT37" s="1083"/>
      <c r="AU37" s="1083"/>
      <c r="AV37" s="1083">
        <f>SUM(AV30:AY36)</f>
        <v>70999</v>
      </c>
      <c r="AW37" s="1083"/>
      <c r="AX37" s="1083"/>
      <c r="AY37" s="1083"/>
    </row>
    <row r="38" spans="1:51" s="1090" customFormat="1" ht="19.5" customHeight="1">
      <c r="A38" s="1087" t="s">
        <v>580</v>
      </c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2" t="s">
        <v>963</v>
      </c>
      <c r="P38" s="1093">
        <f>SUM(P29+P37)</f>
        <v>0</v>
      </c>
      <c r="Q38" s="1093"/>
      <c r="R38" s="1093"/>
      <c r="S38" s="1093"/>
      <c r="T38" s="1093">
        <f>SUM(T29+T37)</f>
        <v>0</v>
      </c>
      <c r="U38" s="1093"/>
      <c r="V38" s="1093"/>
      <c r="W38" s="1093"/>
      <c r="X38" s="1093">
        <f>SUM(X29+X37)</f>
        <v>1000</v>
      </c>
      <c r="Y38" s="1093"/>
      <c r="Z38" s="1093"/>
      <c r="AA38" s="1093"/>
      <c r="AB38" s="1093">
        <f>SUM(AB29+AB37)</f>
        <v>0</v>
      </c>
      <c r="AC38" s="1093"/>
      <c r="AD38" s="1093"/>
      <c r="AE38" s="1093"/>
      <c r="AF38" s="1093">
        <f>SUM(AF29+AF37)</f>
        <v>0</v>
      </c>
      <c r="AG38" s="1093"/>
      <c r="AH38" s="1093"/>
      <c r="AI38" s="1093"/>
      <c r="AJ38" s="1093"/>
      <c r="AK38" s="1093"/>
      <c r="AL38" s="1093"/>
      <c r="AM38" s="1093"/>
      <c r="AN38" s="1093"/>
      <c r="AO38" s="1093"/>
      <c r="AP38" s="1093"/>
      <c r="AQ38" s="1093"/>
      <c r="AR38" s="1093">
        <f>SUM(AR29+AR37)</f>
        <v>0</v>
      </c>
      <c r="AS38" s="1093"/>
      <c r="AT38" s="1093"/>
      <c r="AU38" s="1093"/>
      <c r="AV38" s="1093">
        <f>SUM(AV29+AV37)</f>
        <v>193521</v>
      </c>
      <c r="AW38" s="1093"/>
      <c r="AX38" s="1093"/>
      <c r="AY38" s="1093"/>
    </row>
    <row r="39" spans="1:51" s="1090" customFormat="1" ht="25.5" customHeight="1">
      <c r="A39" s="1084" t="s">
        <v>628</v>
      </c>
      <c r="B39" s="1085"/>
      <c r="C39" s="1085"/>
      <c r="D39" s="10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1078" t="s">
        <v>965</v>
      </c>
      <c r="P39" s="1079"/>
      <c r="Q39" s="1079"/>
      <c r="R39" s="1079"/>
      <c r="S39" s="1079"/>
      <c r="T39" s="1079"/>
      <c r="U39" s="1079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79"/>
      <c r="AF39" s="1079"/>
      <c r="AG39" s="1079"/>
      <c r="AH39" s="1079"/>
      <c r="AI39" s="1079"/>
      <c r="AJ39" s="1079"/>
      <c r="AK39" s="1079"/>
      <c r="AL39" s="1079"/>
      <c r="AM39" s="1079"/>
      <c r="AN39" s="1079"/>
      <c r="AO39" s="1079"/>
      <c r="AP39" s="1079"/>
      <c r="AQ39" s="1079"/>
      <c r="AR39" s="1079"/>
      <c r="AS39" s="1079"/>
      <c r="AT39" s="1079"/>
      <c r="AU39" s="1079"/>
      <c r="AV39" s="1079">
        <v>1914</v>
      </c>
      <c r="AW39" s="1079"/>
      <c r="AX39" s="1079"/>
      <c r="AY39" s="1079"/>
    </row>
    <row r="40" spans="1:51" s="1090" customFormat="1" ht="26.25" customHeight="1">
      <c r="A40" s="1085" t="s">
        <v>581</v>
      </c>
      <c r="B40" s="1085"/>
      <c r="C40" s="1085"/>
      <c r="D40" s="1085"/>
      <c r="E40" s="1085"/>
      <c r="F40" s="1085"/>
      <c r="G40" s="1085"/>
      <c r="H40" s="1085"/>
      <c r="I40" s="1085"/>
      <c r="J40" s="1085"/>
      <c r="K40" s="1085"/>
      <c r="L40" s="1085"/>
      <c r="M40" s="1085"/>
      <c r="N40" s="1085"/>
      <c r="O40" s="1078" t="s">
        <v>967</v>
      </c>
      <c r="P40" s="1086"/>
      <c r="Q40" s="1079"/>
      <c r="R40" s="1079"/>
      <c r="S40" s="1079"/>
      <c r="T40" s="1086"/>
      <c r="U40" s="1079"/>
      <c r="V40" s="1079"/>
      <c r="W40" s="1079"/>
      <c r="X40" s="1086">
        <v>6130</v>
      </c>
      <c r="Y40" s="1079"/>
      <c r="Z40" s="1079"/>
      <c r="AA40" s="1079"/>
      <c r="AB40" s="1086">
        <v>17230</v>
      </c>
      <c r="AC40" s="1079"/>
      <c r="AD40" s="1079"/>
      <c r="AE40" s="1079"/>
      <c r="AF40" s="1086"/>
      <c r="AG40" s="1079"/>
      <c r="AH40" s="1079"/>
      <c r="AI40" s="1079"/>
      <c r="AJ40" s="1086"/>
      <c r="AK40" s="1079"/>
      <c r="AL40" s="1079"/>
      <c r="AM40" s="1079"/>
      <c r="AN40" s="1086"/>
      <c r="AO40" s="1079"/>
      <c r="AP40" s="1079"/>
      <c r="AQ40" s="1079"/>
      <c r="AR40" s="1086"/>
      <c r="AS40" s="1079"/>
      <c r="AT40" s="1079"/>
      <c r="AU40" s="1079"/>
      <c r="AV40" s="1086">
        <v>168554</v>
      </c>
      <c r="AW40" s="1079"/>
      <c r="AX40" s="1079"/>
      <c r="AY40" s="1079"/>
    </row>
    <row r="41" spans="1:51" s="1090" customFormat="1" ht="26.25" customHeight="1">
      <c r="A41" s="1085" t="s">
        <v>582</v>
      </c>
      <c r="B41" s="1085"/>
      <c r="C41" s="1085"/>
      <c r="D41" s="1085"/>
      <c r="E41" s="1085"/>
      <c r="F41" s="1085"/>
      <c r="G41" s="1085"/>
      <c r="H41" s="1085"/>
      <c r="I41" s="1085"/>
      <c r="J41" s="1085"/>
      <c r="K41" s="1085"/>
      <c r="L41" s="1085"/>
      <c r="M41" s="1085"/>
      <c r="N41" s="1085"/>
      <c r="O41" s="1078" t="s">
        <v>969</v>
      </c>
      <c r="P41" s="1086"/>
      <c r="Q41" s="1079"/>
      <c r="R41" s="1079"/>
      <c r="S41" s="1079"/>
      <c r="T41" s="1086"/>
      <c r="U41" s="1079"/>
      <c r="V41" s="1079"/>
      <c r="W41" s="1079"/>
      <c r="X41" s="1086">
        <v>700</v>
      </c>
      <c r="Y41" s="1079"/>
      <c r="Z41" s="1079"/>
      <c r="AA41" s="1079"/>
      <c r="AB41" s="1086">
        <v>300</v>
      </c>
      <c r="AC41" s="1079"/>
      <c r="AD41" s="1079"/>
      <c r="AE41" s="1079"/>
      <c r="AF41" s="1086"/>
      <c r="AG41" s="1079"/>
      <c r="AH41" s="1079"/>
      <c r="AI41" s="1079"/>
      <c r="AJ41" s="1086"/>
      <c r="AK41" s="1079"/>
      <c r="AL41" s="1079"/>
      <c r="AM41" s="1079"/>
      <c r="AN41" s="1086"/>
      <c r="AO41" s="1079"/>
      <c r="AP41" s="1079"/>
      <c r="AQ41" s="1079"/>
      <c r="AR41" s="1086"/>
      <c r="AS41" s="1079"/>
      <c r="AT41" s="1079"/>
      <c r="AU41" s="1079"/>
      <c r="AV41" s="1086">
        <v>9287</v>
      </c>
      <c r="AW41" s="1079"/>
      <c r="AX41" s="1079"/>
      <c r="AY41" s="1079"/>
    </row>
    <row r="42" spans="1:51" s="1090" customFormat="1" ht="26.25" customHeight="1">
      <c r="A42" s="1085" t="s">
        <v>583</v>
      </c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78" t="s">
        <v>971</v>
      </c>
      <c r="P42" s="1086"/>
      <c r="Q42" s="1079"/>
      <c r="R42" s="1079"/>
      <c r="S42" s="1079"/>
      <c r="T42" s="1086"/>
      <c r="U42" s="1079"/>
      <c r="V42" s="1079"/>
      <c r="W42" s="1079"/>
      <c r="X42" s="1086"/>
      <c r="Y42" s="1079"/>
      <c r="Z42" s="1079"/>
      <c r="AA42" s="1079"/>
      <c r="AB42" s="1086"/>
      <c r="AC42" s="1079"/>
      <c r="AD42" s="1079"/>
      <c r="AE42" s="1079"/>
      <c r="AF42" s="1086"/>
      <c r="AG42" s="1079"/>
      <c r="AH42" s="1079"/>
      <c r="AI42" s="1079"/>
      <c r="AJ42" s="1086"/>
      <c r="AK42" s="1079"/>
      <c r="AL42" s="1079"/>
      <c r="AM42" s="1079"/>
      <c r="AN42" s="1086"/>
      <c r="AO42" s="1079"/>
      <c r="AP42" s="1079"/>
      <c r="AQ42" s="1079"/>
      <c r="AR42" s="1086"/>
      <c r="AS42" s="1079"/>
      <c r="AT42" s="1079"/>
      <c r="AU42" s="1079"/>
      <c r="AV42" s="1086"/>
      <c r="AW42" s="1079"/>
      <c r="AX42" s="1079"/>
      <c r="AY42" s="1079"/>
    </row>
    <row r="43" spans="1:51" s="1090" customFormat="1" ht="38.25" customHeight="1">
      <c r="A43" s="1085" t="s">
        <v>584</v>
      </c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78" t="s">
        <v>973</v>
      </c>
      <c r="P43" s="1086"/>
      <c r="Q43" s="1079"/>
      <c r="R43" s="1079"/>
      <c r="S43" s="1079"/>
      <c r="T43" s="1086"/>
      <c r="U43" s="1079"/>
      <c r="V43" s="1079"/>
      <c r="W43" s="1079"/>
      <c r="X43" s="1086"/>
      <c r="Y43" s="1079"/>
      <c r="Z43" s="1079"/>
      <c r="AA43" s="1079"/>
      <c r="AB43" s="1086"/>
      <c r="AC43" s="1079"/>
      <c r="AD43" s="1079"/>
      <c r="AE43" s="1079"/>
      <c r="AF43" s="1086"/>
      <c r="AG43" s="1079"/>
      <c r="AH43" s="1079"/>
      <c r="AI43" s="1079"/>
      <c r="AJ43" s="1086"/>
      <c r="AK43" s="1079"/>
      <c r="AL43" s="1079"/>
      <c r="AM43" s="1079"/>
      <c r="AN43" s="1086"/>
      <c r="AO43" s="1079"/>
      <c r="AP43" s="1079"/>
      <c r="AQ43" s="1079"/>
      <c r="AR43" s="1086"/>
      <c r="AS43" s="1079"/>
      <c r="AT43" s="1079"/>
      <c r="AU43" s="1079"/>
      <c r="AV43" s="1086"/>
      <c r="AW43" s="1079"/>
      <c r="AX43" s="1079"/>
      <c r="AY43" s="1079"/>
    </row>
    <row r="44" spans="1:51" s="1090" customFormat="1" ht="38.25" customHeight="1">
      <c r="A44" s="1085" t="s">
        <v>585</v>
      </c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78" t="s">
        <v>975</v>
      </c>
      <c r="P44" s="1086"/>
      <c r="Q44" s="1079"/>
      <c r="R44" s="1079"/>
      <c r="S44" s="1079"/>
      <c r="T44" s="1086"/>
      <c r="U44" s="1079"/>
      <c r="V44" s="1079"/>
      <c r="W44" s="1079"/>
      <c r="X44" s="1086"/>
      <c r="Y44" s="1079"/>
      <c r="Z44" s="1079"/>
      <c r="AA44" s="1079"/>
      <c r="AB44" s="1086"/>
      <c r="AC44" s="1079"/>
      <c r="AD44" s="1079"/>
      <c r="AE44" s="1079"/>
      <c r="AF44" s="1086"/>
      <c r="AG44" s="1079"/>
      <c r="AH44" s="1079"/>
      <c r="AI44" s="1079"/>
      <c r="AJ44" s="1086"/>
      <c r="AK44" s="1079"/>
      <c r="AL44" s="1079"/>
      <c r="AM44" s="1079"/>
      <c r="AN44" s="1086"/>
      <c r="AO44" s="1079"/>
      <c r="AP44" s="1079"/>
      <c r="AQ44" s="1079"/>
      <c r="AR44" s="1086"/>
      <c r="AS44" s="1079"/>
      <c r="AT44" s="1079"/>
      <c r="AU44" s="1079"/>
      <c r="AV44" s="1086"/>
      <c r="AW44" s="1079"/>
      <c r="AX44" s="1079"/>
      <c r="AY44" s="1079"/>
    </row>
    <row r="45" spans="1:51" s="1088" customFormat="1" ht="39.75" customHeight="1">
      <c r="A45" s="1087" t="s">
        <v>586</v>
      </c>
      <c r="B45" s="1087"/>
      <c r="C45" s="1087"/>
      <c r="D45" s="1087"/>
      <c r="E45" s="1087"/>
      <c r="F45" s="1087"/>
      <c r="G45" s="1087"/>
      <c r="H45" s="1087"/>
      <c r="I45" s="1087"/>
      <c r="J45" s="1087"/>
      <c r="K45" s="1087"/>
      <c r="L45" s="1087"/>
      <c r="M45" s="1087"/>
      <c r="N45" s="1087"/>
      <c r="O45" s="1082" t="s">
        <v>977</v>
      </c>
      <c r="P45" s="1094">
        <f>SUM(P43:S44)</f>
        <v>0</v>
      </c>
      <c r="Q45" s="1083"/>
      <c r="R45" s="1083"/>
      <c r="S45" s="1083"/>
      <c r="T45" s="1094">
        <f>SUM(T43:W44)</f>
        <v>0</v>
      </c>
      <c r="U45" s="1083"/>
      <c r="V45" s="1083"/>
      <c r="W45" s="1083"/>
      <c r="X45" s="1094">
        <f>SUM(X43:AA44)</f>
        <v>0</v>
      </c>
      <c r="Y45" s="1083"/>
      <c r="Z45" s="1083"/>
      <c r="AA45" s="1083"/>
      <c r="AB45" s="1094">
        <f>SUM(AB43:AE44)</f>
        <v>0</v>
      </c>
      <c r="AC45" s="1083"/>
      <c r="AD45" s="1083"/>
      <c r="AE45" s="1083"/>
      <c r="AF45" s="1094">
        <f>SUM(AF43:AI44)</f>
        <v>0</v>
      </c>
      <c r="AG45" s="1083"/>
      <c r="AH45" s="1083"/>
      <c r="AI45" s="1083"/>
      <c r="AJ45" s="1094">
        <f>SUM(AJ43:AM44)</f>
        <v>0</v>
      </c>
      <c r="AK45" s="1083"/>
      <c r="AL45" s="1083"/>
      <c r="AM45" s="1083"/>
      <c r="AN45" s="1094">
        <f>SUM(AN43:AQ44)</f>
        <v>0</v>
      </c>
      <c r="AO45" s="1083"/>
      <c r="AP45" s="1083"/>
      <c r="AQ45" s="1083"/>
      <c r="AR45" s="1094">
        <f>SUM(AR43:AU44)</f>
        <v>0</v>
      </c>
      <c r="AS45" s="1083"/>
      <c r="AT45" s="1083"/>
      <c r="AU45" s="1083"/>
      <c r="AV45" s="1094">
        <f>SUM(AV43:AY44)</f>
        <v>0</v>
      </c>
      <c r="AW45" s="1083"/>
      <c r="AX45" s="1083"/>
      <c r="AY45" s="1083"/>
    </row>
    <row r="46" spans="1:51" s="1090" customFormat="1" ht="36.75" customHeight="1">
      <c r="A46" s="1085" t="s">
        <v>587</v>
      </c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78" t="s">
        <v>979</v>
      </c>
      <c r="P46" s="1086"/>
      <c r="Q46" s="1079"/>
      <c r="R46" s="1079"/>
      <c r="S46" s="1079"/>
      <c r="T46" s="1086"/>
      <c r="U46" s="1079"/>
      <c r="V46" s="1079"/>
      <c r="W46" s="1079"/>
      <c r="X46" s="1086">
        <v>238948</v>
      </c>
      <c r="Y46" s="1079"/>
      <c r="Z46" s="1079"/>
      <c r="AA46" s="1079"/>
      <c r="AB46" s="1086">
        <v>199785</v>
      </c>
      <c r="AC46" s="1079"/>
      <c r="AD46" s="1079"/>
      <c r="AE46" s="1079"/>
      <c r="AF46" s="1086"/>
      <c r="AG46" s="1079"/>
      <c r="AH46" s="1079"/>
      <c r="AI46" s="1079"/>
      <c r="AJ46" s="1086"/>
      <c r="AK46" s="1079"/>
      <c r="AL46" s="1079"/>
      <c r="AM46" s="1079"/>
      <c r="AN46" s="1086"/>
      <c r="AO46" s="1079"/>
      <c r="AP46" s="1079"/>
      <c r="AQ46" s="1079"/>
      <c r="AR46" s="1086"/>
      <c r="AS46" s="1079"/>
      <c r="AT46" s="1079"/>
      <c r="AU46" s="1079"/>
      <c r="AV46" s="1086">
        <v>846182</v>
      </c>
      <c r="AW46" s="1079"/>
      <c r="AX46" s="1079"/>
      <c r="AY46" s="1079"/>
    </row>
    <row r="47" spans="1:51" s="1090" customFormat="1" ht="42.75" customHeight="1">
      <c r="A47" s="1085" t="s">
        <v>588</v>
      </c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78" t="s">
        <v>981</v>
      </c>
      <c r="P47" s="1086"/>
      <c r="Q47" s="1079"/>
      <c r="R47" s="1079"/>
      <c r="S47" s="1079"/>
      <c r="T47" s="1086"/>
      <c r="U47" s="1079"/>
      <c r="V47" s="1079"/>
      <c r="W47" s="1079"/>
      <c r="X47" s="1086"/>
      <c r="Y47" s="1079"/>
      <c r="Z47" s="1079"/>
      <c r="AA47" s="1079"/>
      <c r="AB47" s="1086">
        <v>100</v>
      </c>
      <c r="AC47" s="1079"/>
      <c r="AD47" s="1079"/>
      <c r="AE47" s="1079"/>
      <c r="AF47" s="1086"/>
      <c r="AG47" s="1079"/>
      <c r="AH47" s="1079"/>
      <c r="AI47" s="1079"/>
      <c r="AJ47" s="1086"/>
      <c r="AK47" s="1079"/>
      <c r="AL47" s="1079"/>
      <c r="AM47" s="1079"/>
      <c r="AN47" s="1086"/>
      <c r="AO47" s="1079"/>
      <c r="AP47" s="1079"/>
      <c r="AQ47" s="1079"/>
      <c r="AR47" s="1086"/>
      <c r="AS47" s="1079"/>
      <c r="AT47" s="1079"/>
      <c r="AU47" s="1079"/>
      <c r="AV47" s="1086">
        <v>526</v>
      </c>
      <c r="AW47" s="1079"/>
      <c r="AX47" s="1079"/>
      <c r="AY47" s="1079"/>
    </row>
    <row r="48" spans="1:51" s="1088" customFormat="1" ht="26.25" customHeight="1">
      <c r="A48" s="1087" t="s">
        <v>589</v>
      </c>
      <c r="B48" s="1087"/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2" t="s">
        <v>983</v>
      </c>
      <c r="P48" s="1094"/>
      <c r="Q48" s="1083"/>
      <c r="R48" s="1083"/>
      <c r="S48" s="1083"/>
      <c r="T48" s="1094"/>
      <c r="U48" s="1083"/>
      <c r="V48" s="1083"/>
      <c r="W48" s="1083"/>
      <c r="X48" s="1094">
        <f>SUM(X46:AA47)</f>
        <v>238948</v>
      </c>
      <c r="Y48" s="1083"/>
      <c r="Z48" s="1083"/>
      <c r="AA48" s="1083"/>
      <c r="AB48" s="1094">
        <f>SUM(AB46:AE47)</f>
        <v>199885</v>
      </c>
      <c r="AC48" s="1083"/>
      <c r="AD48" s="1083"/>
      <c r="AE48" s="1083"/>
      <c r="AF48" s="1094"/>
      <c r="AG48" s="1083"/>
      <c r="AH48" s="1083"/>
      <c r="AI48" s="1083"/>
      <c r="AJ48" s="1094"/>
      <c r="AK48" s="1083"/>
      <c r="AL48" s="1083"/>
      <c r="AM48" s="1083"/>
      <c r="AN48" s="1094">
        <f>SUM(AN45:AQ47)</f>
        <v>0</v>
      </c>
      <c r="AO48" s="1083"/>
      <c r="AP48" s="1083"/>
      <c r="AQ48" s="1083"/>
      <c r="AR48" s="1094">
        <f>SUM(AR45:AU47)</f>
        <v>0</v>
      </c>
      <c r="AS48" s="1083"/>
      <c r="AT48" s="1083"/>
      <c r="AU48" s="1083"/>
      <c r="AV48" s="1094">
        <f>SUM(AV45:AY47)</f>
        <v>846708</v>
      </c>
      <c r="AW48" s="1083"/>
      <c r="AX48" s="1083"/>
      <c r="AY48" s="1083"/>
    </row>
    <row r="49" spans="1:51" s="1090" customFormat="1" ht="26.25" customHeight="1">
      <c r="A49" s="1085" t="s">
        <v>590</v>
      </c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78" t="s">
        <v>985</v>
      </c>
      <c r="P49" s="1086"/>
      <c r="Q49" s="1079"/>
      <c r="R49" s="1079"/>
      <c r="S49" s="1079"/>
      <c r="T49" s="1086"/>
      <c r="U49" s="1079"/>
      <c r="V49" s="1079"/>
      <c r="W49" s="1079"/>
      <c r="X49" s="1086"/>
      <c r="Y49" s="1079"/>
      <c r="Z49" s="1079"/>
      <c r="AA49" s="1079"/>
      <c r="AB49" s="1086"/>
      <c r="AC49" s="1079"/>
      <c r="AD49" s="1079"/>
      <c r="AE49" s="1079"/>
      <c r="AF49" s="1086"/>
      <c r="AG49" s="1079"/>
      <c r="AH49" s="1079"/>
      <c r="AI49" s="1079"/>
      <c r="AJ49" s="1086"/>
      <c r="AK49" s="1079"/>
      <c r="AL49" s="1079"/>
      <c r="AM49" s="1079"/>
      <c r="AN49" s="1086"/>
      <c r="AO49" s="1079"/>
      <c r="AP49" s="1079"/>
      <c r="AQ49" s="1079"/>
      <c r="AR49" s="1086"/>
      <c r="AS49" s="1079"/>
      <c r="AT49" s="1079"/>
      <c r="AU49" s="1079"/>
      <c r="AV49" s="1086"/>
      <c r="AW49" s="1079"/>
      <c r="AX49" s="1079"/>
      <c r="AY49" s="1079"/>
    </row>
    <row r="50" spans="1:51" s="1090" customFormat="1" ht="26.25" customHeight="1">
      <c r="A50" s="1085" t="s">
        <v>591</v>
      </c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78" t="s">
        <v>987</v>
      </c>
      <c r="P50" s="1086"/>
      <c r="Q50" s="1079"/>
      <c r="R50" s="1079"/>
      <c r="S50" s="1079"/>
      <c r="T50" s="1086"/>
      <c r="U50" s="1079"/>
      <c r="V50" s="1079"/>
      <c r="W50" s="1079"/>
      <c r="X50" s="1086"/>
      <c r="Y50" s="1079"/>
      <c r="Z50" s="1079"/>
      <c r="AA50" s="1079"/>
      <c r="AB50" s="1086"/>
      <c r="AC50" s="1079"/>
      <c r="AD50" s="1079"/>
      <c r="AE50" s="1079"/>
      <c r="AF50" s="1086"/>
      <c r="AG50" s="1079"/>
      <c r="AH50" s="1079"/>
      <c r="AI50" s="1079"/>
      <c r="AJ50" s="1086"/>
      <c r="AK50" s="1079"/>
      <c r="AL50" s="1079"/>
      <c r="AM50" s="1079"/>
      <c r="AN50" s="1086"/>
      <c r="AO50" s="1079"/>
      <c r="AP50" s="1079"/>
      <c r="AQ50" s="1079"/>
      <c r="AR50" s="1086"/>
      <c r="AS50" s="1079"/>
      <c r="AT50" s="1079"/>
      <c r="AU50" s="1079"/>
      <c r="AV50" s="1086"/>
      <c r="AW50" s="1079"/>
      <c r="AX50" s="1079"/>
      <c r="AY50" s="1079"/>
    </row>
    <row r="51" spans="1:51" s="1090" customFormat="1" ht="26.25" customHeight="1">
      <c r="A51" s="1085" t="s">
        <v>592</v>
      </c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78" t="s">
        <v>989</v>
      </c>
      <c r="P51" s="1086"/>
      <c r="Q51" s="1079"/>
      <c r="R51" s="1079"/>
      <c r="S51" s="1079"/>
      <c r="T51" s="1086"/>
      <c r="U51" s="1079"/>
      <c r="V51" s="1079"/>
      <c r="W51" s="1079"/>
      <c r="X51" s="1086"/>
      <c r="Y51" s="1079"/>
      <c r="Z51" s="1079"/>
      <c r="AA51" s="1079"/>
      <c r="AB51" s="1086"/>
      <c r="AC51" s="1079"/>
      <c r="AD51" s="1079"/>
      <c r="AE51" s="1079"/>
      <c r="AF51" s="1086"/>
      <c r="AG51" s="1079"/>
      <c r="AH51" s="1079"/>
      <c r="AI51" s="1079"/>
      <c r="AJ51" s="1086"/>
      <c r="AK51" s="1079"/>
      <c r="AL51" s="1079"/>
      <c r="AM51" s="1079"/>
      <c r="AN51" s="1086"/>
      <c r="AO51" s="1079"/>
      <c r="AP51" s="1079"/>
      <c r="AQ51" s="1079"/>
      <c r="AR51" s="1086"/>
      <c r="AS51" s="1079"/>
      <c r="AT51" s="1079"/>
      <c r="AU51" s="1079"/>
      <c r="AV51" s="1086"/>
      <c r="AW51" s="1079"/>
      <c r="AX51" s="1079"/>
      <c r="AY51" s="1079"/>
    </row>
    <row r="52" spans="1:51" s="1090" customFormat="1" ht="26.25" customHeight="1">
      <c r="A52" s="1087" t="s">
        <v>593</v>
      </c>
      <c r="B52" s="1087"/>
      <c r="C52" s="1087"/>
      <c r="D52" s="1087"/>
      <c r="E52" s="1087"/>
      <c r="F52" s="1087"/>
      <c r="G52" s="1087"/>
      <c r="H52" s="1087"/>
      <c r="I52" s="1087"/>
      <c r="J52" s="1087"/>
      <c r="K52" s="1087"/>
      <c r="L52" s="1087"/>
      <c r="M52" s="1087"/>
      <c r="N52" s="1087"/>
      <c r="O52" s="1082" t="s">
        <v>991</v>
      </c>
      <c r="P52" s="1086"/>
      <c r="Q52" s="1079"/>
      <c r="R52" s="1079"/>
      <c r="S52" s="1079"/>
      <c r="T52" s="1086"/>
      <c r="U52" s="1079"/>
      <c r="V52" s="1079"/>
      <c r="W52" s="1079"/>
      <c r="X52" s="1086"/>
      <c r="Y52" s="1079"/>
      <c r="Z52" s="1079"/>
      <c r="AA52" s="1079"/>
      <c r="AB52" s="1086"/>
      <c r="AC52" s="1079"/>
      <c r="AD52" s="1079"/>
      <c r="AE52" s="1079"/>
      <c r="AF52" s="1086"/>
      <c r="AG52" s="1079"/>
      <c r="AH52" s="1079"/>
      <c r="AI52" s="1079"/>
      <c r="AJ52" s="1086"/>
      <c r="AK52" s="1079"/>
      <c r="AL52" s="1079"/>
      <c r="AM52" s="1079"/>
      <c r="AN52" s="1086"/>
      <c r="AO52" s="1079"/>
      <c r="AP52" s="1079"/>
      <c r="AQ52" s="1079"/>
      <c r="AR52" s="1086"/>
      <c r="AS52" s="1079"/>
      <c r="AT52" s="1079"/>
      <c r="AU52" s="1079"/>
      <c r="AV52" s="1086"/>
      <c r="AW52" s="1079"/>
      <c r="AX52" s="1079"/>
      <c r="AY52" s="1079"/>
    </row>
    <row r="53" spans="1:51" s="1088" customFormat="1" ht="25.5" customHeight="1">
      <c r="A53" s="1095" t="s">
        <v>594</v>
      </c>
      <c r="B53" s="1087"/>
      <c r="C53" s="1087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2" t="s">
        <v>993</v>
      </c>
      <c r="P53" s="1083">
        <f>SUM(P40+P41+P42+P48+P49+P52)</f>
        <v>0</v>
      </c>
      <c r="Q53" s="1083"/>
      <c r="R53" s="1083"/>
      <c r="S53" s="1083"/>
      <c r="T53" s="1083">
        <f>SUM(T40+T41+T42+T48+T49+T52)</f>
        <v>0</v>
      </c>
      <c r="U53" s="1083"/>
      <c r="V53" s="1083"/>
      <c r="W53" s="1083"/>
      <c r="X53" s="1083">
        <f>SUM(X40+X41+X42+X48+X49+X52)</f>
        <v>245778</v>
      </c>
      <c r="Y53" s="1083"/>
      <c r="Z53" s="1083"/>
      <c r="AA53" s="1083"/>
      <c r="AB53" s="1083">
        <f>SUM(AB40+AB41+AB42+AB48+AB49+AB52)</f>
        <v>217415</v>
      </c>
      <c r="AC53" s="1083"/>
      <c r="AD53" s="1083"/>
      <c r="AE53" s="1083"/>
      <c r="AF53" s="1083">
        <f>SUM(AF40+AF41+AF42+AF48+AF49+AF52)</f>
        <v>0</v>
      </c>
      <c r="AG53" s="1083"/>
      <c r="AH53" s="1083"/>
      <c r="AI53" s="1083"/>
      <c r="AJ53" s="1083">
        <f>SUM(AJ40+AJ41+AJ42+AJ48+AJ49+AJ52)</f>
        <v>0</v>
      </c>
      <c r="AK53" s="1083"/>
      <c r="AL53" s="1083"/>
      <c r="AM53" s="1083"/>
      <c r="AN53" s="1083">
        <f>SUM(AN40+AN41+AN42+AN48+AN49+AN52)</f>
        <v>0</v>
      </c>
      <c r="AO53" s="1083"/>
      <c r="AP53" s="1083"/>
      <c r="AQ53" s="1083"/>
      <c r="AR53" s="1083">
        <f>SUM(AR40+AR41+AR42+AR48+AR49+AR52)</f>
        <v>0</v>
      </c>
      <c r="AS53" s="1083"/>
      <c r="AT53" s="1083"/>
      <c r="AU53" s="1083"/>
      <c r="AV53" s="1083">
        <f>SUM(AV40+AV41+AV42+AV48+AV49+AV52)</f>
        <v>1024549</v>
      </c>
      <c r="AW53" s="1083"/>
      <c r="AX53" s="1083"/>
      <c r="AY53" s="1083"/>
    </row>
    <row r="54" spans="1:51" s="1090" customFormat="1" ht="25.5" customHeight="1">
      <c r="A54" s="1085" t="s">
        <v>629</v>
      </c>
      <c r="B54" s="1096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78" t="s">
        <v>995</v>
      </c>
      <c r="P54" s="1079"/>
      <c r="Q54" s="1079"/>
      <c r="R54" s="1079"/>
      <c r="S54" s="1079"/>
      <c r="T54" s="1079"/>
      <c r="U54" s="1079"/>
      <c r="V54" s="1079"/>
      <c r="W54" s="1079"/>
      <c r="X54" s="1079"/>
      <c r="Y54" s="1079"/>
      <c r="Z54" s="1079"/>
      <c r="AA54" s="1079"/>
      <c r="AB54" s="1079"/>
      <c r="AC54" s="1079"/>
      <c r="AD54" s="1079"/>
      <c r="AE54" s="1079"/>
      <c r="AF54" s="1079"/>
      <c r="AG54" s="1079"/>
      <c r="AH54" s="1079"/>
      <c r="AI54" s="1079"/>
      <c r="AJ54" s="1079"/>
      <c r="AK54" s="1079"/>
      <c r="AL54" s="1079"/>
      <c r="AM54" s="1079"/>
      <c r="AN54" s="1079"/>
      <c r="AO54" s="1079"/>
      <c r="AP54" s="1079"/>
      <c r="AQ54" s="1079"/>
      <c r="AR54" s="1079"/>
      <c r="AS54" s="1079"/>
      <c r="AT54" s="1079"/>
      <c r="AU54" s="1079"/>
      <c r="AV54" s="1079"/>
      <c r="AW54" s="1079"/>
      <c r="AX54" s="1079"/>
      <c r="AY54" s="1079"/>
    </row>
    <row r="55" spans="1:51" s="1090" customFormat="1" ht="25.5" customHeight="1">
      <c r="A55" s="1085" t="s">
        <v>595</v>
      </c>
      <c r="B55" s="1096"/>
      <c r="C55" s="1096"/>
      <c r="D55" s="1096"/>
      <c r="E55" s="1096"/>
      <c r="F55" s="1096"/>
      <c r="G55" s="1096"/>
      <c r="H55" s="1096"/>
      <c r="I55" s="1096"/>
      <c r="J55" s="1096"/>
      <c r="K55" s="1096"/>
      <c r="L55" s="1096"/>
      <c r="M55" s="1096"/>
      <c r="N55" s="1096"/>
      <c r="O55" s="1078" t="s">
        <v>997</v>
      </c>
      <c r="P55" s="1086"/>
      <c r="Q55" s="1079"/>
      <c r="R55" s="1079"/>
      <c r="S55" s="1079"/>
      <c r="T55" s="1086"/>
      <c r="U55" s="1079"/>
      <c r="V55" s="1079"/>
      <c r="W55" s="1079"/>
      <c r="X55" s="1086"/>
      <c r="Y55" s="1079"/>
      <c r="Z55" s="1079"/>
      <c r="AA55" s="1079"/>
      <c r="AB55" s="1086"/>
      <c r="AC55" s="1079"/>
      <c r="AD55" s="1079"/>
      <c r="AE55" s="1079"/>
      <c r="AF55" s="1086"/>
      <c r="AG55" s="1079"/>
      <c r="AH55" s="1079"/>
      <c r="AI55" s="1079"/>
      <c r="AJ55" s="1086"/>
      <c r="AK55" s="1079"/>
      <c r="AL55" s="1079"/>
      <c r="AM55" s="1079"/>
      <c r="AN55" s="1086"/>
      <c r="AO55" s="1079"/>
      <c r="AP55" s="1079"/>
      <c r="AQ55" s="1079"/>
      <c r="AR55" s="1086"/>
      <c r="AS55" s="1079"/>
      <c r="AT55" s="1079"/>
      <c r="AU55" s="1079"/>
      <c r="AV55" s="1086">
        <v>120424</v>
      </c>
      <c r="AW55" s="1079"/>
      <c r="AX55" s="1079"/>
      <c r="AY55" s="1079"/>
    </row>
    <row r="56" spans="1:51" s="1090" customFormat="1" ht="25.5" customHeight="1">
      <c r="A56" s="1085" t="s">
        <v>596</v>
      </c>
      <c r="B56" s="1096"/>
      <c r="C56" s="1096"/>
      <c r="D56" s="1096"/>
      <c r="E56" s="1096"/>
      <c r="F56" s="1096"/>
      <c r="G56" s="1096"/>
      <c r="H56" s="1096"/>
      <c r="I56" s="1096"/>
      <c r="J56" s="1096"/>
      <c r="K56" s="1096"/>
      <c r="L56" s="1096"/>
      <c r="M56" s="1096"/>
      <c r="N56" s="1096"/>
      <c r="O56" s="1078" t="s">
        <v>999</v>
      </c>
      <c r="P56" s="1086"/>
      <c r="Q56" s="1079"/>
      <c r="R56" s="1079"/>
      <c r="S56" s="1079"/>
      <c r="T56" s="1086"/>
      <c r="U56" s="1079"/>
      <c r="V56" s="1079"/>
      <c r="W56" s="1079"/>
      <c r="X56" s="1086"/>
      <c r="Y56" s="1079"/>
      <c r="Z56" s="1079"/>
      <c r="AA56" s="1079"/>
      <c r="AB56" s="1086"/>
      <c r="AC56" s="1079"/>
      <c r="AD56" s="1079"/>
      <c r="AE56" s="1079"/>
      <c r="AF56" s="1086"/>
      <c r="AG56" s="1079"/>
      <c r="AH56" s="1079"/>
      <c r="AI56" s="1079"/>
      <c r="AJ56" s="1086"/>
      <c r="AK56" s="1079"/>
      <c r="AL56" s="1079"/>
      <c r="AM56" s="1079"/>
      <c r="AN56" s="1086"/>
      <c r="AO56" s="1079"/>
      <c r="AP56" s="1079"/>
      <c r="AQ56" s="1079"/>
      <c r="AR56" s="1086"/>
      <c r="AS56" s="1079"/>
      <c r="AT56" s="1079"/>
      <c r="AU56" s="1079"/>
      <c r="AV56" s="1086">
        <v>201970</v>
      </c>
      <c r="AW56" s="1079"/>
      <c r="AX56" s="1079"/>
      <c r="AY56" s="1079"/>
    </row>
    <row r="57" spans="1:51" s="1090" customFormat="1" ht="25.5" customHeight="1">
      <c r="A57" s="1085" t="s">
        <v>597</v>
      </c>
      <c r="B57" s="1096"/>
      <c r="C57" s="1096"/>
      <c r="D57" s="1096"/>
      <c r="E57" s="1096"/>
      <c r="F57" s="1096"/>
      <c r="G57" s="1096"/>
      <c r="H57" s="1096"/>
      <c r="I57" s="1096"/>
      <c r="J57" s="1096"/>
      <c r="K57" s="1096"/>
      <c r="L57" s="1096"/>
      <c r="M57" s="1096"/>
      <c r="N57" s="1096"/>
      <c r="O57" s="1078" t="s">
        <v>1001</v>
      </c>
      <c r="P57" s="1086"/>
      <c r="Q57" s="1079"/>
      <c r="R57" s="1079"/>
      <c r="S57" s="1079"/>
      <c r="T57" s="1086"/>
      <c r="U57" s="1079"/>
      <c r="V57" s="1079"/>
      <c r="W57" s="1079"/>
      <c r="X57" s="1086"/>
      <c r="Y57" s="1079"/>
      <c r="Z57" s="1079"/>
      <c r="AA57" s="1079"/>
      <c r="AB57" s="1086"/>
      <c r="AC57" s="1079"/>
      <c r="AD57" s="1079"/>
      <c r="AE57" s="1079"/>
      <c r="AF57" s="1086"/>
      <c r="AG57" s="1079"/>
      <c r="AH57" s="1079"/>
      <c r="AI57" s="1079"/>
      <c r="AJ57" s="1086"/>
      <c r="AK57" s="1079"/>
      <c r="AL57" s="1079"/>
      <c r="AM57" s="1079"/>
      <c r="AN57" s="1086"/>
      <c r="AO57" s="1079"/>
      <c r="AP57" s="1079"/>
      <c r="AQ57" s="1079"/>
      <c r="AR57" s="1086"/>
      <c r="AS57" s="1079"/>
      <c r="AT57" s="1079"/>
      <c r="AU57" s="1079"/>
      <c r="AV57" s="1086">
        <v>700</v>
      </c>
      <c r="AW57" s="1079"/>
      <c r="AX57" s="1079"/>
      <c r="AY57" s="1079"/>
    </row>
    <row r="58" spans="1:51" s="1090" customFormat="1" ht="25.5" customHeight="1">
      <c r="A58" s="1085" t="s">
        <v>598</v>
      </c>
      <c r="B58" s="1096"/>
      <c r="C58" s="1096"/>
      <c r="D58" s="1096"/>
      <c r="E58" s="1096"/>
      <c r="F58" s="1096"/>
      <c r="G58" s="1096"/>
      <c r="H58" s="1096"/>
      <c r="I58" s="1096"/>
      <c r="J58" s="1096"/>
      <c r="K58" s="1096"/>
      <c r="L58" s="1096"/>
      <c r="M58" s="1096"/>
      <c r="N58" s="1096"/>
      <c r="O58" s="1078" t="s">
        <v>1003</v>
      </c>
      <c r="P58" s="1086"/>
      <c r="Q58" s="1079"/>
      <c r="R58" s="1079"/>
      <c r="S58" s="1079"/>
      <c r="T58" s="1086"/>
      <c r="U58" s="1079"/>
      <c r="V58" s="1079"/>
      <c r="W58" s="1079"/>
      <c r="X58" s="1086"/>
      <c r="Y58" s="1079"/>
      <c r="Z58" s="1079"/>
      <c r="AA58" s="1079"/>
      <c r="AB58" s="1086"/>
      <c r="AC58" s="1079"/>
      <c r="AD58" s="1079"/>
      <c r="AE58" s="1079"/>
      <c r="AF58" s="1086"/>
      <c r="AG58" s="1079"/>
      <c r="AH58" s="1079"/>
      <c r="AI58" s="1079"/>
      <c r="AJ58" s="1086"/>
      <c r="AK58" s="1079"/>
      <c r="AL58" s="1079"/>
      <c r="AM58" s="1079"/>
      <c r="AN58" s="1086"/>
      <c r="AO58" s="1079"/>
      <c r="AP58" s="1079"/>
      <c r="AQ58" s="1079"/>
      <c r="AR58" s="1086"/>
      <c r="AS58" s="1079"/>
      <c r="AT58" s="1079"/>
      <c r="AU58" s="1079"/>
      <c r="AV58" s="1086">
        <v>1064</v>
      </c>
      <c r="AW58" s="1079"/>
      <c r="AX58" s="1079"/>
      <c r="AY58" s="1079"/>
    </row>
    <row r="59" spans="1:51" s="1088" customFormat="1" ht="25.5" customHeight="1">
      <c r="A59" s="1087" t="s">
        <v>599</v>
      </c>
      <c r="B59" s="1097"/>
      <c r="C59" s="1097"/>
      <c r="D59" s="1097"/>
      <c r="E59" s="1097"/>
      <c r="F59" s="1097"/>
      <c r="G59" s="1097"/>
      <c r="H59" s="1097"/>
      <c r="I59" s="1097"/>
      <c r="J59" s="1097"/>
      <c r="K59" s="1097"/>
      <c r="L59" s="1097"/>
      <c r="M59" s="1097"/>
      <c r="N59" s="1097"/>
      <c r="O59" s="1082" t="s">
        <v>1005</v>
      </c>
      <c r="P59" s="1094">
        <f>SUM(P56:S58)</f>
        <v>0</v>
      </c>
      <c r="Q59" s="1083"/>
      <c r="R59" s="1083"/>
      <c r="S59" s="1083"/>
      <c r="T59" s="1094">
        <f>SUM(T56:W58)</f>
        <v>0</v>
      </c>
      <c r="U59" s="1083"/>
      <c r="V59" s="1083"/>
      <c r="W59" s="1083"/>
      <c r="X59" s="1094">
        <f>SUM(X56:AA58)</f>
        <v>0</v>
      </c>
      <c r="Y59" s="1083"/>
      <c r="Z59" s="1083"/>
      <c r="AA59" s="1083"/>
      <c r="AB59" s="1094"/>
      <c r="AC59" s="1083"/>
      <c r="AD59" s="1083"/>
      <c r="AE59" s="1083"/>
      <c r="AF59" s="1094"/>
      <c r="AG59" s="1083"/>
      <c r="AH59" s="1083"/>
      <c r="AI59" s="1083"/>
      <c r="AJ59" s="1094"/>
      <c r="AK59" s="1083"/>
      <c r="AL59" s="1083"/>
      <c r="AM59" s="1083"/>
      <c r="AN59" s="1094"/>
      <c r="AO59" s="1083"/>
      <c r="AP59" s="1083"/>
      <c r="AQ59" s="1083"/>
      <c r="AR59" s="1094"/>
      <c r="AS59" s="1083"/>
      <c r="AT59" s="1083"/>
      <c r="AU59" s="1083"/>
      <c r="AV59" s="1094">
        <v>203734</v>
      </c>
      <c r="AW59" s="1083"/>
      <c r="AX59" s="1083"/>
      <c r="AY59" s="1083"/>
    </row>
    <row r="60" spans="1:51" s="1090" customFormat="1" ht="25.5" customHeight="1">
      <c r="A60" s="1085" t="s">
        <v>600</v>
      </c>
      <c r="B60" s="1096"/>
      <c r="C60" s="1096"/>
      <c r="D60" s="1096"/>
      <c r="E60" s="1096"/>
      <c r="F60" s="1096"/>
      <c r="G60" s="1096"/>
      <c r="H60" s="1096"/>
      <c r="I60" s="1096"/>
      <c r="J60" s="1096"/>
      <c r="K60" s="1096"/>
      <c r="L60" s="1096"/>
      <c r="M60" s="1096"/>
      <c r="N60" s="1096"/>
      <c r="O60" s="1078" t="s">
        <v>1007</v>
      </c>
      <c r="P60" s="1086"/>
      <c r="Q60" s="1079"/>
      <c r="R60" s="1079"/>
      <c r="S60" s="1079"/>
      <c r="T60" s="1086"/>
      <c r="U60" s="1079"/>
      <c r="V60" s="1079"/>
      <c r="W60" s="1079"/>
      <c r="X60" s="1086"/>
      <c r="Y60" s="1079"/>
      <c r="Z60" s="1079"/>
      <c r="AA60" s="1079"/>
      <c r="AB60" s="1086"/>
      <c r="AC60" s="1079"/>
      <c r="AD60" s="1079"/>
      <c r="AE60" s="1079"/>
      <c r="AF60" s="1086"/>
      <c r="AG60" s="1079"/>
      <c r="AH60" s="1079"/>
      <c r="AI60" s="1079"/>
      <c r="AJ60" s="1086"/>
      <c r="AK60" s="1079"/>
      <c r="AL60" s="1079"/>
      <c r="AM60" s="1079"/>
      <c r="AN60" s="1086"/>
      <c r="AO60" s="1079"/>
      <c r="AP60" s="1079"/>
      <c r="AQ60" s="1079"/>
      <c r="AR60" s="1086"/>
      <c r="AS60" s="1079"/>
      <c r="AT60" s="1079"/>
      <c r="AU60" s="1079"/>
      <c r="AV60" s="1086"/>
      <c r="AW60" s="1079"/>
      <c r="AX60" s="1079"/>
      <c r="AY60" s="1079"/>
    </row>
    <row r="61" spans="1:51" s="1090" customFormat="1" ht="37.5" customHeight="1">
      <c r="A61" s="1085" t="s">
        <v>601</v>
      </c>
      <c r="B61" s="1096"/>
      <c r="C61" s="1096"/>
      <c r="D61" s="1096"/>
      <c r="E61" s="1096"/>
      <c r="F61" s="1096"/>
      <c r="G61" s="1096"/>
      <c r="H61" s="1096"/>
      <c r="I61" s="1096"/>
      <c r="J61" s="1096"/>
      <c r="K61" s="1096"/>
      <c r="L61" s="1096"/>
      <c r="M61" s="1096"/>
      <c r="N61" s="1096"/>
      <c r="O61" s="1078" t="s">
        <v>1009</v>
      </c>
      <c r="P61" s="1086"/>
      <c r="Q61" s="1079"/>
      <c r="R61" s="1079"/>
      <c r="S61" s="1079"/>
      <c r="T61" s="1086"/>
      <c r="U61" s="1079"/>
      <c r="V61" s="1079"/>
      <c r="W61" s="1079"/>
      <c r="X61" s="1086"/>
      <c r="Y61" s="1079"/>
      <c r="Z61" s="1079"/>
      <c r="AA61" s="1079"/>
      <c r="AB61" s="1086"/>
      <c r="AC61" s="1079"/>
      <c r="AD61" s="1079"/>
      <c r="AE61" s="1079"/>
      <c r="AF61" s="1086"/>
      <c r="AG61" s="1079"/>
      <c r="AH61" s="1079"/>
      <c r="AI61" s="1079"/>
      <c r="AJ61" s="1086"/>
      <c r="AK61" s="1079"/>
      <c r="AL61" s="1079"/>
      <c r="AM61" s="1079"/>
      <c r="AN61" s="1086"/>
      <c r="AO61" s="1079"/>
      <c r="AP61" s="1079"/>
      <c r="AQ61" s="1079"/>
      <c r="AR61" s="1086"/>
      <c r="AS61" s="1079"/>
      <c r="AT61" s="1079"/>
      <c r="AU61" s="1079"/>
      <c r="AV61" s="1086"/>
      <c r="AW61" s="1079"/>
      <c r="AX61" s="1079"/>
      <c r="AY61" s="1079"/>
    </row>
    <row r="62" spans="1:51" s="1090" customFormat="1" ht="37.5" customHeight="1">
      <c r="A62" s="1085" t="s">
        <v>602</v>
      </c>
      <c r="B62" s="1096"/>
      <c r="C62" s="1096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78" t="s">
        <v>1011</v>
      </c>
      <c r="P62" s="1086"/>
      <c r="Q62" s="1079"/>
      <c r="R62" s="1079"/>
      <c r="S62" s="1079"/>
      <c r="T62" s="1086"/>
      <c r="U62" s="1079"/>
      <c r="V62" s="1079"/>
      <c r="W62" s="1079"/>
      <c r="X62" s="1086"/>
      <c r="Y62" s="1079"/>
      <c r="Z62" s="1079"/>
      <c r="AA62" s="1079"/>
      <c r="AB62" s="1086"/>
      <c r="AC62" s="1079"/>
      <c r="AD62" s="1079"/>
      <c r="AE62" s="1079"/>
      <c r="AF62" s="1086"/>
      <c r="AG62" s="1079"/>
      <c r="AH62" s="1079"/>
      <c r="AI62" s="1079"/>
      <c r="AJ62" s="1086"/>
      <c r="AK62" s="1079"/>
      <c r="AL62" s="1079"/>
      <c r="AM62" s="1079"/>
      <c r="AN62" s="1086"/>
      <c r="AO62" s="1079"/>
      <c r="AP62" s="1079"/>
      <c r="AQ62" s="1079"/>
      <c r="AR62" s="1086"/>
      <c r="AS62" s="1079"/>
      <c r="AT62" s="1079"/>
      <c r="AU62" s="1079"/>
      <c r="AV62" s="1086"/>
      <c r="AW62" s="1079"/>
      <c r="AX62" s="1079"/>
      <c r="AY62" s="1079"/>
    </row>
    <row r="63" spans="1:51" s="1088" customFormat="1" ht="42" customHeight="1">
      <c r="A63" s="1087" t="s">
        <v>603</v>
      </c>
      <c r="B63" s="1097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82" t="s">
        <v>1013</v>
      </c>
      <c r="P63" s="1094">
        <f>SUM(P61:S62)</f>
        <v>0</v>
      </c>
      <c r="Q63" s="1083"/>
      <c r="R63" s="1083"/>
      <c r="S63" s="1083"/>
      <c r="T63" s="1094">
        <f>SUM(T61:W62)</f>
        <v>0</v>
      </c>
      <c r="U63" s="1083"/>
      <c r="V63" s="1083"/>
      <c r="W63" s="1083"/>
      <c r="X63" s="1094">
        <f>SUM(X61:AA62)</f>
        <v>0</v>
      </c>
      <c r="Y63" s="1083"/>
      <c r="Z63" s="1083"/>
      <c r="AA63" s="1083"/>
      <c r="AB63" s="1094"/>
      <c r="AC63" s="1083"/>
      <c r="AD63" s="1083"/>
      <c r="AE63" s="1083"/>
      <c r="AF63" s="1094"/>
      <c r="AG63" s="1083"/>
      <c r="AH63" s="1083"/>
      <c r="AI63" s="1083"/>
      <c r="AJ63" s="1094"/>
      <c r="AK63" s="1083"/>
      <c r="AL63" s="1083"/>
      <c r="AM63" s="1083"/>
      <c r="AN63" s="1094"/>
      <c r="AO63" s="1083"/>
      <c r="AP63" s="1083"/>
      <c r="AQ63" s="1083"/>
      <c r="AR63" s="1094"/>
      <c r="AS63" s="1083"/>
      <c r="AT63" s="1083"/>
      <c r="AU63" s="1083"/>
      <c r="AV63" s="1094"/>
      <c r="AW63" s="1083"/>
      <c r="AX63" s="1083"/>
      <c r="AY63" s="1083"/>
    </row>
    <row r="64" spans="1:51" s="1090" customFormat="1" ht="37.5" customHeight="1">
      <c r="A64" s="1085" t="s">
        <v>604</v>
      </c>
      <c r="B64" s="1096"/>
      <c r="C64" s="1096"/>
      <c r="D64" s="1096"/>
      <c r="E64" s="1096"/>
      <c r="F64" s="1096"/>
      <c r="G64" s="1096"/>
      <c r="H64" s="1096"/>
      <c r="I64" s="1096"/>
      <c r="J64" s="1096"/>
      <c r="K64" s="1096"/>
      <c r="L64" s="1096"/>
      <c r="M64" s="1096"/>
      <c r="N64" s="1096"/>
      <c r="O64" s="1078" t="s">
        <v>1015</v>
      </c>
      <c r="P64" s="1086"/>
      <c r="Q64" s="1079"/>
      <c r="R64" s="1079"/>
      <c r="S64" s="1079"/>
      <c r="T64" s="1086"/>
      <c r="U64" s="1079"/>
      <c r="V64" s="1079"/>
      <c r="W64" s="1079"/>
      <c r="X64" s="1086">
        <v>12319</v>
      </c>
      <c r="Y64" s="1079"/>
      <c r="Z64" s="1079"/>
      <c r="AA64" s="1079"/>
      <c r="AB64" s="1086"/>
      <c r="AC64" s="1079"/>
      <c r="AD64" s="1079"/>
      <c r="AE64" s="1079"/>
      <c r="AF64" s="1086"/>
      <c r="AG64" s="1079"/>
      <c r="AH64" s="1079"/>
      <c r="AI64" s="1079"/>
      <c r="AJ64" s="1086"/>
      <c r="AK64" s="1079"/>
      <c r="AL64" s="1079"/>
      <c r="AM64" s="1079"/>
      <c r="AN64" s="1086"/>
      <c r="AO64" s="1079"/>
      <c r="AP64" s="1079"/>
      <c r="AQ64" s="1079"/>
      <c r="AR64" s="1086"/>
      <c r="AS64" s="1079"/>
      <c r="AT64" s="1079"/>
      <c r="AU64" s="1079"/>
      <c r="AV64" s="1086">
        <v>108819</v>
      </c>
      <c r="AW64" s="1079"/>
      <c r="AX64" s="1079"/>
      <c r="AY64" s="1079"/>
    </row>
    <row r="65" spans="1:51" s="1090" customFormat="1" ht="37.5" customHeight="1">
      <c r="A65" s="1085" t="s">
        <v>605</v>
      </c>
      <c r="B65" s="1096"/>
      <c r="C65" s="1096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78" t="s">
        <v>1017</v>
      </c>
      <c r="P65" s="1086"/>
      <c r="Q65" s="1079"/>
      <c r="R65" s="1079"/>
      <c r="S65" s="1079"/>
      <c r="T65" s="1086"/>
      <c r="U65" s="1079"/>
      <c r="V65" s="1079"/>
      <c r="W65" s="1079"/>
      <c r="X65" s="1086"/>
      <c r="Y65" s="1079"/>
      <c r="Z65" s="1079"/>
      <c r="AA65" s="1079"/>
      <c r="AB65" s="1086"/>
      <c r="AC65" s="1079"/>
      <c r="AD65" s="1079"/>
      <c r="AE65" s="1079"/>
      <c r="AF65" s="1086"/>
      <c r="AG65" s="1079"/>
      <c r="AH65" s="1079"/>
      <c r="AI65" s="1079"/>
      <c r="AJ65" s="1086"/>
      <c r="AK65" s="1079"/>
      <c r="AL65" s="1079"/>
      <c r="AM65" s="1079"/>
      <c r="AN65" s="1086"/>
      <c r="AO65" s="1079"/>
      <c r="AP65" s="1079"/>
      <c r="AQ65" s="1079"/>
      <c r="AR65" s="1086"/>
      <c r="AS65" s="1079"/>
      <c r="AT65" s="1079"/>
      <c r="AU65" s="1079"/>
      <c r="AV65" s="1086"/>
      <c r="AW65" s="1079"/>
      <c r="AX65" s="1079"/>
      <c r="AY65" s="1079"/>
    </row>
    <row r="66" spans="1:51" s="1088" customFormat="1" ht="25.5" customHeight="1">
      <c r="A66" s="1087" t="s">
        <v>606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82" t="s">
        <v>1019</v>
      </c>
      <c r="P66" s="1094">
        <f>SUM(P63+P64+P65)</f>
        <v>0</v>
      </c>
      <c r="Q66" s="1083"/>
      <c r="R66" s="1083"/>
      <c r="S66" s="1083"/>
      <c r="T66" s="1094">
        <f>SUM(T63+T64+T65)</f>
        <v>0</v>
      </c>
      <c r="U66" s="1083"/>
      <c r="V66" s="1083"/>
      <c r="W66" s="1083"/>
      <c r="X66" s="1094">
        <f>SUM(X63+X64+X65)</f>
        <v>12319</v>
      </c>
      <c r="Y66" s="1083"/>
      <c r="Z66" s="1083"/>
      <c r="AA66" s="1083"/>
      <c r="AB66" s="1094">
        <f>SUM(AB63+AB64+AB65)</f>
        <v>0</v>
      </c>
      <c r="AC66" s="1083"/>
      <c r="AD66" s="1083"/>
      <c r="AE66" s="1083"/>
      <c r="AF66" s="1094">
        <f>SUM(AF63+AF64+AF65)</f>
        <v>0</v>
      </c>
      <c r="AG66" s="1083"/>
      <c r="AH66" s="1083"/>
      <c r="AI66" s="1083"/>
      <c r="AJ66" s="1094">
        <f>SUM(AJ63+AJ64+AJ65)</f>
        <v>0</v>
      </c>
      <c r="AK66" s="1083"/>
      <c r="AL66" s="1083"/>
      <c r="AM66" s="1083"/>
      <c r="AN66" s="1094">
        <f>SUM(AN63+AN64+AN65)</f>
        <v>0</v>
      </c>
      <c r="AO66" s="1083"/>
      <c r="AP66" s="1083"/>
      <c r="AQ66" s="1083"/>
      <c r="AR66" s="1094">
        <f>SUM(AR63+AR64+AR65)</f>
        <v>0</v>
      </c>
      <c r="AS66" s="1083"/>
      <c r="AT66" s="1083"/>
      <c r="AU66" s="1083"/>
      <c r="AV66" s="1094">
        <f>SUM(AV63+AV64+AV65)</f>
        <v>108819</v>
      </c>
      <c r="AW66" s="1083"/>
      <c r="AX66" s="1083"/>
      <c r="AY66" s="1083"/>
    </row>
    <row r="67" spans="1:51" s="1090" customFormat="1" ht="25.5" customHeight="1">
      <c r="A67" s="1085" t="s">
        <v>607</v>
      </c>
      <c r="B67" s="1096"/>
      <c r="C67" s="1096"/>
      <c r="D67" s="1096"/>
      <c r="E67" s="1096"/>
      <c r="F67" s="1096"/>
      <c r="G67" s="1096"/>
      <c r="H67" s="1096"/>
      <c r="I67" s="1096"/>
      <c r="J67" s="1096"/>
      <c r="K67" s="1096"/>
      <c r="L67" s="1096"/>
      <c r="M67" s="1096"/>
      <c r="N67" s="1096"/>
      <c r="O67" s="1078" t="s">
        <v>1021</v>
      </c>
      <c r="P67" s="1086"/>
      <c r="Q67" s="1079"/>
      <c r="R67" s="1079"/>
      <c r="S67" s="1079"/>
      <c r="T67" s="1086"/>
      <c r="U67" s="1079"/>
      <c r="V67" s="1079"/>
      <c r="W67" s="1079"/>
      <c r="X67" s="1086"/>
      <c r="Y67" s="1079"/>
      <c r="Z67" s="1079"/>
      <c r="AA67" s="1079"/>
      <c r="AB67" s="1086"/>
      <c r="AC67" s="1079"/>
      <c r="AD67" s="1079"/>
      <c r="AE67" s="1079"/>
      <c r="AF67" s="1086"/>
      <c r="AG67" s="1079"/>
      <c r="AH67" s="1079"/>
      <c r="AI67" s="1079"/>
      <c r="AJ67" s="1086"/>
      <c r="AK67" s="1079"/>
      <c r="AL67" s="1079"/>
      <c r="AM67" s="1079"/>
      <c r="AN67" s="1086"/>
      <c r="AO67" s="1079"/>
      <c r="AP67" s="1079"/>
      <c r="AQ67" s="1079"/>
      <c r="AR67" s="1086"/>
      <c r="AS67" s="1079"/>
      <c r="AT67" s="1079"/>
      <c r="AU67" s="1079"/>
      <c r="AV67" s="1086"/>
      <c r="AW67" s="1079"/>
      <c r="AX67" s="1079"/>
      <c r="AY67" s="1079"/>
    </row>
    <row r="68" spans="1:51" s="1090" customFormat="1" ht="25.5" customHeight="1">
      <c r="A68" s="1085" t="s">
        <v>608</v>
      </c>
      <c r="B68" s="1096"/>
      <c r="C68" s="1096"/>
      <c r="D68" s="1096"/>
      <c r="E68" s="1096"/>
      <c r="F68" s="1096"/>
      <c r="G68" s="1096"/>
      <c r="H68" s="1096"/>
      <c r="I68" s="1096"/>
      <c r="J68" s="1096"/>
      <c r="K68" s="1096"/>
      <c r="L68" s="1096"/>
      <c r="M68" s="1096"/>
      <c r="N68" s="1096"/>
      <c r="O68" s="1078" t="s">
        <v>1023</v>
      </c>
      <c r="P68" s="1086"/>
      <c r="Q68" s="1079"/>
      <c r="R68" s="1079"/>
      <c r="S68" s="1079"/>
      <c r="T68" s="1086"/>
      <c r="U68" s="1079"/>
      <c r="V68" s="1079"/>
      <c r="W68" s="1079"/>
      <c r="X68" s="1086"/>
      <c r="Y68" s="1079"/>
      <c r="Z68" s="1079"/>
      <c r="AA68" s="1079"/>
      <c r="AB68" s="1086"/>
      <c r="AC68" s="1079"/>
      <c r="AD68" s="1079"/>
      <c r="AE68" s="1079"/>
      <c r="AF68" s="1086"/>
      <c r="AG68" s="1079"/>
      <c r="AH68" s="1079"/>
      <c r="AI68" s="1079"/>
      <c r="AJ68" s="1086"/>
      <c r="AK68" s="1079"/>
      <c r="AL68" s="1079"/>
      <c r="AM68" s="1079"/>
      <c r="AN68" s="1086"/>
      <c r="AO68" s="1079"/>
      <c r="AP68" s="1079"/>
      <c r="AQ68" s="1079"/>
      <c r="AR68" s="1086"/>
      <c r="AS68" s="1079"/>
      <c r="AT68" s="1079"/>
      <c r="AU68" s="1079"/>
      <c r="AV68" s="1086"/>
      <c r="AW68" s="1079"/>
      <c r="AX68" s="1079"/>
      <c r="AY68" s="1079"/>
    </row>
    <row r="69" spans="1:51" s="1090" customFormat="1" ht="25.5" customHeight="1">
      <c r="A69" s="1085" t="s">
        <v>609</v>
      </c>
      <c r="B69" s="1096"/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78" t="s">
        <v>1025</v>
      </c>
      <c r="P69" s="1086"/>
      <c r="Q69" s="1079"/>
      <c r="R69" s="1079"/>
      <c r="S69" s="1079"/>
      <c r="T69" s="1086"/>
      <c r="U69" s="1079"/>
      <c r="V69" s="1079"/>
      <c r="W69" s="1079"/>
      <c r="X69" s="1086"/>
      <c r="Y69" s="1079"/>
      <c r="Z69" s="1079"/>
      <c r="AA69" s="1079"/>
      <c r="AB69" s="1086"/>
      <c r="AC69" s="1079"/>
      <c r="AD69" s="1079"/>
      <c r="AE69" s="1079"/>
      <c r="AF69" s="1086"/>
      <c r="AG69" s="1079"/>
      <c r="AH69" s="1079"/>
      <c r="AI69" s="1079"/>
      <c r="AJ69" s="1086"/>
      <c r="AK69" s="1079"/>
      <c r="AL69" s="1079"/>
      <c r="AM69" s="1079"/>
      <c r="AN69" s="1086"/>
      <c r="AO69" s="1079"/>
      <c r="AP69" s="1079"/>
      <c r="AQ69" s="1079"/>
      <c r="AR69" s="1086"/>
      <c r="AS69" s="1079"/>
      <c r="AT69" s="1079"/>
      <c r="AU69" s="1079"/>
      <c r="AV69" s="1086"/>
      <c r="AW69" s="1079"/>
      <c r="AX69" s="1079"/>
      <c r="AY69" s="1079"/>
    </row>
    <row r="70" spans="1:51" s="1090" customFormat="1" ht="25.5" customHeight="1">
      <c r="A70" s="1087" t="s">
        <v>610</v>
      </c>
      <c r="B70" s="1097"/>
      <c r="C70" s="1097"/>
      <c r="D70" s="1097"/>
      <c r="E70" s="1097"/>
      <c r="F70" s="1097"/>
      <c r="G70" s="1097"/>
      <c r="H70" s="1097"/>
      <c r="I70" s="1097"/>
      <c r="J70" s="1097"/>
      <c r="K70" s="1097"/>
      <c r="L70" s="1097"/>
      <c r="M70" s="1097"/>
      <c r="N70" s="1097"/>
      <c r="O70" s="1082" t="s">
        <v>1027</v>
      </c>
      <c r="P70" s="1086"/>
      <c r="Q70" s="1079"/>
      <c r="R70" s="1079"/>
      <c r="S70" s="1079"/>
      <c r="T70" s="1086"/>
      <c r="U70" s="1079"/>
      <c r="V70" s="1079"/>
      <c r="W70" s="1079"/>
      <c r="X70" s="1086"/>
      <c r="Y70" s="1079"/>
      <c r="Z70" s="1079"/>
      <c r="AA70" s="1079"/>
      <c r="AB70" s="1086"/>
      <c r="AC70" s="1079"/>
      <c r="AD70" s="1079"/>
      <c r="AE70" s="1079"/>
      <c r="AF70" s="1086"/>
      <c r="AG70" s="1079"/>
      <c r="AH70" s="1079"/>
      <c r="AI70" s="1079"/>
      <c r="AJ70" s="1086"/>
      <c r="AK70" s="1079"/>
      <c r="AL70" s="1079"/>
      <c r="AM70" s="1079"/>
      <c r="AN70" s="1086"/>
      <c r="AO70" s="1079"/>
      <c r="AP70" s="1079"/>
      <c r="AQ70" s="1079"/>
      <c r="AR70" s="1086"/>
      <c r="AS70" s="1079"/>
      <c r="AT70" s="1079"/>
      <c r="AU70" s="1079"/>
      <c r="AV70" s="1086"/>
      <c r="AW70" s="1079"/>
      <c r="AX70" s="1079"/>
      <c r="AY70" s="1079"/>
    </row>
    <row r="71" spans="1:51" s="1088" customFormat="1" ht="25.5" customHeight="1">
      <c r="A71" s="1087" t="s">
        <v>611</v>
      </c>
      <c r="B71" s="1097"/>
      <c r="C71" s="1097"/>
      <c r="D71" s="1097"/>
      <c r="E71" s="1097"/>
      <c r="F71" s="1097"/>
      <c r="G71" s="1097"/>
      <c r="H71" s="1097"/>
      <c r="I71" s="1097"/>
      <c r="J71" s="1097"/>
      <c r="K71" s="1097"/>
      <c r="L71" s="1097"/>
      <c r="M71" s="1097"/>
      <c r="N71" s="1097"/>
      <c r="O71" s="1082" t="s">
        <v>1029</v>
      </c>
      <c r="P71" s="1098">
        <f>SUM(P55+P59+P60+P66+P67+P70)</f>
        <v>0</v>
      </c>
      <c r="Q71" s="1099"/>
      <c r="R71" s="1099"/>
      <c r="S71" s="1100"/>
      <c r="T71" s="1098">
        <f>SUM(T55+T59+T60+T66+T67+T70)</f>
        <v>0</v>
      </c>
      <c r="U71" s="1099"/>
      <c r="V71" s="1099"/>
      <c r="W71" s="1100"/>
      <c r="X71" s="1098">
        <f>SUM(X55+X59+X60+X66+X67+X70)</f>
        <v>12319</v>
      </c>
      <c r="Y71" s="1099"/>
      <c r="Z71" s="1099"/>
      <c r="AA71" s="1100"/>
      <c r="AB71" s="1098">
        <f>SUM(AB55+AB59+AB60+AB66+AB67+AB70)</f>
        <v>0</v>
      </c>
      <c r="AC71" s="1099"/>
      <c r="AD71" s="1099"/>
      <c r="AE71" s="1100"/>
      <c r="AF71" s="1098">
        <f>SUM(AF55+AF59+AF60+AF66+AF67+AF70)</f>
        <v>0</v>
      </c>
      <c r="AG71" s="1099"/>
      <c r="AH71" s="1099"/>
      <c r="AI71" s="1100"/>
      <c r="AJ71" s="1098">
        <f>SUM(AJ55+AJ59+AJ60+AJ66+AJ67+AJ70)</f>
        <v>0</v>
      </c>
      <c r="AK71" s="1099"/>
      <c r="AL71" s="1099"/>
      <c r="AM71" s="1100"/>
      <c r="AN71" s="1098">
        <f>SUM(AN55+AN59+AN60+AN66+AN67+AN70)</f>
        <v>0</v>
      </c>
      <c r="AO71" s="1099"/>
      <c r="AP71" s="1099"/>
      <c r="AQ71" s="1100"/>
      <c r="AR71" s="1098">
        <f>SUM(AR55+AR59+AR60+AR66+AR67+AR70)</f>
        <v>0</v>
      </c>
      <c r="AS71" s="1099"/>
      <c r="AT71" s="1099"/>
      <c r="AU71" s="1100"/>
      <c r="AV71" s="1098">
        <f>SUM(AV55+AV59+AV60+AV66+AV67+AV70)</f>
        <v>432977</v>
      </c>
      <c r="AW71" s="1099"/>
      <c r="AX71" s="1099"/>
      <c r="AY71" s="1100"/>
    </row>
    <row r="72" spans="1:51" s="1090" customFormat="1" ht="25.5" customHeight="1">
      <c r="A72" s="1087" t="s">
        <v>612</v>
      </c>
      <c r="B72" s="1085"/>
      <c r="C72" s="1085"/>
      <c r="D72" s="1085"/>
      <c r="E72" s="1085"/>
      <c r="F72" s="1085"/>
      <c r="G72" s="1085"/>
      <c r="H72" s="1085"/>
      <c r="I72" s="1085"/>
      <c r="J72" s="1085"/>
      <c r="K72" s="1085"/>
      <c r="L72" s="1085"/>
      <c r="M72" s="1085"/>
      <c r="N72" s="1085"/>
      <c r="O72" s="1082" t="s">
        <v>1031</v>
      </c>
      <c r="P72" s="1098">
        <f>SUM(P53+P54+P71)</f>
        <v>0</v>
      </c>
      <c r="Q72" s="1099"/>
      <c r="R72" s="1099"/>
      <c r="S72" s="1100"/>
      <c r="T72" s="1098">
        <f>SUM(T53+T54+T71)</f>
        <v>0</v>
      </c>
      <c r="U72" s="1099"/>
      <c r="V72" s="1099"/>
      <c r="W72" s="1100"/>
      <c r="X72" s="1098">
        <f>SUM(X53+X54+X71)</f>
        <v>258097</v>
      </c>
      <c r="Y72" s="1099"/>
      <c r="Z72" s="1099"/>
      <c r="AA72" s="1100"/>
      <c r="AB72" s="1098">
        <f>SUM(AB53+AB54+AB71)</f>
        <v>217415</v>
      </c>
      <c r="AC72" s="1099"/>
      <c r="AD72" s="1099"/>
      <c r="AE72" s="1100"/>
      <c r="AF72" s="1098">
        <f>SUM(AF53+AF54+AF71)</f>
        <v>0</v>
      </c>
      <c r="AG72" s="1099"/>
      <c r="AH72" s="1099"/>
      <c r="AI72" s="1100"/>
      <c r="AJ72" s="1098">
        <f>SUM(AJ53+AJ54+AJ71)</f>
        <v>0</v>
      </c>
      <c r="AK72" s="1099"/>
      <c r="AL72" s="1099"/>
      <c r="AM72" s="1100"/>
      <c r="AN72" s="1098">
        <f>SUM(AN53+AN54+AN71)</f>
        <v>0</v>
      </c>
      <c r="AO72" s="1099"/>
      <c r="AP72" s="1099"/>
      <c r="AQ72" s="1100"/>
      <c r="AR72" s="1098">
        <f>SUM(AR53+AR54+AR71)</f>
        <v>0</v>
      </c>
      <c r="AS72" s="1099"/>
      <c r="AT72" s="1099"/>
      <c r="AU72" s="1100"/>
      <c r="AV72" s="1098">
        <f>SUM(AV53+AV54+AV71)</f>
        <v>1457526</v>
      </c>
      <c r="AW72" s="1099"/>
      <c r="AX72" s="1099"/>
      <c r="AY72" s="1100"/>
    </row>
    <row r="73" spans="1:51" s="1090" customFormat="1" ht="27" customHeight="1">
      <c r="A73" s="1101" t="s">
        <v>630</v>
      </c>
      <c r="B73" s="1101"/>
      <c r="C73" s="1101"/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078" t="s">
        <v>1033</v>
      </c>
      <c r="P73" s="1079"/>
      <c r="Q73" s="1079"/>
      <c r="R73" s="1079"/>
      <c r="S73" s="1079"/>
      <c r="T73" s="1079"/>
      <c r="U73" s="1079"/>
      <c r="V73" s="1079"/>
      <c r="W73" s="1079"/>
      <c r="X73" s="1079"/>
      <c r="Y73" s="1079"/>
      <c r="Z73" s="1079"/>
      <c r="AA73" s="1079"/>
      <c r="AB73" s="1079"/>
      <c r="AC73" s="1079"/>
      <c r="AD73" s="1079"/>
      <c r="AE73" s="1079"/>
      <c r="AF73" s="1079"/>
      <c r="AG73" s="1079"/>
      <c r="AH73" s="1079"/>
      <c r="AI73" s="1079"/>
      <c r="AJ73" s="1079"/>
      <c r="AK73" s="1079"/>
      <c r="AL73" s="1079"/>
      <c r="AM73" s="1079"/>
      <c r="AN73" s="1079"/>
      <c r="AO73" s="1079"/>
      <c r="AP73" s="1079"/>
      <c r="AQ73" s="1079"/>
      <c r="AR73" s="1079"/>
      <c r="AS73" s="1079"/>
      <c r="AT73" s="1079"/>
      <c r="AU73" s="1079"/>
      <c r="AV73" s="1079">
        <v>8313811</v>
      </c>
      <c r="AW73" s="1079"/>
      <c r="AX73" s="1079"/>
      <c r="AY73" s="1079"/>
    </row>
    <row r="74" spans="1:51" s="1090" customFormat="1" ht="27" customHeight="1">
      <c r="A74" s="1084" t="s">
        <v>631</v>
      </c>
      <c r="B74" s="1085"/>
      <c r="C74" s="1085"/>
      <c r="D74" s="10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1078" t="s">
        <v>1035</v>
      </c>
      <c r="P74" s="1079">
        <v>186005</v>
      </c>
      <c r="Q74" s="1079"/>
      <c r="R74" s="1079"/>
      <c r="S74" s="1079"/>
      <c r="T74" s="1079">
        <v>44078</v>
      </c>
      <c r="U74" s="1079"/>
      <c r="V74" s="1079"/>
      <c r="W74" s="1079"/>
      <c r="X74" s="1079"/>
      <c r="Y74" s="1079"/>
      <c r="Z74" s="1079"/>
      <c r="AA74" s="1079"/>
      <c r="AB74" s="1079"/>
      <c r="AC74" s="1079"/>
      <c r="AD74" s="1079"/>
      <c r="AE74" s="1079"/>
      <c r="AF74" s="1079"/>
      <c r="AG74" s="1079"/>
      <c r="AH74" s="1079"/>
      <c r="AI74" s="1079"/>
      <c r="AJ74" s="1079"/>
      <c r="AK74" s="1079"/>
      <c r="AL74" s="1079"/>
      <c r="AM74" s="1079"/>
      <c r="AN74" s="1079"/>
      <c r="AO74" s="1079"/>
      <c r="AP74" s="1079"/>
      <c r="AQ74" s="1079"/>
      <c r="AR74" s="1079"/>
      <c r="AS74" s="1079"/>
      <c r="AT74" s="1079"/>
      <c r="AU74" s="1079"/>
      <c r="AV74" s="1079">
        <v>729867</v>
      </c>
      <c r="AW74" s="1079"/>
      <c r="AX74" s="1079"/>
      <c r="AY74" s="1079"/>
    </row>
    <row r="75" spans="1:51" ht="19.5" customHeight="1">
      <c r="A75" s="1076" t="s">
        <v>632</v>
      </c>
      <c r="B75" s="1077"/>
      <c r="C75" s="1077"/>
      <c r="D75" s="107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1078" t="s">
        <v>1037</v>
      </c>
      <c r="P75" s="1079"/>
      <c r="Q75" s="1079"/>
      <c r="R75" s="1079"/>
      <c r="S75" s="1079"/>
      <c r="T75" s="1079"/>
      <c r="U75" s="1079"/>
      <c r="V75" s="1079"/>
      <c r="W75" s="1079"/>
      <c r="X75" s="1079"/>
      <c r="Y75" s="1079"/>
      <c r="Z75" s="1079"/>
      <c r="AA75" s="1079"/>
      <c r="AB75" s="1079"/>
      <c r="AC75" s="1079"/>
      <c r="AD75" s="1079"/>
      <c r="AE75" s="1079"/>
      <c r="AF75" s="1079"/>
      <c r="AG75" s="1079"/>
      <c r="AH75" s="1079"/>
      <c r="AI75" s="1079"/>
      <c r="AJ75" s="1079"/>
      <c r="AK75" s="1079"/>
      <c r="AL75" s="1079"/>
      <c r="AM75" s="1079"/>
      <c r="AN75" s="1079"/>
      <c r="AO75" s="1079"/>
      <c r="AP75" s="1079"/>
      <c r="AQ75" s="1079"/>
      <c r="AR75" s="1079"/>
      <c r="AS75" s="1079"/>
      <c r="AT75" s="1079"/>
      <c r="AU75" s="1079"/>
      <c r="AV75" s="1079"/>
      <c r="AW75" s="1079"/>
      <c r="AX75" s="1079"/>
      <c r="AY75" s="1079"/>
    </row>
    <row r="76" spans="1:51" ht="19.5" customHeight="1">
      <c r="A76" s="1076" t="s">
        <v>633</v>
      </c>
      <c r="B76" s="1077"/>
      <c r="C76" s="1077"/>
      <c r="D76" s="1077"/>
      <c r="E76" s="1077"/>
      <c r="F76" s="1077"/>
      <c r="G76" s="1077"/>
      <c r="H76" s="1077"/>
      <c r="I76" s="1077"/>
      <c r="J76" s="1077"/>
      <c r="K76" s="1077"/>
      <c r="L76" s="1077"/>
      <c r="M76" s="1077"/>
      <c r="N76" s="1077"/>
      <c r="O76" s="1078" t="s">
        <v>1039</v>
      </c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079"/>
      <c r="AC76" s="1079"/>
      <c r="AD76" s="1079"/>
      <c r="AE76" s="1079"/>
      <c r="AF76" s="1079"/>
      <c r="AG76" s="1079"/>
      <c r="AH76" s="1079"/>
      <c r="AI76" s="1079"/>
      <c r="AJ76" s="1079"/>
      <c r="AK76" s="1079"/>
      <c r="AL76" s="1079"/>
      <c r="AM76" s="1079"/>
      <c r="AN76" s="1079"/>
      <c r="AO76" s="1079"/>
      <c r="AP76" s="1079"/>
      <c r="AQ76" s="1079"/>
      <c r="AR76" s="1079"/>
      <c r="AS76" s="1079"/>
      <c r="AT76" s="1079"/>
      <c r="AU76" s="1079"/>
      <c r="AV76" s="1079">
        <v>1330551</v>
      </c>
      <c r="AW76" s="1079"/>
      <c r="AX76" s="1079"/>
      <c r="AY76" s="1079"/>
    </row>
    <row r="77" spans="1:51" ht="19.5" customHeight="1">
      <c r="A77" s="1076" t="s">
        <v>634</v>
      </c>
      <c r="B77" s="1077"/>
      <c r="C77" s="1077"/>
      <c r="D77" s="107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1078" t="s">
        <v>1041</v>
      </c>
      <c r="P77" s="1079"/>
      <c r="Q77" s="1079"/>
      <c r="R77" s="1079"/>
      <c r="S77" s="1079"/>
      <c r="T77" s="1079"/>
      <c r="U77" s="1079"/>
      <c r="V77" s="1079"/>
      <c r="W77" s="1079"/>
      <c r="X77" s="1079">
        <v>438</v>
      </c>
      <c r="Y77" s="1079"/>
      <c r="Z77" s="1079"/>
      <c r="AA77" s="1079"/>
      <c r="AB77" s="1079"/>
      <c r="AC77" s="1079"/>
      <c r="AD77" s="1079"/>
      <c r="AE77" s="1079"/>
      <c r="AF77" s="1079"/>
      <c r="AG77" s="1079"/>
      <c r="AH77" s="1079"/>
      <c r="AI77" s="1079"/>
      <c r="AJ77" s="1079"/>
      <c r="AK77" s="1079"/>
      <c r="AL77" s="1079"/>
      <c r="AM77" s="1079"/>
      <c r="AN77" s="1079"/>
      <c r="AO77" s="1079"/>
      <c r="AP77" s="1079"/>
      <c r="AQ77" s="1079"/>
      <c r="AR77" s="1079"/>
      <c r="AS77" s="1079"/>
      <c r="AT77" s="1079"/>
      <c r="AU77" s="1079"/>
      <c r="AV77" s="1079">
        <v>1950345</v>
      </c>
      <c r="AW77" s="1079"/>
      <c r="AX77" s="1079"/>
      <c r="AY77" s="1079"/>
    </row>
    <row r="78" spans="1:51" ht="25.5" customHeight="1">
      <c r="A78" s="1084" t="s">
        <v>635</v>
      </c>
      <c r="B78" s="1085"/>
      <c r="C78" s="1085"/>
      <c r="D78" s="1085"/>
      <c r="E78" s="1085"/>
      <c r="F78" s="1085"/>
      <c r="G78" s="1085"/>
      <c r="H78" s="1085"/>
      <c r="I78" s="1085"/>
      <c r="J78" s="1085"/>
      <c r="K78" s="1085"/>
      <c r="L78" s="1085"/>
      <c r="M78" s="1085"/>
      <c r="N78" s="1085"/>
      <c r="O78" s="1078" t="s">
        <v>324</v>
      </c>
      <c r="P78" s="1079"/>
      <c r="Q78" s="1079"/>
      <c r="R78" s="1079"/>
      <c r="S78" s="1079"/>
      <c r="T78" s="1079"/>
      <c r="U78" s="1079"/>
      <c r="V78" s="1079"/>
      <c r="W78" s="1079"/>
      <c r="X78" s="1079"/>
      <c r="Y78" s="1079"/>
      <c r="Z78" s="1079"/>
      <c r="AA78" s="1079"/>
      <c r="AB78" s="1079"/>
      <c r="AC78" s="1079"/>
      <c r="AD78" s="1079"/>
      <c r="AE78" s="1079"/>
      <c r="AF78" s="1079"/>
      <c r="AG78" s="1079"/>
      <c r="AH78" s="1079"/>
      <c r="AI78" s="1079"/>
      <c r="AJ78" s="1079"/>
      <c r="AK78" s="1079"/>
      <c r="AL78" s="1079"/>
      <c r="AM78" s="1079"/>
      <c r="AN78" s="1079"/>
      <c r="AO78" s="1079"/>
      <c r="AP78" s="1079"/>
      <c r="AQ78" s="1079"/>
      <c r="AR78" s="1079"/>
      <c r="AS78" s="1079"/>
      <c r="AT78" s="1079"/>
      <c r="AU78" s="1079"/>
      <c r="AV78" s="1079"/>
      <c r="AW78" s="1079"/>
      <c r="AX78" s="1079"/>
      <c r="AY78" s="1079"/>
    </row>
    <row r="79" spans="1:51" ht="19.5" customHeight="1">
      <c r="A79" s="1076" t="s">
        <v>636</v>
      </c>
      <c r="B79" s="1077"/>
      <c r="C79" s="1077"/>
      <c r="D79" s="1077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1078" t="s">
        <v>326</v>
      </c>
      <c r="P79" s="1079"/>
      <c r="Q79" s="1079"/>
      <c r="R79" s="1079"/>
      <c r="S79" s="1079"/>
      <c r="T79" s="1079"/>
      <c r="U79" s="1079"/>
      <c r="V79" s="1079"/>
      <c r="W79" s="1079"/>
      <c r="X79" s="1079">
        <v>88</v>
      </c>
      <c r="Y79" s="1079"/>
      <c r="Z79" s="1079"/>
      <c r="AA79" s="1079"/>
      <c r="AB79" s="1079"/>
      <c r="AC79" s="1079"/>
      <c r="AD79" s="1079"/>
      <c r="AE79" s="1079"/>
      <c r="AF79" s="1079"/>
      <c r="AG79" s="1079"/>
      <c r="AH79" s="1079"/>
      <c r="AI79" s="1079"/>
      <c r="AJ79" s="1079"/>
      <c r="AK79" s="1079"/>
      <c r="AL79" s="1079"/>
      <c r="AM79" s="1079"/>
      <c r="AN79" s="1079"/>
      <c r="AO79" s="1079"/>
      <c r="AP79" s="1079"/>
      <c r="AQ79" s="1079"/>
      <c r="AR79" s="1079"/>
      <c r="AS79" s="1079"/>
      <c r="AT79" s="1079"/>
      <c r="AU79" s="1079"/>
      <c r="AV79" s="1079">
        <v>384588</v>
      </c>
      <c r="AW79" s="1079"/>
      <c r="AX79" s="1079"/>
      <c r="AY79" s="1079"/>
    </row>
    <row r="80" spans="1:51" ht="19.5" customHeight="1">
      <c r="A80" s="1076" t="s">
        <v>637</v>
      </c>
      <c r="B80" s="1077"/>
      <c r="C80" s="1077"/>
      <c r="D80" s="1077"/>
      <c r="E80" s="1077"/>
      <c r="F80" s="1077"/>
      <c r="G80" s="1077"/>
      <c r="H80" s="1077"/>
      <c r="I80" s="1077"/>
      <c r="J80" s="1077"/>
      <c r="K80" s="1077"/>
      <c r="L80" s="1077"/>
      <c r="M80" s="1077"/>
      <c r="N80" s="1077"/>
      <c r="O80" s="1078" t="s">
        <v>328</v>
      </c>
      <c r="P80" s="1079"/>
      <c r="Q80" s="1079"/>
      <c r="R80" s="1079"/>
      <c r="S80" s="1079"/>
      <c r="T80" s="1079"/>
      <c r="U80" s="1079"/>
      <c r="V80" s="1079"/>
      <c r="W80" s="1079"/>
      <c r="X80" s="1079"/>
      <c r="Y80" s="1079"/>
      <c r="Z80" s="1079"/>
      <c r="AA80" s="1079"/>
      <c r="AB80" s="1079"/>
      <c r="AC80" s="1079"/>
      <c r="AD80" s="1079"/>
      <c r="AE80" s="1079"/>
      <c r="AF80" s="1079"/>
      <c r="AG80" s="1079"/>
      <c r="AH80" s="1079"/>
      <c r="AI80" s="1079"/>
      <c r="AJ80" s="1079"/>
      <c r="AK80" s="1079"/>
      <c r="AL80" s="1079"/>
      <c r="AM80" s="1079"/>
      <c r="AN80" s="1079"/>
      <c r="AO80" s="1079"/>
      <c r="AP80" s="1079"/>
      <c r="AQ80" s="1079"/>
      <c r="AR80" s="1079"/>
      <c r="AS80" s="1079"/>
      <c r="AT80" s="1079"/>
      <c r="AU80" s="1079"/>
      <c r="AV80" s="1079"/>
      <c r="AW80" s="1079"/>
      <c r="AX80" s="1079"/>
      <c r="AY80" s="1079"/>
    </row>
    <row r="81" spans="1:51" ht="25.5" customHeight="1">
      <c r="A81" s="1084" t="s">
        <v>638</v>
      </c>
      <c r="B81" s="1085"/>
      <c r="C81" s="1085"/>
      <c r="D81" s="1085"/>
      <c r="E81" s="1085"/>
      <c r="F81" s="1085"/>
      <c r="G81" s="1085"/>
      <c r="H81" s="1085"/>
      <c r="I81" s="1085"/>
      <c r="J81" s="1085"/>
      <c r="K81" s="1085"/>
      <c r="L81" s="1085"/>
      <c r="M81" s="1085"/>
      <c r="N81" s="1085"/>
      <c r="O81" s="1078" t="s">
        <v>330</v>
      </c>
      <c r="P81" s="1079"/>
      <c r="Q81" s="1079"/>
      <c r="R81" s="1079"/>
      <c r="S81" s="1079"/>
      <c r="T81" s="1079"/>
      <c r="U81" s="1079"/>
      <c r="V81" s="1079"/>
      <c r="W81" s="1079"/>
      <c r="X81" s="1079"/>
      <c r="Y81" s="1079"/>
      <c r="Z81" s="1079"/>
      <c r="AA81" s="1079"/>
      <c r="AB81" s="1079"/>
      <c r="AC81" s="1079"/>
      <c r="AD81" s="1079"/>
      <c r="AE81" s="1079"/>
      <c r="AF81" s="1079"/>
      <c r="AG81" s="1079"/>
      <c r="AH81" s="1079"/>
      <c r="AI81" s="1079"/>
      <c r="AJ81" s="1079"/>
      <c r="AK81" s="1079"/>
      <c r="AL81" s="1079"/>
      <c r="AM81" s="1079"/>
      <c r="AN81" s="1079"/>
      <c r="AO81" s="1079"/>
      <c r="AP81" s="1079"/>
      <c r="AQ81" s="1079"/>
      <c r="AR81" s="1079"/>
      <c r="AS81" s="1079"/>
      <c r="AT81" s="1079"/>
      <c r="AU81" s="1079"/>
      <c r="AV81" s="1079">
        <v>17000</v>
      </c>
      <c r="AW81" s="1079"/>
      <c r="AX81" s="1079"/>
      <c r="AY81" s="1079"/>
    </row>
    <row r="82" spans="1:51" ht="25.5" customHeight="1">
      <c r="A82" s="1084" t="s">
        <v>639</v>
      </c>
      <c r="B82" s="1085"/>
      <c r="C82" s="1085"/>
      <c r="D82" s="1085"/>
      <c r="E82" s="1085"/>
      <c r="F82" s="1085"/>
      <c r="G82" s="1085"/>
      <c r="H82" s="1085"/>
      <c r="I82" s="1085"/>
      <c r="J82" s="1085"/>
      <c r="K82" s="1085"/>
      <c r="L82" s="1085"/>
      <c r="M82" s="1085"/>
      <c r="N82" s="1085"/>
      <c r="O82" s="1078" t="s">
        <v>332</v>
      </c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079"/>
      <c r="AC82" s="1079"/>
      <c r="AD82" s="1079"/>
      <c r="AE82" s="1079"/>
      <c r="AF82" s="1079"/>
      <c r="AG82" s="1079"/>
      <c r="AH82" s="1079"/>
      <c r="AI82" s="1079"/>
      <c r="AJ82" s="1079"/>
      <c r="AK82" s="1079"/>
      <c r="AL82" s="1079"/>
      <c r="AM82" s="1079"/>
      <c r="AN82" s="1079"/>
      <c r="AO82" s="1079"/>
      <c r="AP82" s="1079"/>
      <c r="AQ82" s="1079"/>
      <c r="AR82" s="1079"/>
      <c r="AS82" s="1079"/>
      <c r="AT82" s="1079"/>
      <c r="AU82" s="1079"/>
      <c r="AV82" s="1079">
        <v>168943</v>
      </c>
      <c r="AW82" s="1079"/>
      <c r="AX82" s="1079"/>
      <c r="AY82" s="1079"/>
    </row>
    <row r="83" spans="1:51" s="1102" customFormat="1" ht="25.5" customHeight="1">
      <c r="A83" s="1095" t="s">
        <v>613</v>
      </c>
      <c r="B83" s="1087"/>
      <c r="C83" s="1087"/>
      <c r="D83" s="1087"/>
      <c r="E83" s="1087"/>
      <c r="F83" s="1087"/>
      <c r="G83" s="1087"/>
      <c r="H83" s="1087"/>
      <c r="I83" s="1087"/>
      <c r="J83" s="1087"/>
      <c r="K83" s="1087"/>
      <c r="L83" s="1087"/>
      <c r="M83" s="1087"/>
      <c r="N83" s="1087"/>
      <c r="O83" s="1082" t="s">
        <v>334</v>
      </c>
      <c r="P83" s="1083">
        <f>SUM(P81+P82)</f>
        <v>0</v>
      </c>
      <c r="Q83" s="1083"/>
      <c r="R83" s="1083"/>
      <c r="S83" s="1083"/>
      <c r="T83" s="1083">
        <f>SUM(T81+T82)</f>
        <v>0</v>
      </c>
      <c r="U83" s="1083"/>
      <c r="V83" s="1083"/>
      <c r="W83" s="1083"/>
      <c r="X83" s="1083">
        <f>SUM(X81+X82)</f>
        <v>0</v>
      </c>
      <c r="Y83" s="1083"/>
      <c r="Z83" s="1083"/>
      <c r="AA83" s="1083"/>
      <c r="AB83" s="1083">
        <f>SUM(AB81+AB82)</f>
        <v>0</v>
      </c>
      <c r="AC83" s="1083"/>
      <c r="AD83" s="1083"/>
      <c r="AE83" s="1083"/>
      <c r="AF83" s="1083">
        <f>SUM(AF81+AF82)</f>
        <v>0</v>
      </c>
      <c r="AG83" s="1083"/>
      <c r="AH83" s="1083"/>
      <c r="AI83" s="1083"/>
      <c r="AJ83" s="1083">
        <f>SUM(AJ81+AJ82)</f>
        <v>0</v>
      </c>
      <c r="AK83" s="1083"/>
      <c r="AL83" s="1083"/>
      <c r="AM83" s="1083"/>
      <c r="AN83" s="1083">
        <f>SUM(AN81+AN82)</f>
        <v>0</v>
      </c>
      <c r="AO83" s="1083"/>
      <c r="AP83" s="1083"/>
      <c r="AQ83" s="1083"/>
      <c r="AR83" s="1083">
        <f>SUM(AR81+AR82)</f>
        <v>0</v>
      </c>
      <c r="AS83" s="1083"/>
      <c r="AT83" s="1083"/>
      <c r="AU83" s="1083"/>
      <c r="AV83" s="1083">
        <f>SUM(AV81+AV82)</f>
        <v>185943</v>
      </c>
      <c r="AW83" s="1083"/>
      <c r="AX83" s="1083"/>
      <c r="AY83" s="1083"/>
    </row>
    <row r="84" spans="1:51" s="1102" customFormat="1" ht="28.5" customHeight="1">
      <c r="A84" s="1095" t="s">
        <v>614</v>
      </c>
      <c r="B84" s="1087"/>
      <c r="C84" s="1087"/>
      <c r="D84" s="1087"/>
      <c r="E84" s="1087"/>
      <c r="F84" s="1087"/>
      <c r="G84" s="1087"/>
      <c r="H84" s="1087"/>
      <c r="I84" s="1087"/>
      <c r="J84" s="1087"/>
      <c r="K84" s="1087"/>
      <c r="L84" s="1087"/>
      <c r="M84" s="1087"/>
      <c r="N84" s="1087"/>
      <c r="O84" s="1082" t="s">
        <v>336</v>
      </c>
      <c r="P84" s="1083">
        <f>SUM(P16+P17+P18+P19+P38+P39+P72+P73+P74+P75+P76+P77+P78+P79+P80+P83)</f>
        <v>186005</v>
      </c>
      <c r="Q84" s="1083"/>
      <c r="R84" s="1083"/>
      <c r="S84" s="1083"/>
      <c r="T84" s="1083">
        <f>SUM(T16+T17+T18+T19+T38+T39+T72+T73+T74+T75+T76+T77+T78+T79+T80+T83)</f>
        <v>44078</v>
      </c>
      <c r="U84" s="1083"/>
      <c r="V84" s="1083"/>
      <c r="W84" s="1083"/>
      <c r="X84" s="1083">
        <f>SUM(X16+X17+X18+X19+X38+X39+X72+X73+X74+X75+X76+X77+X78+X79+X80+X83)</f>
        <v>300545</v>
      </c>
      <c r="Y84" s="1083"/>
      <c r="Z84" s="1083"/>
      <c r="AA84" s="1083"/>
      <c r="AB84" s="1083">
        <f>SUM(AB16+AB17+AB18+AB19+AB38+AB39+AB72+AB73+AB74+AB75+AB76+AB77+AB78+AB79+AB80+AB83)</f>
        <v>227258</v>
      </c>
      <c r="AC84" s="1083"/>
      <c r="AD84" s="1083"/>
      <c r="AE84" s="1083"/>
      <c r="AF84" s="1083">
        <f>SUM(AF16+AF17+AF18+AF19+AF38+AF39+AF72+AF73+AF74+AF75+AF76+AF77+AF78+AF79+AF80+AF83)</f>
        <v>0</v>
      </c>
      <c r="AG84" s="1083"/>
      <c r="AH84" s="1083"/>
      <c r="AI84" s="1083"/>
      <c r="AJ84" s="1083">
        <f>SUM(AJ16+AJ17+AJ18+AJ19+AJ38+AJ39+AJ72+AJ73+AJ74+AJ75+AJ76+AJ77+AJ78+AJ79+AJ80+AJ83)</f>
        <v>0</v>
      </c>
      <c r="AK84" s="1083"/>
      <c r="AL84" s="1083"/>
      <c r="AM84" s="1083"/>
      <c r="AN84" s="1083">
        <f>SUM(AN16+AN17+AN18+AN19+AN38+AN39+AN72+AN73+AN74+AN75+AN76+AN77+AN78+AN79+AN80+AN83)</f>
        <v>0</v>
      </c>
      <c r="AO84" s="1083"/>
      <c r="AP84" s="1083"/>
      <c r="AQ84" s="1083"/>
      <c r="AR84" s="1083">
        <f>SUM(AR16+AR17+AR18+AR19+AR38+AR39+AR72+AR73+AR74+AR75+AR76+AR77+AR78+AR79+AR80+AR83)</f>
        <v>0</v>
      </c>
      <c r="AS84" s="1083"/>
      <c r="AT84" s="1083"/>
      <c r="AU84" s="1083"/>
      <c r="AV84" s="1083">
        <f>SUM(AV16+AV17+AV18+AV19+AV38+AV39+AV72+AV73+AV74+AV75+AV76+AV77+AV78+AV79+AV80+AV83)</f>
        <v>20242673</v>
      </c>
      <c r="AW84" s="1083"/>
      <c r="AX84" s="1083"/>
      <c r="AY84" s="1083"/>
    </row>
    <row r="85" spans="1:51" ht="19.5" customHeight="1">
      <c r="A85" s="1076" t="s">
        <v>640</v>
      </c>
      <c r="B85" s="1077"/>
      <c r="C85" s="1077"/>
      <c r="D85" s="1077"/>
      <c r="E85" s="1077"/>
      <c r="F85" s="1077"/>
      <c r="G85" s="1077"/>
      <c r="H85" s="1077"/>
      <c r="I85" s="1077"/>
      <c r="J85" s="1077"/>
      <c r="K85" s="1077"/>
      <c r="L85" s="1077"/>
      <c r="M85" s="1077"/>
      <c r="N85" s="1077"/>
      <c r="O85" s="1078" t="s">
        <v>338</v>
      </c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1079"/>
      <c r="AC85" s="1079"/>
      <c r="AD85" s="1079"/>
      <c r="AE85" s="1079"/>
      <c r="AF85" s="1079"/>
      <c r="AG85" s="1079"/>
      <c r="AH85" s="1079"/>
      <c r="AI85" s="1079"/>
      <c r="AJ85" s="1079"/>
      <c r="AK85" s="1079"/>
      <c r="AL85" s="1079"/>
      <c r="AM85" s="1079"/>
      <c r="AN85" s="1079"/>
      <c r="AO85" s="1079"/>
      <c r="AP85" s="1079"/>
      <c r="AQ85" s="1079"/>
      <c r="AR85" s="1079"/>
      <c r="AS85" s="1079"/>
      <c r="AT85" s="1079"/>
      <c r="AU85" s="1079"/>
      <c r="AV85" s="1079"/>
      <c r="AW85" s="1079"/>
      <c r="AX85" s="1079"/>
      <c r="AY85" s="1079"/>
    </row>
    <row r="86" spans="1:51" s="1102" customFormat="1" ht="19.5" customHeight="1">
      <c r="A86" s="1080" t="s">
        <v>615</v>
      </c>
      <c r="B86" s="1081"/>
      <c r="C86" s="1081"/>
      <c r="D86" s="1081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2" t="s">
        <v>340</v>
      </c>
      <c r="P86" s="1083">
        <f>SUM(P84+P85)</f>
        <v>186005</v>
      </c>
      <c r="Q86" s="1083"/>
      <c r="R86" s="1083"/>
      <c r="S86" s="1083"/>
      <c r="T86" s="1083">
        <f>SUM(T84+T85)</f>
        <v>44078</v>
      </c>
      <c r="U86" s="1083"/>
      <c r="V86" s="1083"/>
      <c r="W86" s="1083"/>
      <c r="X86" s="1083">
        <f>SUM(X84+X85)</f>
        <v>300545</v>
      </c>
      <c r="Y86" s="1083"/>
      <c r="Z86" s="1083"/>
      <c r="AA86" s="1083"/>
      <c r="AB86" s="1083">
        <f>SUM(AB84+AB85)</f>
        <v>227258</v>
      </c>
      <c r="AC86" s="1083"/>
      <c r="AD86" s="1083"/>
      <c r="AE86" s="1083"/>
      <c r="AF86" s="1083">
        <f>SUM(AF84+AF85)</f>
        <v>0</v>
      </c>
      <c r="AG86" s="1083"/>
      <c r="AH86" s="1083"/>
      <c r="AI86" s="1083"/>
      <c r="AJ86" s="1083">
        <f>SUM(AJ84+AJ85)</f>
        <v>0</v>
      </c>
      <c r="AK86" s="1083"/>
      <c r="AL86" s="1083"/>
      <c r="AM86" s="1083"/>
      <c r="AN86" s="1083">
        <f>SUM(AN84+AN85)</f>
        <v>0</v>
      </c>
      <c r="AO86" s="1083"/>
      <c r="AP86" s="1083"/>
      <c r="AQ86" s="1083"/>
      <c r="AR86" s="1083">
        <f>SUM(AR84+AR85)</f>
        <v>0</v>
      </c>
      <c r="AS86" s="1083"/>
      <c r="AT86" s="1083"/>
      <c r="AU86" s="1083"/>
      <c r="AV86" s="1083">
        <f>SUM(AV84+AV85)</f>
        <v>20242673</v>
      </c>
      <c r="AW86" s="1083"/>
      <c r="AX86" s="1083"/>
      <c r="AY86" s="1083"/>
    </row>
    <row r="87" spans="1:51" ht="19.5" customHeight="1">
      <c r="A87" s="1076" t="s">
        <v>641</v>
      </c>
      <c r="B87" s="1077"/>
      <c r="C87" s="1077"/>
      <c r="D87" s="107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1078" t="s">
        <v>342</v>
      </c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79"/>
      <c r="AI87" s="1079"/>
      <c r="AJ87" s="1079"/>
      <c r="AK87" s="1079"/>
      <c r="AL87" s="1079"/>
      <c r="AM87" s="1079"/>
      <c r="AN87" s="1079"/>
      <c r="AO87" s="1079"/>
      <c r="AP87" s="1079"/>
      <c r="AQ87" s="1079"/>
      <c r="AR87" s="1079"/>
      <c r="AS87" s="1079"/>
      <c r="AT87" s="1079"/>
      <c r="AU87" s="1079"/>
      <c r="AV87" s="1079"/>
      <c r="AW87" s="1079"/>
      <c r="AX87" s="1079"/>
      <c r="AY87" s="1079"/>
    </row>
    <row r="88" spans="1:51" s="1102" customFormat="1" ht="19.5" customHeight="1">
      <c r="A88" s="1080" t="s">
        <v>616</v>
      </c>
      <c r="B88" s="1081"/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2" t="s">
        <v>344</v>
      </c>
      <c r="P88" s="1103">
        <f>SUM(P86+P87)</f>
        <v>186005</v>
      </c>
      <c r="Q88" s="1083"/>
      <c r="R88" s="1083"/>
      <c r="S88" s="1083"/>
      <c r="T88" s="1103">
        <f>SUM(T86+T87)</f>
        <v>44078</v>
      </c>
      <c r="U88" s="1083"/>
      <c r="V88" s="1083"/>
      <c r="W88" s="1083"/>
      <c r="X88" s="1103">
        <f>SUM(X86+X87)</f>
        <v>300545</v>
      </c>
      <c r="Y88" s="1083"/>
      <c r="Z88" s="1083"/>
      <c r="AA88" s="1083"/>
      <c r="AB88" s="1103">
        <f>SUM(AB86+AB87)</f>
        <v>227258</v>
      </c>
      <c r="AC88" s="1083"/>
      <c r="AD88" s="1083"/>
      <c r="AE88" s="1083"/>
      <c r="AF88" s="1103">
        <f>SUM(AF86+AF87)</f>
        <v>0</v>
      </c>
      <c r="AG88" s="1083"/>
      <c r="AH88" s="1083"/>
      <c r="AI88" s="1083"/>
      <c r="AJ88" s="1103">
        <f>SUM(AJ86+AJ87)</f>
        <v>0</v>
      </c>
      <c r="AK88" s="1083"/>
      <c r="AL88" s="1083"/>
      <c r="AM88" s="1083"/>
      <c r="AN88" s="1103">
        <f>SUM(AN86+AN87)</f>
        <v>0</v>
      </c>
      <c r="AO88" s="1083"/>
      <c r="AP88" s="1083"/>
      <c r="AQ88" s="1083"/>
      <c r="AR88" s="1103">
        <f>SUM(AR86+AR87)</f>
        <v>0</v>
      </c>
      <c r="AS88" s="1083"/>
      <c r="AT88" s="1083"/>
      <c r="AU88" s="1083"/>
      <c r="AV88" s="1103">
        <f>SUM(AV86+AV87)</f>
        <v>20242673</v>
      </c>
      <c r="AW88" s="1083"/>
      <c r="AX88" s="1083"/>
      <c r="AY88" s="1083"/>
    </row>
    <row r="89" spans="1:51" ht="19.5" customHeight="1">
      <c r="A89" s="1104" t="s">
        <v>617</v>
      </c>
      <c r="B89" s="1105"/>
      <c r="C89" s="1105"/>
      <c r="D89" s="1105"/>
      <c r="E89" s="1106"/>
      <c r="F89" s="1106"/>
      <c r="G89" s="1106"/>
      <c r="H89" s="1106"/>
      <c r="I89" s="1106"/>
      <c r="J89" s="1106"/>
      <c r="K89" s="1106"/>
      <c r="L89" s="1106"/>
      <c r="M89" s="1106"/>
      <c r="N89" s="1106"/>
      <c r="O89" s="1107"/>
      <c r="P89" s="1106"/>
      <c r="Q89" s="1106"/>
      <c r="R89" s="1106"/>
      <c r="S89" s="1106"/>
      <c r="T89" s="1108"/>
      <c r="U89" s="1109"/>
      <c r="V89" s="1109"/>
      <c r="W89" s="1109"/>
      <c r="X89" s="1109"/>
      <c r="Y89" s="1109"/>
      <c r="Z89" s="1109"/>
      <c r="AA89" s="1109"/>
      <c r="AB89" s="1109"/>
      <c r="AC89" s="1109"/>
      <c r="AD89" s="1109"/>
      <c r="AE89" s="1109"/>
      <c r="AF89" s="1109"/>
      <c r="AG89" s="1109"/>
      <c r="AH89" s="1109"/>
      <c r="AI89" s="1109"/>
      <c r="AJ89" s="1109"/>
      <c r="AK89" s="1109"/>
      <c r="AL89" s="1109"/>
      <c r="AM89" s="1109"/>
      <c r="AN89" s="1109"/>
      <c r="AO89" s="1109"/>
      <c r="AP89" s="1109"/>
      <c r="AQ89" s="1109"/>
      <c r="AR89" s="1109"/>
      <c r="AS89" s="1109"/>
      <c r="AT89" s="1109"/>
      <c r="AU89" s="1109"/>
      <c r="AV89" s="1109"/>
      <c r="AW89" s="1109"/>
      <c r="AX89" s="1109"/>
      <c r="AY89" s="1110"/>
    </row>
    <row r="90" spans="1:51" ht="19.5" customHeight="1">
      <c r="A90" s="1104"/>
      <c r="B90" s="1111" t="s">
        <v>618</v>
      </c>
      <c r="C90" s="1112"/>
      <c r="D90" s="1112"/>
      <c r="E90" s="1112"/>
      <c r="F90" s="1112"/>
      <c r="G90" s="1112"/>
      <c r="H90" s="1112"/>
      <c r="I90" s="1112"/>
      <c r="J90" s="1112"/>
      <c r="K90" s="1112"/>
      <c r="L90" s="1112"/>
      <c r="M90" s="1112"/>
      <c r="N90" s="1113"/>
      <c r="O90" s="1114">
        <v>77</v>
      </c>
      <c r="P90" s="1115"/>
      <c r="Q90" s="1116"/>
      <c r="R90" s="1116"/>
      <c r="S90" s="1117"/>
      <c r="T90" s="1115"/>
      <c r="U90" s="1116"/>
      <c r="V90" s="1116"/>
      <c r="W90" s="1117"/>
      <c r="X90" s="1115"/>
      <c r="Y90" s="1116"/>
      <c r="Z90" s="1116"/>
      <c r="AA90" s="1117"/>
      <c r="AB90" s="1115"/>
      <c r="AC90" s="1116"/>
      <c r="AD90" s="1116"/>
      <c r="AE90" s="1117"/>
      <c r="AF90" s="1115"/>
      <c r="AG90" s="1116"/>
      <c r="AH90" s="1116"/>
      <c r="AI90" s="1117"/>
      <c r="AJ90" s="1115"/>
      <c r="AK90" s="1116"/>
      <c r="AL90" s="1116"/>
      <c r="AM90" s="1117"/>
      <c r="AN90" s="1115"/>
      <c r="AO90" s="1116"/>
      <c r="AP90" s="1116"/>
      <c r="AQ90" s="1117"/>
      <c r="AR90" s="1115"/>
      <c r="AS90" s="1116"/>
      <c r="AT90" s="1116"/>
      <c r="AU90" s="1117"/>
      <c r="AV90" s="1115">
        <v>200</v>
      </c>
      <c r="AW90" s="1116"/>
      <c r="AX90" s="1116"/>
      <c r="AY90" s="1117"/>
    </row>
    <row r="91" spans="1:51" ht="19.5" customHeight="1">
      <c r="A91" s="1104"/>
      <c r="B91" s="1111" t="s">
        <v>619</v>
      </c>
      <c r="C91" s="1112"/>
      <c r="D91" s="1112"/>
      <c r="E91" s="1112"/>
      <c r="F91" s="1112"/>
      <c r="G91" s="1112"/>
      <c r="H91" s="1112"/>
      <c r="I91" s="1112"/>
      <c r="J91" s="1112"/>
      <c r="K91" s="1112"/>
      <c r="L91" s="1112"/>
      <c r="M91" s="1112"/>
      <c r="N91" s="1113"/>
      <c r="O91" s="1114">
        <v>78</v>
      </c>
      <c r="P91" s="1115"/>
      <c r="Q91" s="1116"/>
      <c r="R91" s="1116"/>
      <c r="S91" s="1117"/>
      <c r="T91" s="1115"/>
      <c r="U91" s="1116"/>
      <c r="V91" s="1116"/>
      <c r="W91" s="1117"/>
      <c r="X91" s="1115"/>
      <c r="Y91" s="1116"/>
      <c r="Z91" s="1116"/>
      <c r="AA91" s="1117"/>
      <c r="AB91" s="1115"/>
      <c r="AC91" s="1116"/>
      <c r="AD91" s="1116"/>
      <c r="AE91" s="1117"/>
      <c r="AF91" s="1115"/>
      <c r="AG91" s="1116"/>
      <c r="AH91" s="1116"/>
      <c r="AI91" s="1117"/>
      <c r="AJ91" s="1115"/>
      <c r="AK91" s="1116"/>
      <c r="AL91" s="1116"/>
      <c r="AM91" s="1117"/>
      <c r="AN91" s="1115"/>
      <c r="AO91" s="1116"/>
      <c r="AP91" s="1116"/>
      <c r="AQ91" s="1117"/>
      <c r="AR91" s="1115"/>
      <c r="AS91" s="1116"/>
      <c r="AT91" s="1116"/>
      <c r="AU91" s="1117"/>
      <c r="AV91" s="1115">
        <v>194</v>
      </c>
      <c r="AW91" s="1116"/>
      <c r="AX91" s="1116"/>
      <c r="AY91" s="1117"/>
    </row>
    <row r="92" spans="1:51" ht="19.5" customHeight="1">
      <c r="A92" s="1104" t="s">
        <v>620</v>
      </c>
      <c r="B92" s="1105"/>
      <c r="C92" s="1105"/>
      <c r="D92" s="1105"/>
      <c r="E92" s="1118"/>
      <c r="F92" s="1106"/>
      <c r="G92" s="1106"/>
      <c r="H92" s="1106"/>
      <c r="I92" s="1106"/>
      <c r="J92" s="1106"/>
      <c r="K92" s="1106"/>
      <c r="L92" s="1106"/>
      <c r="M92" s="1106"/>
      <c r="N92" s="1106"/>
      <c r="O92" s="1107"/>
      <c r="P92" s="1106"/>
      <c r="Q92" s="1106"/>
      <c r="R92" s="1106"/>
      <c r="S92" s="1106"/>
      <c r="T92" s="1108"/>
      <c r="U92" s="1109"/>
      <c r="V92" s="1109"/>
      <c r="W92" s="1109"/>
      <c r="X92" s="1109"/>
      <c r="Y92" s="1109"/>
      <c r="Z92" s="1109"/>
      <c r="AA92" s="1109"/>
      <c r="AB92" s="1109"/>
      <c r="AC92" s="1109"/>
      <c r="AD92" s="1109"/>
      <c r="AE92" s="1109"/>
      <c r="AF92" s="1109"/>
      <c r="AG92" s="1109"/>
      <c r="AH92" s="1109"/>
      <c r="AI92" s="1109"/>
      <c r="AJ92" s="1109"/>
      <c r="AK92" s="1109"/>
      <c r="AL92" s="1109"/>
      <c r="AM92" s="1109"/>
      <c r="AN92" s="1109"/>
      <c r="AO92" s="1109"/>
      <c r="AP92" s="1109"/>
      <c r="AQ92" s="1109"/>
      <c r="AR92" s="1109"/>
      <c r="AS92" s="1109"/>
      <c r="AT92" s="1109"/>
      <c r="AU92" s="1109"/>
      <c r="AV92" s="1109"/>
      <c r="AW92" s="1109"/>
      <c r="AX92" s="1109"/>
      <c r="AY92" s="1110"/>
    </row>
    <row r="93" spans="1:51" ht="19.5" customHeight="1">
      <c r="A93" s="1104"/>
      <c r="B93" s="1111" t="s">
        <v>618</v>
      </c>
      <c r="C93" s="1112"/>
      <c r="D93" s="1112"/>
      <c r="E93" s="1112"/>
      <c r="F93" s="1112"/>
      <c r="G93" s="1112"/>
      <c r="H93" s="1112"/>
      <c r="I93" s="1112"/>
      <c r="J93" s="1112"/>
      <c r="K93" s="1112"/>
      <c r="L93" s="1112"/>
      <c r="M93" s="1112"/>
      <c r="N93" s="1113"/>
      <c r="O93" s="1114">
        <v>79</v>
      </c>
      <c r="P93" s="1115"/>
      <c r="Q93" s="1116"/>
      <c r="R93" s="1116"/>
      <c r="S93" s="1117"/>
      <c r="T93" s="1115"/>
      <c r="U93" s="1116"/>
      <c r="V93" s="1116"/>
      <c r="W93" s="1117"/>
      <c r="X93" s="1115"/>
      <c r="Y93" s="1116"/>
      <c r="Z93" s="1116"/>
      <c r="AA93" s="1117"/>
      <c r="AB93" s="1115"/>
      <c r="AC93" s="1116"/>
      <c r="AD93" s="1116"/>
      <c r="AE93" s="1117"/>
      <c r="AF93" s="1115"/>
      <c r="AG93" s="1116"/>
      <c r="AH93" s="1116"/>
      <c r="AI93" s="1117"/>
      <c r="AJ93" s="1115"/>
      <c r="AK93" s="1116"/>
      <c r="AL93" s="1116"/>
      <c r="AM93" s="1117"/>
      <c r="AN93" s="1115"/>
      <c r="AO93" s="1116"/>
      <c r="AP93" s="1116"/>
      <c r="AQ93" s="1117"/>
      <c r="AR93" s="1115"/>
      <c r="AS93" s="1116"/>
      <c r="AT93" s="1116"/>
      <c r="AU93" s="1117"/>
      <c r="AV93" s="1115"/>
      <c r="AW93" s="1116"/>
      <c r="AX93" s="1116"/>
      <c r="AY93" s="1117"/>
    </row>
    <row r="94" spans="1:51" ht="19.5" customHeight="1" thickBot="1">
      <c r="A94" s="1119"/>
      <c r="B94" s="1111" t="s">
        <v>619</v>
      </c>
      <c r="C94" s="1112"/>
      <c r="D94" s="1112"/>
      <c r="E94" s="1112"/>
      <c r="F94" s="1112"/>
      <c r="G94" s="1112"/>
      <c r="H94" s="1112"/>
      <c r="I94" s="1112"/>
      <c r="J94" s="1112"/>
      <c r="K94" s="1112"/>
      <c r="L94" s="1112"/>
      <c r="M94" s="1112"/>
      <c r="N94" s="1113"/>
      <c r="O94" s="1120">
        <v>80</v>
      </c>
      <c r="P94" s="1115"/>
      <c r="Q94" s="1116"/>
      <c r="R94" s="1116"/>
      <c r="S94" s="1117"/>
      <c r="T94" s="1115"/>
      <c r="U94" s="1116"/>
      <c r="V94" s="1116"/>
      <c r="W94" s="1117"/>
      <c r="X94" s="1115"/>
      <c r="Y94" s="1116"/>
      <c r="Z94" s="1116"/>
      <c r="AA94" s="1117"/>
      <c r="AB94" s="1115"/>
      <c r="AC94" s="1116"/>
      <c r="AD94" s="1116"/>
      <c r="AE94" s="1117"/>
      <c r="AF94" s="1115"/>
      <c r="AG94" s="1116"/>
      <c r="AH94" s="1116"/>
      <c r="AI94" s="1117"/>
      <c r="AJ94" s="1115"/>
      <c r="AK94" s="1116"/>
      <c r="AL94" s="1116"/>
      <c r="AM94" s="1117"/>
      <c r="AN94" s="1115"/>
      <c r="AO94" s="1116"/>
      <c r="AP94" s="1116"/>
      <c r="AQ94" s="1117"/>
      <c r="AR94" s="1115"/>
      <c r="AS94" s="1116"/>
      <c r="AT94" s="1116"/>
      <c r="AU94" s="1117"/>
      <c r="AV94" s="1115"/>
      <c r="AW94" s="1116"/>
      <c r="AX94" s="1116"/>
      <c r="AY94" s="1117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1121"/>
      <c r="B119" s="1121"/>
      <c r="C119" s="1121"/>
      <c r="D119" s="1121"/>
    </row>
    <row r="120" spans="1:4" ht="21.75" customHeight="1">
      <c r="A120" s="1121"/>
      <c r="B120" s="1121"/>
      <c r="C120" s="1121"/>
      <c r="D120" s="1121"/>
    </row>
    <row r="121" spans="1:4" ht="21.75" customHeight="1">
      <c r="A121" s="1121"/>
      <c r="B121" s="1121"/>
      <c r="C121" s="1121"/>
      <c r="D121" s="1121"/>
    </row>
    <row r="122" spans="1:4" ht="21.75" customHeight="1">
      <c r="A122" s="1121"/>
      <c r="B122" s="1121"/>
      <c r="C122" s="1121"/>
      <c r="D122" s="1121"/>
    </row>
    <row r="123" spans="1:4" ht="21.75" customHeight="1">
      <c r="A123" s="1121"/>
      <c r="B123" s="1121"/>
      <c r="C123" s="1121"/>
      <c r="D123" s="1121"/>
    </row>
    <row r="124" spans="1:4" ht="21.75" customHeight="1">
      <c r="A124" s="1121"/>
      <c r="B124" s="1121"/>
      <c r="C124" s="1121"/>
      <c r="D124" s="1121"/>
    </row>
    <row r="125" spans="1:4" ht="21.75" customHeight="1">
      <c r="A125" s="1121"/>
      <c r="B125" s="1121"/>
      <c r="C125" s="1121"/>
      <c r="D125" s="1121"/>
    </row>
    <row r="126" spans="1:4" ht="21.75" customHeight="1">
      <c r="A126" s="1121"/>
      <c r="B126" s="1121"/>
      <c r="C126" s="1121"/>
      <c r="D126" s="1121"/>
    </row>
    <row r="127" spans="1:4" ht="21.75" customHeight="1">
      <c r="A127" s="1121"/>
      <c r="B127" s="1121"/>
      <c r="C127" s="1121"/>
      <c r="D127" s="1121"/>
    </row>
    <row r="128" spans="1:4" ht="21.75" customHeight="1">
      <c r="A128" s="1121"/>
      <c r="B128" s="1121"/>
      <c r="C128" s="1121"/>
      <c r="D128" s="1121"/>
    </row>
    <row r="129" spans="1:4" ht="21.75" customHeight="1">
      <c r="A129" s="1121"/>
      <c r="B129" s="1121"/>
      <c r="C129" s="1121"/>
      <c r="D129" s="1121"/>
    </row>
    <row r="130" spans="1:4" ht="21.75" customHeight="1">
      <c r="A130" s="1121"/>
      <c r="B130" s="1121"/>
      <c r="C130" s="1121"/>
      <c r="D130" s="1121"/>
    </row>
    <row r="131" spans="1:4" ht="21.75" customHeight="1">
      <c r="A131" s="1121"/>
      <c r="B131" s="1121"/>
      <c r="C131" s="1121"/>
      <c r="D131" s="1121"/>
    </row>
    <row r="132" spans="1:4" ht="21.75" customHeight="1">
      <c r="A132" s="1121"/>
      <c r="B132" s="1121"/>
      <c r="C132" s="1121"/>
      <c r="D132" s="1121"/>
    </row>
    <row r="133" spans="1:4" ht="21.75" customHeight="1">
      <c r="A133" s="1121"/>
      <c r="B133" s="1121"/>
      <c r="C133" s="1121"/>
      <c r="D133" s="1121"/>
    </row>
    <row r="134" spans="1:4" ht="21.75" customHeight="1">
      <c r="A134" s="1121"/>
      <c r="B134" s="1121"/>
      <c r="C134" s="1121"/>
      <c r="D134" s="1121"/>
    </row>
    <row r="135" spans="1:4" ht="21.75" customHeight="1">
      <c r="A135" s="1121"/>
      <c r="B135" s="1121"/>
      <c r="C135" s="1121"/>
      <c r="D135" s="1121"/>
    </row>
    <row r="136" spans="1:4" ht="21.75" customHeight="1">
      <c r="A136" s="1121"/>
      <c r="B136" s="1121"/>
      <c r="C136" s="1121"/>
      <c r="D136" s="1121"/>
    </row>
    <row r="137" spans="1:4" ht="21.75" customHeight="1">
      <c r="A137" s="1121"/>
      <c r="B137" s="1121"/>
      <c r="C137" s="1121"/>
      <c r="D137" s="1121"/>
    </row>
    <row r="138" spans="1:4" ht="21.75" customHeight="1">
      <c r="A138" s="1121"/>
      <c r="B138" s="1121"/>
      <c r="C138" s="1121"/>
      <c r="D138" s="1121"/>
    </row>
    <row r="139" spans="1:4" ht="21.75" customHeight="1">
      <c r="A139" s="1121"/>
      <c r="B139" s="1121"/>
      <c r="C139" s="1121"/>
      <c r="D139" s="1121"/>
    </row>
    <row r="140" spans="1:4" ht="21.75" customHeight="1">
      <c r="A140" s="1121"/>
      <c r="B140" s="1121"/>
      <c r="C140" s="1121"/>
      <c r="D140" s="1121"/>
    </row>
    <row r="141" spans="1:4" ht="21.75" customHeight="1">
      <c r="A141" s="1121"/>
      <c r="B141" s="1121"/>
      <c r="C141" s="1121"/>
      <c r="D141" s="1121"/>
    </row>
    <row r="142" spans="1:4" ht="21.75" customHeight="1">
      <c r="A142" s="1121"/>
      <c r="B142" s="1121"/>
      <c r="C142" s="1121"/>
      <c r="D142" s="1121"/>
    </row>
    <row r="143" spans="1:4" ht="21.75" customHeight="1">
      <c r="A143" s="1121"/>
      <c r="B143" s="1121"/>
      <c r="C143" s="1121"/>
      <c r="D143" s="1121"/>
    </row>
    <row r="144" spans="1:4" ht="21.75" customHeight="1">
      <c r="A144" s="1121"/>
      <c r="B144" s="1121"/>
      <c r="C144" s="1121"/>
      <c r="D144" s="1121"/>
    </row>
    <row r="145" spans="1:4" ht="21.75" customHeight="1">
      <c r="A145" s="1121"/>
      <c r="B145" s="1121"/>
      <c r="C145" s="1121"/>
      <c r="D145" s="1121"/>
    </row>
    <row r="146" spans="1:4" ht="21.75" customHeight="1">
      <c r="A146" s="1121"/>
      <c r="B146" s="1121"/>
      <c r="C146" s="1121"/>
      <c r="D146" s="1121"/>
    </row>
    <row r="147" spans="1:4" ht="21.75" customHeight="1">
      <c r="A147" s="1121"/>
      <c r="B147" s="1121"/>
      <c r="C147" s="1121"/>
      <c r="D147" s="1121"/>
    </row>
    <row r="148" spans="1:4" ht="21.75" customHeight="1">
      <c r="A148" s="1121"/>
      <c r="B148" s="1121"/>
      <c r="C148" s="1121"/>
      <c r="D148" s="1121"/>
    </row>
    <row r="149" spans="1:4" ht="21.75" customHeight="1">
      <c r="A149" s="1121"/>
      <c r="B149" s="1121"/>
      <c r="C149" s="1121"/>
      <c r="D149" s="1121"/>
    </row>
    <row r="150" spans="1:4" ht="21.75" customHeight="1">
      <c r="A150" s="1121"/>
      <c r="B150" s="1121"/>
      <c r="C150" s="1121"/>
      <c r="D150" s="1121"/>
    </row>
    <row r="151" spans="1:4" ht="21.75" customHeight="1">
      <c r="A151" s="1121"/>
      <c r="B151" s="1121"/>
      <c r="C151" s="1121"/>
      <c r="D151" s="1121"/>
    </row>
    <row r="152" spans="1:4" ht="21.75" customHeight="1">
      <c r="A152" s="1121"/>
      <c r="B152" s="1121"/>
      <c r="C152" s="1121"/>
      <c r="D152" s="1121"/>
    </row>
    <row r="153" spans="1:4" ht="21.75" customHeight="1">
      <c r="A153" s="1121"/>
      <c r="B153" s="1121"/>
      <c r="C153" s="1121"/>
      <c r="D153" s="1121"/>
    </row>
    <row r="154" spans="1:4" ht="21.75" customHeight="1">
      <c r="A154" s="1121"/>
      <c r="B154" s="1121"/>
      <c r="C154" s="1121"/>
      <c r="D154" s="1121"/>
    </row>
    <row r="155" spans="1:4" ht="21.75" customHeight="1">
      <c r="A155" s="1121"/>
      <c r="B155" s="1121"/>
      <c r="C155" s="1121"/>
      <c r="D155" s="1121"/>
    </row>
    <row r="156" spans="1:4" ht="21.75" customHeight="1">
      <c r="A156" s="1121"/>
      <c r="B156" s="1121"/>
      <c r="C156" s="1121"/>
      <c r="D156" s="1121"/>
    </row>
    <row r="157" spans="1:4" ht="21.75" customHeight="1">
      <c r="A157" s="1121"/>
      <c r="B157" s="1121"/>
      <c r="C157" s="1121"/>
      <c r="D157" s="1121"/>
    </row>
    <row r="158" spans="1:4" ht="21.75" customHeight="1">
      <c r="A158" s="1121"/>
      <c r="B158" s="1121"/>
      <c r="C158" s="1121"/>
      <c r="D158" s="1121"/>
    </row>
    <row r="159" spans="1:4" ht="21.75" customHeight="1">
      <c r="A159" s="1121"/>
      <c r="B159" s="1121"/>
      <c r="C159" s="1121"/>
      <c r="D159" s="1121"/>
    </row>
    <row r="160" spans="1:4" ht="21.75" customHeight="1">
      <c r="A160" s="1121"/>
      <c r="B160" s="1121"/>
      <c r="C160" s="1121"/>
      <c r="D160" s="1121"/>
    </row>
    <row r="161" spans="1:4" ht="21.75" customHeight="1">
      <c r="A161" s="1121"/>
      <c r="B161" s="1121"/>
      <c r="C161" s="1121"/>
      <c r="D161" s="1121"/>
    </row>
    <row r="162" spans="1:4" ht="21.75" customHeight="1">
      <c r="A162" s="1121"/>
      <c r="B162" s="1121"/>
      <c r="C162" s="1121"/>
      <c r="D162" s="1121"/>
    </row>
    <row r="163" spans="1:4" ht="21.75" customHeight="1">
      <c r="A163" s="1121"/>
      <c r="B163" s="1121"/>
      <c r="C163" s="1121"/>
      <c r="D163" s="1121"/>
    </row>
    <row r="164" spans="1:4" ht="21.75" customHeight="1">
      <c r="A164" s="1121"/>
      <c r="B164" s="1121"/>
      <c r="C164" s="1121"/>
      <c r="D164" s="1121"/>
    </row>
    <row r="165" spans="1:4" ht="21.75" customHeight="1">
      <c r="A165" s="1121"/>
      <c r="B165" s="1121"/>
      <c r="C165" s="1121"/>
      <c r="D165" s="1121"/>
    </row>
    <row r="166" spans="1:4" ht="21.75" customHeight="1">
      <c r="A166" s="1121"/>
      <c r="B166" s="1121"/>
      <c r="C166" s="1121"/>
      <c r="D166" s="1121"/>
    </row>
    <row r="167" spans="1:4" ht="21.75" customHeight="1">
      <c r="A167" s="1121"/>
      <c r="B167" s="1121"/>
      <c r="C167" s="1121"/>
      <c r="D167" s="1121"/>
    </row>
    <row r="168" spans="1:4" ht="21.75" customHeight="1">
      <c r="A168" s="1121"/>
      <c r="B168" s="1121"/>
      <c r="C168" s="1121"/>
      <c r="D168" s="1121"/>
    </row>
    <row r="169" spans="1:4" ht="21.75" customHeight="1">
      <c r="A169" s="1121"/>
      <c r="B169" s="1121"/>
      <c r="C169" s="1121"/>
      <c r="D169" s="1121"/>
    </row>
    <row r="170" spans="1:4" ht="21.75" customHeight="1">
      <c r="A170" s="1121"/>
      <c r="B170" s="1121"/>
      <c r="C170" s="1121"/>
      <c r="D170" s="1121"/>
    </row>
    <row r="171" spans="1:4" ht="21.75" customHeight="1">
      <c r="A171" s="1121"/>
      <c r="B171" s="1121"/>
      <c r="C171" s="1121"/>
      <c r="D171" s="1121"/>
    </row>
    <row r="172" spans="1:4" ht="21.75" customHeight="1">
      <c r="A172" s="1121"/>
      <c r="B172" s="1121"/>
      <c r="C172" s="1121"/>
      <c r="D172" s="1121"/>
    </row>
    <row r="173" spans="1:4" ht="21.75" customHeight="1">
      <c r="A173" s="1121"/>
      <c r="B173" s="1121"/>
      <c r="C173" s="1121"/>
      <c r="D173" s="1121"/>
    </row>
    <row r="174" spans="1:4" ht="21.75" customHeight="1">
      <c r="A174" s="1121"/>
      <c r="B174" s="1121"/>
      <c r="C174" s="1121"/>
      <c r="D174" s="1121"/>
    </row>
    <row r="175" spans="1:4" ht="21.75" customHeight="1">
      <c r="A175" s="1121"/>
      <c r="B175" s="1121"/>
      <c r="C175" s="1121"/>
      <c r="D175" s="1121"/>
    </row>
    <row r="176" spans="1:4" ht="21.75" customHeight="1">
      <c r="A176" s="1121"/>
      <c r="B176" s="1121"/>
      <c r="C176" s="1121"/>
      <c r="D176" s="1121"/>
    </row>
    <row r="177" spans="1:4" ht="21.75" customHeight="1">
      <c r="A177" s="1121"/>
      <c r="B177" s="1121"/>
      <c r="C177" s="1121"/>
      <c r="D177" s="1121"/>
    </row>
    <row r="178" spans="1:4" ht="21.75" customHeight="1">
      <c r="A178" s="1121"/>
      <c r="B178" s="1121"/>
      <c r="C178" s="1121"/>
      <c r="D178" s="1121"/>
    </row>
    <row r="179" spans="1:4" ht="21.75" customHeight="1">
      <c r="A179" s="1121"/>
      <c r="B179" s="1121"/>
      <c r="C179" s="1121"/>
      <c r="D179" s="1121"/>
    </row>
    <row r="180" spans="1:4" ht="21.75" customHeight="1">
      <c r="A180" s="1121"/>
      <c r="B180" s="1121"/>
      <c r="C180" s="1121"/>
      <c r="D180" s="1121"/>
    </row>
    <row r="181" spans="1:4" ht="21.75" customHeight="1">
      <c r="A181" s="1121"/>
      <c r="B181" s="1121"/>
      <c r="C181" s="1121"/>
      <c r="D181" s="1121"/>
    </row>
    <row r="182" spans="1:4" ht="21.75" customHeight="1">
      <c r="A182" s="1121"/>
      <c r="B182" s="1121"/>
      <c r="C182" s="1121"/>
      <c r="D182" s="1121"/>
    </row>
    <row r="183" spans="1:4" ht="21.75" customHeight="1">
      <c r="A183" s="1121"/>
      <c r="B183" s="1121"/>
      <c r="C183" s="1121"/>
      <c r="D183" s="1121"/>
    </row>
    <row r="184" spans="1:4" ht="21.75" customHeight="1">
      <c r="A184" s="1121"/>
      <c r="B184" s="1121"/>
      <c r="C184" s="1121"/>
      <c r="D184" s="1121"/>
    </row>
    <row r="185" spans="1:4" ht="21.75" customHeight="1">
      <c r="A185" s="1121"/>
      <c r="B185" s="1121"/>
      <c r="C185" s="1121"/>
      <c r="D185" s="1121"/>
    </row>
    <row r="186" spans="1:4" ht="21.75" customHeight="1">
      <c r="A186" s="1121"/>
      <c r="B186" s="1121"/>
      <c r="C186" s="1121"/>
      <c r="D186" s="1121"/>
    </row>
    <row r="187" spans="1:4" ht="21.75" customHeight="1">
      <c r="A187" s="1121"/>
      <c r="B187" s="1121"/>
      <c r="C187" s="1121"/>
      <c r="D187" s="1121"/>
    </row>
    <row r="188" spans="1:4" ht="21.75" customHeight="1">
      <c r="A188" s="1121"/>
      <c r="B188" s="1121"/>
      <c r="C188" s="1121"/>
      <c r="D188" s="1121"/>
    </row>
    <row r="189" spans="1:4" ht="21.75" customHeight="1">
      <c r="A189" s="1121"/>
      <c r="B189" s="1121"/>
      <c r="C189" s="1121"/>
      <c r="D189" s="1121"/>
    </row>
    <row r="190" spans="1:4" ht="21.75" customHeight="1">
      <c r="A190" s="1121"/>
      <c r="B190" s="1121"/>
      <c r="C190" s="1121"/>
      <c r="D190" s="1121"/>
    </row>
    <row r="191" spans="1:4" ht="21.75" customHeight="1">
      <c r="A191" s="1121"/>
      <c r="B191" s="1121"/>
      <c r="C191" s="1121"/>
      <c r="D191" s="1121"/>
    </row>
    <row r="192" spans="1:4" ht="21.75" customHeight="1">
      <c r="A192" s="1121"/>
      <c r="B192" s="1121"/>
      <c r="C192" s="1121"/>
      <c r="D192" s="1121"/>
    </row>
    <row r="193" spans="1:4" ht="21.75" customHeight="1">
      <c r="A193" s="1121"/>
      <c r="B193" s="1121"/>
      <c r="C193" s="1121"/>
      <c r="D193" s="1121"/>
    </row>
    <row r="194" spans="1:4" ht="21.75" customHeight="1">
      <c r="A194" s="1121"/>
      <c r="B194" s="1121"/>
      <c r="C194" s="1121"/>
      <c r="D194" s="1121"/>
    </row>
    <row r="195" spans="1:4" ht="12.75">
      <c r="A195" s="1121"/>
      <c r="B195" s="1121"/>
      <c r="C195" s="1121"/>
      <c r="D195" s="1121"/>
    </row>
    <row r="196" spans="1:4" ht="12.75">
      <c r="A196" s="1121"/>
      <c r="B196" s="1121"/>
      <c r="C196" s="1121"/>
      <c r="D196" s="1121"/>
    </row>
    <row r="197" spans="1:4" ht="12.75">
      <c r="A197" s="1121"/>
      <c r="B197" s="1121"/>
      <c r="C197" s="1121"/>
      <c r="D197" s="1121"/>
    </row>
    <row r="198" spans="1:4" ht="12.75">
      <c r="A198" s="1121"/>
      <c r="B198" s="1121"/>
      <c r="C198" s="1121"/>
      <c r="D198" s="1121"/>
    </row>
    <row r="199" spans="1:4" ht="12.75">
      <c r="A199" s="1121"/>
      <c r="B199" s="1121"/>
      <c r="C199" s="1121"/>
      <c r="D199" s="1121"/>
    </row>
    <row r="200" spans="1:4" ht="12.75">
      <c r="A200" s="1121"/>
      <c r="B200" s="1121"/>
      <c r="C200" s="1121"/>
      <c r="D200" s="1121"/>
    </row>
    <row r="201" spans="1:4" ht="12.75">
      <c r="A201" s="1121"/>
      <c r="B201" s="1121"/>
      <c r="C201" s="1121"/>
      <c r="D201" s="1121"/>
    </row>
  </sheetData>
  <mergeCells count="814">
    <mergeCell ref="AQ5:AY5"/>
    <mergeCell ref="Q10:S10"/>
    <mergeCell ref="U10:W10"/>
    <mergeCell ref="Y10:AA10"/>
    <mergeCell ref="AC10:AE10"/>
    <mergeCell ref="AG10:AI10"/>
    <mergeCell ref="AK10:AM10"/>
    <mergeCell ref="AO10:AQ10"/>
    <mergeCell ref="AS10:AU10"/>
    <mergeCell ref="AW10:AY10"/>
    <mergeCell ref="A4:AY4"/>
    <mergeCell ref="AV38:AY38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F38:AI38"/>
    <mergeCell ref="AJ38:AM38"/>
    <mergeCell ref="AN38:AQ38"/>
    <mergeCell ref="AR38:AU38"/>
    <mergeCell ref="AV37:AY37"/>
    <mergeCell ref="AV28:AY28"/>
    <mergeCell ref="AF29:AI29"/>
    <mergeCell ref="AJ29:AM29"/>
    <mergeCell ref="AN29:AQ29"/>
    <mergeCell ref="P38:S38"/>
    <mergeCell ref="T38:W38"/>
    <mergeCell ref="X38:AA38"/>
    <mergeCell ref="AB38:AE38"/>
    <mergeCell ref="AV84:AY84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F84:AI84"/>
    <mergeCell ref="AJ84:AM84"/>
    <mergeCell ref="AN84:AQ84"/>
    <mergeCell ref="AR84:AU84"/>
    <mergeCell ref="P84:S84"/>
    <mergeCell ref="T84:W84"/>
    <mergeCell ref="X84:AA84"/>
    <mergeCell ref="AB84:AE84"/>
    <mergeCell ref="AV86:AY86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F86:AI86"/>
    <mergeCell ref="AJ86:AM86"/>
    <mergeCell ref="AN86:AQ86"/>
    <mergeCell ref="AR86:AU86"/>
    <mergeCell ref="P86:S86"/>
    <mergeCell ref="T86:W86"/>
    <mergeCell ref="X86:AA86"/>
    <mergeCell ref="AB86:AE86"/>
    <mergeCell ref="AV94:AY94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F94:AI94"/>
    <mergeCell ref="AJ94:AM94"/>
    <mergeCell ref="AN94:AQ94"/>
    <mergeCell ref="AR94:AU94"/>
    <mergeCell ref="P94:S94"/>
    <mergeCell ref="T94:W94"/>
    <mergeCell ref="X94:AA94"/>
    <mergeCell ref="AB94:AE94"/>
    <mergeCell ref="AV91:AY91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AF91:AI91"/>
    <mergeCell ref="AJ91:AM91"/>
    <mergeCell ref="AN91:AQ91"/>
    <mergeCell ref="AR91:AU91"/>
    <mergeCell ref="P91:S91"/>
    <mergeCell ref="T91:W91"/>
    <mergeCell ref="X91:AA91"/>
    <mergeCell ref="AB91:AE91"/>
    <mergeCell ref="AV87:AY87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F87:AI87"/>
    <mergeCell ref="AJ87:AM87"/>
    <mergeCell ref="AN87:AQ87"/>
    <mergeCell ref="AR87:AU87"/>
    <mergeCell ref="P87:S87"/>
    <mergeCell ref="T87:W87"/>
    <mergeCell ref="X87:AA87"/>
    <mergeCell ref="AB87:AE87"/>
    <mergeCell ref="AV82:AY82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F82:AI82"/>
    <mergeCell ref="AJ82:AM82"/>
    <mergeCell ref="AN82:AQ82"/>
    <mergeCell ref="AR82:AU82"/>
    <mergeCell ref="P82:S82"/>
    <mergeCell ref="T82:W82"/>
    <mergeCell ref="X82:AA82"/>
    <mergeCell ref="AB82:AE82"/>
    <mergeCell ref="AV80:AY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P80:S80"/>
    <mergeCell ref="T80:W80"/>
    <mergeCell ref="X80:AA80"/>
    <mergeCell ref="AB80:AE80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P78:S78"/>
    <mergeCell ref="T78:W78"/>
    <mergeCell ref="X78:AA78"/>
    <mergeCell ref="AB78:AE78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P76:S76"/>
    <mergeCell ref="T76:W76"/>
    <mergeCell ref="X76:AA76"/>
    <mergeCell ref="AB76:AE76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P74:S74"/>
    <mergeCell ref="T74:W74"/>
    <mergeCell ref="X74:AA74"/>
    <mergeCell ref="AB74:AE74"/>
    <mergeCell ref="AV71:AY71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F71:AI71"/>
    <mergeCell ref="AJ71:AM71"/>
    <mergeCell ref="AN71:AQ71"/>
    <mergeCell ref="AR71:AU71"/>
    <mergeCell ref="P71:S71"/>
    <mergeCell ref="T71:W71"/>
    <mergeCell ref="X71:AA71"/>
    <mergeCell ref="AB71:AE71"/>
    <mergeCell ref="AV53:AY53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F53:AI53"/>
    <mergeCell ref="AJ53:AM53"/>
    <mergeCell ref="AN53:AQ53"/>
    <mergeCell ref="AR53:AU53"/>
    <mergeCell ref="P53:S53"/>
    <mergeCell ref="T53:W53"/>
    <mergeCell ref="X53:AA53"/>
    <mergeCell ref="AB53:AE53"/>
    <mergeCell ref="P39:S39"/>
    <mergeCell ref="T39:W39"/>
    <mergeCell ref="X39:AA39"/>
    <mergeCell ref="AB39:AE39"/>
    <mergeCell ref="AV39:AY39"/>
    <mergeCell ref="AF37:AI37"/>
    <mergeCell ref="AJ37:AM37"/>
    <mergeCell ref="AN37:AQ37"/>
    <mergeCell ref="AR37:AU37"/>
    <mergeCell ref="AF39:AI39"/>
    <mergeCell ref="AJ39:AM39"/>
    <mergeCell ref="AN39:AQ39"/>
    <mergeCell ref="AR39:AU39"/>
    <mergeCell ref="P37:S37"/>
    <mergeCell ref="T37:W37"/>
    <mergeCell ref="X37:AA37"/>
    <mergeCell ref="AB37:AE37"/>
    <mergeCell ref="P29:S29"/>
    <mergeCell ref="T29:W29"/>
    <mergeCell ref="X29:AA29"/>
    <mergeCell ref="AB29:AE29"/>
    <mergeCell ref="AV29:AY29"/>
    <mergeCell ref="AF28:AI28"/>
    <mergeCell ref="AJ28:AM28"/>
    <mergeCell ref="AN28:AQ28"/>
    <mergeCell ref="AR28:AU28"/>
    <mergeCell ref="T28:W28"/>
    <mergeCell ref="X28:AA28"/>
    <mergeCell ref="AB28:AE28"/>
    <mergeCell ref="AR29:AU29"/>
    <mergeCell ref="AV19:AY19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F19:AI19"/>
    <mergeCell ref="AJ19:AM19"/>
    <mergeCell ref="AN19:AQ19"/>
    <mergeCell ref="AR19:AU19"/>
    <mergeCell ref="P19:S19"/>
    <mergeCell ref="T19:W19"/>
    <mergeCell ref="X19:AA19"/>
    <mergeCell ref="AB19:AE19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P17:S17"/>
    <mergeCell ref="T17:W17"/>
    <mergeCell ref="X17:AA17"/>
    <mergeCell ref="AB17:AE17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0:N11"/>
    <mergeCell ref="O10:O11"/>
    <mergeCell ref="A74:N74"/>
    <mergeCell ref="A79:N79"/>
    <mergeCell ref="A39:N39"/>
    <mergeCell ref="A73:N73"/>
    <mergeCell ref="A27:N27"/>
    <mergeCell ref="A13:N13"/>
    <mergeCell ref="A14:N14"/>
    <mergeCell ref="A15:N15"/>
    <mergeCell ref="B91:N91"/>
    <mergeCell ref="A78:N78"/>
    <mergeCell ref="A80:N80"/>
    <mergeCell ref="A81:N81"/>
    <mergeCell ref="A82:N82"/>
    <mergeCell ref="A83:N83"/>
    <mergeCell ref="B93:N93"/>
    <mergeCell ref="B94:N94"/>
    <mergeCell ref="A76:N76"/>
    <mergeCell ref="A85:N85"/>
    <mergeCell ref="A87:N87"/>
    <mergeCell ref="A88:N88"/>
    <mergeCell ref="A86:N86"/>
    <mergeCell ref="B90:N90"/>
    <mergeCell ref="A84:N84"/>
    <mergeCell ref="A77:N77"/>
    <mergeCell ref="A17:N17"/>
    <mergeCell ref="A16:N16"/>
    <mergeCell ref="A28:N28"/>
    <mergeCell ref="A18:N18"/>
    <mergeCell ref="A19:N19"/>
    <mergeCell ref="A20:N20"/>
    <mergeCell ref="A26:N26"/>
    <mergeCell ref="A29:N29"/>
    <mergeCell ref="A38:N38"/>
    <mergeCell ref="A37:N37"/>
    <mergeCell ref="A75:N75"/>
    <mergeCell ref="A53:N53"/>
    <mergeCell ref="A71:N71"/>
    <mergeCell ref="A72:N72"/>
    <mergeCell ref="A54:N54"/>
    <mergeCell ref="A70:N70"/>
    <mergeCell ref="A33:N33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25:AY25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P20:S20"/>
    <mergeCell ref="T20:W20"/>
    <mergeCell ref="X20:AA20"/>
    <mergeCell ref="AR32:AU32"/>
    <mergeCell ref="AB20:AE20"/>
    <mergeCell ref="AF20:AI20"/>
    <mergeCell ref="AJ20:AM20"/>
    <mergeCell ref="AN20:AQ20"/>
    <mergeCell ref="AR20:AU20"/>
    <mergeCell ref="P28:S28"/>
    <mergeCell ref="P33:S33"/>
    <mergeCell ref="T33:W33"/>
    <mergeCell ref="X33:AA33"/>
    <mergeCell ref="AB33:AE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N70:AQ70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V70:AY70"/>
    <mergeCell ref="AR69:AU69"/>
    <mergeCell ref="AV69:AY69"/>
    <mergeCell ref="P70:S70"/>
    <mergeCell ref="T70:W70"/>
    <mergeCell ref="X70:AA70"/>
    <mergeCell ref="AR70:AU70"/>
    <mergeCell ref="AB70:AE70"/>
    <mergeCell ref="AF70:AI70"/>
    <mergeCell ref="AJ70:AM70"/>
    <mergeCell ref="P26:S26"/>
    <mergeCell ref="T26:W26"/>
    <mergeCell ref="X26:AA26"/>
    <mergeCell ref="AB26:AE26"/>
    <mergeCell ref="AR36:AU36"/>
    <mergeCell ref="AF26:AI26"/>
    <mergeCell ref="AJ26:AM26"/>
    <mergeCell ref="AN26:AQ26"/>
    <mergeCell ref="AR26:AU26"/>
    <mergeCell ref="AF33:AI33"/>
    <mergeCell ref="AJ33:AM33"/>
    <mergeCell ref="AN33:AQ33"/>
    <mergeCell ref="AR33:AU33"/>
    <mergeCell ref="AV36:AY36"/>
    <mergeCell ref="AV26:AY26"/>
    <mergeCell ref="A36:N36"/>
    <mergeCell ref="P36:S36"/>
    <mergeCell ref="T36:W36"/>
    <mergeCell ref="X36:AA36"/>
    <mergeCell ref="AB36:AE36"/>
    <mergeCell ref="AF36:AI36"/>
    <mergeCell ref="AJ36:AM36"/>
    <mergeCell ref="AN36:AQ3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191"/>
  <sheetViews>
    <sheetView zoomScaleSheetLayoutView="75" workbookViewId="0" topLeftCell="A18">
      <selection activeCell="U18" sqref="U18:X18"/>
    </sheetView>
  </sheetViews>
  <sheetFormatPr defaultColWidth="9.140625" defaultRowHeight="12.75"/>
  <cols>
    <col min="1" max="1" width="3.8515625" style="1125" customWidth="1"/>
    <col min="2" max="7" width="3.28125" style="1125" customWidth="1"/>
    <col min="8" max="8" width="3.8515625" style="1125" customWidth="1"/>
    <col min="9" max="12" width="3.28125" style="1125" customWidth="1"/>
    <col min="13" max="13" width="3.8515625" style="1125" customWidth="1"/>
    <col min="14" max="14" width="3.28125" style="1125" customWidth="1"/>
    <col min="15" max="15" width="3.421875" style="1125" customWidth="1"/>
    <col min="16" max="16" width="5.421875" style="1125" customWidth="1"/>
    <col min="17" max="55" width="3.28125" style="1125" customWidth="1"/>
    <col min="56" max="16384" width="9.140625" style="1125" customWidth="1"/>
  </cols>
  <sheetData>
    <row r="1" spans="51:52" ht="13.5" thickBot="1">
      <c r="AY1" s="1126">
        <v>0</v>
      </c>
      <c r="AZ1" s="1127">
        <v>1</v>
      </c>
    </row>
    <row r="2" spans="51:52" ht="12.75">
      <c r="AY2" s="1128" t="s">
        <v>840</v>
      </c>
      <c r="AZ2" s="1129"/>
    </row>
    <row r="3" spans="1:52" ht="15.75">
      <c r="A3" s="1130" t="s">
        <v>642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0"/>
      <c r="AJ3" s="1130"/>
      <c r="AK3" s="1130"/>
      <c r="AL3" s="1130"/>
      <c r="AM3" s="1130"/>
      <c r="AN3" s="1130"/>
      <c r="AO3" s="1130"/>
      <c r="AP3" s="1130"/>
      <c r="AQ3" s="1130"/>
      <c r="AR3" s="1130"/>
      <c r="AS3" s="1130"/>
      <c r="AT3" s="1130"/>
      <c r="AU3" s="1130"/>
      <c r="AV3" s="1130"/>
      <c r="AW3" s="1130"/>
      <c r="AX3" s="1130"/>
      <c r="AY3" s="1130"/>
      <c r="AZ3" s="1130"/>
    </row>
    <row r="4" spans="1:52" ht="15.75">
      <c r="A4" s="1130" t="s">
        <v>643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0"/>
      <c r="AN4" s="1130"/>
      <c r="AO4" s="1130"/>
      <c r="AP4" s="1130"/>
      <c r="AQ4" s="1130"/>
      <c r="AR4" s="1130"/>
      <c r="AS4" s="1130"/>
      <c r="AT4" s="1130"/>
      <c r="AU4" s="1130"/>
      <c r="AV4" s="1130"/>
      <c r="AW4" s="1130"/>
      <c r="AX4" s="1130"/>
      <c r="AY4" s="1130"/>
      <c r="AZ4" s="1130"/>
    </row>
    <row r="5" spans="1:52" ht="15.75">
      <c r="A5" s="1131"/>
      <c r="B5" s="1131"/>
      <c r="C5" s="1131"/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  <c r="AL5" s="1131"/>
      <c r="AM5" s="1131"/>
      <c r="AN5" s="1131"/>
      <c r="AO5" s="1131"/>
      <c r="AP5" s="1131"/>
      <c r="AQ5" s="1131"/>
      <c r="AR5" s="1132" t="s">
        <v>925</v>
      </c>
      <c r="AS5" s="1132"/>
      <c r="AT5" s="1132"/>
      <c r="AU5" s="1132"/>
      <c r="AV5" s="1132"/>
      <c r="AW5" s="1132"/>
      <c r="AX5" s="1132"/>
      <c r="AY5" s="1132"/>
      <c r="AZ5" s="1132"/>
    </row>
    <row r="6" spans="44:52" ht="12.75">
      <c r="AR6" s="1133" t="s">
        <v>844</v>
      </c>
      <c r="AS6" s="1133"/>
      <c r="AT6" s="1133"/>
      <c r="AU6" s="1133"/>
      <c r="AV6" s="1133"/>
      <c r="AW6" s="1133"/>
      <c r="AX6" s="1133"/>
      <c r="AY6" s="1133"/>
      <c r="AZ6" s="1133"/>
    </row>
    <row r="7" ht="6" customHeight="1" thickBot="1"/>
    <row r="8" spans="2:37" ht="15.75" customHeight="1" thickBot="1">
      <c r="B8" s="1134">
        <v>5</v>
      </c>
      <c r="C8" s="1135">
        <v>1</v>
      </c>
      <c r="D8" s="1135">
        <v>3</v>
      </c>
      <c r="E8" s="1135">
        <v>0</v>
      </c>
      <c r="F8" s="1135">
        <v>0</v>
      </c>
      <c r="G8" s="1136">
        <v>9</v>
      </c>
      <c r="H8" s="1137"/>
      <c r="I8" s="1134">
        <v>1</v>
      </c>
      <c r="J8" s="1135">
        <v>2</v>
      </c>
      <c r="K8" s="1135">
        <v>5</v>
      </c>
      <c r="L8" s="1136">
        <v>4</v>
      </c>
      <c r="M8" s="1137"/>
      <c r="N8" s="1134">
        <v>0</v>
      </c>
      <c r="O8" s="1136">
        <v>1</v>
      </c>
      <c r="P8" s="1138"/>
      <c r="Q8" s="1134">
        <v>2</v>
      </c>
      <c r="R8" s="1135">
        <v>8</v>
      </c>
      <c r="S8" s="1135">
        <v>0</v>
      </c>
      <c r="T8" s="1136">
        <v>0</v>
      </c>
      <c r="U8" s="1137"/>
      <c r="V8" s="1134">
        <v>7</v>
      </c>
      <c r="W8" s="1135">
        <v>5</v>
      </c>
      <c r="X8" s="1135">
        <v>1</v>
      </c>
      <c r="Y8" s="1135">
        <v>1</v>
      </c>
      <c r="Z8" s="1135">
        <v>1</v>
      </c>
      <c r="AA8" s="1136">
        <v>5</v>
      </c>
      <c r="AB8" s="1137"/>
      <c r="AC8" s="1134">
        <v>2</v>
      </c>
      <c r="AD8" s="1136">
        <v>2</v>
      </c>
      <c r="AE8" s="1137"/>
      <c r="AF8" s="1139">
        <v>2</v>
      </c>
      <c r="AG8" s="1140">
        <v>0</v>
      </c>
      <c r="AH8" s="1140">
        <v>0</v>
      </c>
      <c r="AI8" s="1141">
        <v>8</v>
      </c>
      <c r="AJ8" s="1137"/>
      <c r="AK8" s="1142">
        <v>2</v>
      </c>
    </row>
    <row r="9" spans="2:37" ht="25.5" customHeight="1">
      <c r="B9" s="1143" t="s">
        <v>680</v>
      </c>
      <c r="C9" s="1143"/>
      <c r="D9" s="1143"/>
      <c r="E9" s="1143"/>
      <c r="F9" s="1143"/>
      <c r="G9" s="1143"/>
      <c r="H9" s="1144"/>
      <c r="I9" s="1143" t="s">
        <v>681</v>
      </c>
      <c r="J9" s="1143"/>
      <c r="K9" s="1143"/>
      <c r="L9" s="1143"/>
      <c r="M9" s="1144"/>
      <c r="N9" s="1145" t="s">
        <v>703</v>
      </c>
      <c r="O9" s="1145"/>
      <c r="P9" s="1144"/>
      <c r="Q9" s="1145" t="s">
        <v>704</v>
      </c>
      <c r="R9" s="1145"/>
      <c r="S9" s="1145"/>
      <c r="T9" s="1145"/>
      <c r="U9" s="1144"/>
      <c r="V9" s="1143" t="s">
        <v>684</v>
      </c>
      <c r="W9" s="1143"/>
      <c r="X9" s="1143"/>
      <c r="Y9" s="1143"/>
      <c r="Z9" s="1143"/>
      <c r="AA9" s="1143"/>
      <c r="AC9" s="1143" t="s">
        <v>705</v>
      </c>
      <c r="AD9" s="1143"/>
      <c r="AF9" s="1143" t="s">
        <v>706</v>
      </c>
      <c r="AG9" s="1143"/>
      <c r="AH9" s="1143"/>
      <c r="AI9" s="1143"/>
      <c r="AK9" s="1143" t="s">
        <v>707</v>
      </c>
    </row>
    <row r="10" spans="2:37" ht="10.5" customHeight="1">
      <c r="B10" s="1143"/>
      <c r="C10" s="1143"/>
      <c r="D10" s="1143"/>
      <c r="E10" s="1143"/>
      <c r="F10" s="1143"/>
      <c r="G10" s="1143"/>
      <c r="H10" s="1144"/>
      <c r="I10" s="1143"/>
      <c r="J10" s="1143"/>
      <c r="K10" s="1143"/>
      <c r="L10" s="1143"/>
      <c r="M10" s="1144"/>
      <c r="N10" s="1145"/>
      <c r="O10" s="1145"/>
      <c r="P10" s="1144"/>
      <c r="Q10" s="1145"/>
      <c r="R10" s="1145"/>
      <c r="S10" s="1145"/>
      <c r="T10" s="1145"/>
      <c r="U10" s="1144"/>
      <c r="V10" s="1143"/>
      <c r="W10" s="1143"/>
      <c r="X10" s="1143"/>
      <c r="Y10" s="1143"/>
      <c r="Z10" s="1143"/>
      <c r="AA10" s="1143"/>
      <c r="AC10" s="1143"/>
      <c r="AD10" s="1143"/>
      <c r="AF10" s="1143"/>
      <c r="AG10" s="1143"/>
      <c r="AH10" s="1143"/>
      <c r="AI10" s="1143"/>
      <c r="AK10" s="1143"/>
    </row>
    <row r="11" ht="12.75">
      <c r="AW11" s="1146" t="s">
        <v>708</v>
      </c>
    </row>
    <row r="12" spans="1:52" ht="38.25" customHeight="1">
      <c r="A12" s="1147" t="s">
        <v>644</v>
      </c>
      <c r="B12" s="1148"/>
      <c r="C12" s="1148"/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9"/>
      <c r="P12" s="1150" t="s">
        <v>710</v>
      </c>
      <c r="Q12" s="1151"/>
      <c r="R12" s="1152"/>
      <c r="S12" s="1152"/>
      <c r="T12" s="1153"/>
      <c r="U12" s="1154"/>
      <c r="V12" s="1152"/>
      <c r="W12" s="1152"/>
      <c r="X12" s="1153"/>
      <c r="Y12" s="1155"/>
      <c r="Z12" s="1152"/>
      <c r="AA12" s="1152"/>
      <c r="AB12" s="1153"/>
      <c r="AC12" s="1155"/>
      <c r="AD12" s="1152"/>
      <c r="AE12" s="1152"/>
      <c r="AF12" s="1153"/>
      <c r="AG12" s="1156"/>
      <c r="AH12" s="1157"/>
      <c r="AI12" s="1157"/>
      <c r="AJ12" s="1158"/>
      <c r="AK12" s="1156"/>
      <c r="AL12" s="1157"/>
      <c r="AM12" s="1157"/>
      <c r="AN12" s="1158"/>
      <c r="AO12" s="1156"/>
      <c r="AP12" s="1157"/>
      <c r="AQ12" s="1157"/>
      <c r="AR12" s="1158"/>
      <c r="AS12" s="1156"/>
      <c r="AT12" s="1157"/>
      <c r="AU12" s="1157"/>
      <c r="AV12" s="1158"/>
      <c r="AW12" s="1156"/>
      <c r="AX12" s="1157"/>
      <c r="AY12" s="1157"/>
      <c r="AZ12" s="1158"/>
    </row>
    <row r="13" spans="1:52" ht="12.75">
      <c r="A13" s="1159"/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1"/>
      <c r="P13" s="1162"/>
      <c r="Q13" s="1137"/>
      <c r="R13" s="1163" t="s">
        <v>852</v>
      </c>
      <c r="S13" s="1164">
        <v>40</v>
      </c>
      <c r="T13" s="1165">
        <v>34</v>
      </c>
      <c r="U13" s="1166"/>
      <c r="V13" s="1167">
        <v>45</v>
      </c>
      <c r="W13" s="1167">
        <v>20</v>
      </c>
      <c r="X13" s="1168">
        <v>25</v>
      </c>
      <c r="Y13" s="1137"/>
      <c r="Z13" s="1167">
        <v>45</v>
      </c>
      <c r="AA13" s="1167">
        <v>40</v>
      </c>
      <c r="AB13" s="1168">
        <v>18</v>
      </c>
      <c r="AC13" s="1169"/>
      <c r="AD13" s="1167">
        <v>63</v>
      </c>
      <c r="AE13" s="1167">
        <v>12</v>
      </c>
      <c r="AF13" s="1168">
        <v>11</v>
      </c>
      <c r="AG13" s="1169"/>
      <c r="AH13" s="1167">
        <v>70</v>
      </c>
      <c r="AI13" s="1167">
        <v>10</v>
      </c>
      <c r="AJ13" s="1168">
        <v>15</v>
      </c>
      <c r="AK13" s="1169"/>
      <c r="AL13" s="1167">
        <v>75</v>
      </c>
      <c r="AM13" s="1167">
        <v>11</v>
      </c>
      <c r="AN13" s="1168">
        <v>53</v>
      </c>
      <c r="AO13" s="1169"/>
      <c r="AP13" s="1167">
        <v>75</v>
      </c>
      <c r="AQ13" s="1167">
        <v>11</v>
      </c>
      <c r="AR13" s="1168">
        <v>64</v>
      </c>
      <c r="AS13" s="1169"/>
      <c r="AT13" s="1167">
        <v>75</v>
      </c>
      <c r="AU13" s="1167">
        <v>11</v>
      </c>
      <c r="AV13" s="1168">
        <v>75</v>
      </c>
      <c r="AW13" s="1169"/>
      <c r="AX13" s="1167">
        <v>75</v>
      </c>
      <c r="AY13" s="1167">
        <v>16</v>
      </c>
      <c r="AZ13" s="1168">
        <v>70</v>
      </c>
    </row>
    <row r="14" spans="1:52" ht="12.75">
      <c r="A14" s="1170">
        <v>1</v>
      </c>
      <c r="B14" s="1171"/>
      <c r="C14" s="1172"/>
      <c r="D14" s="1172"/>
      <c r="E14" s="1172"/>
      <c r="F14" s="1171"/>
      <c r="G14" s="1171"/>
      <c r="H14" s="1171"/>
      <c r="I14" s="1171"/>
      <c r="J14" s="1171"/>
      <c r="K14" s="1171"/>
      <c r="L14" s="1171"/>
      <c r="M14" s="1171"/>
      <c r="N14" s="1171"/>
      <c r="O14" s="1173"/>
      <c r="P14" s="1168">
        <v>2</v>
      </c>
      <c r="Q14" s="1171">
        <v>3</v>
      </c>
      <c r="R14" s="1171"/>
      <c r="S14" s="1171"/>
      <c r="T14" s="1173"/>
      <c r="U14" s="1171">
        <v>4</v>
      </c>
      <c r="V14" s="1171"/>
      <c r="W14" s="1171"/>
      <c r="X14" s="1173"/>
      <c r="Y14" s="1171">
        <v>5</v>
      </c>
      <c r="Z14" s="1171"/>
      <c r="AA14" s="1171"/>
      <c r="AB14" s="1173"/>
      <c r="AC14" s="1171">
        <v>6</v>
      </c>
      <c r="AD14" s="1171"/>
      <c r="AE14" s="1171"/>
      <c r="AF14" s="1173"/>
      <c r="AG14" s="1171">
        <v>7</v>
      </c>
      <c r="AH14" s="1171"/>
      <c r="AI14" s="1171"/>
      <c r="AJ14" s="1173"/>
      <c r="AK14" s="1171">
        <v>8</v>
      </c>
      <c r="AL14" s="1171"/>
      <c r="AM14" s="1171"/>
      <c r="AN14" s="1173"/>
      <c r="AO14" s="1171">
        <v>9</v>
      </c>
      <c r="AP14" s="1171"/>
      <c r="AQ14" s="1171"/>
      <c r="AR14" s="1173"/>
      <c r="AS14" s="1171">
        <v>10</v>
      </c>
      <c r="AT14" s="1171"/>
      <c r="AU14" s="1171"/>
      <c r="AV14" s="1173"/>
      <c r="AW14" s="1171">
        <v>11</v>
      </c>
      <c r="AX14" s="1171"/>
      <c r="AY14" s="1171"/>
      <c r="AZ14" s="1173"/>
    </row>
    <row r="15" spans="1:52" ht="19.5" customHeight="1">
      <c r="A15" s="1174" t="s">
        <v>0</v>
      </c>
      <c r="B15" s="1175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6" t="s">
        <v>852</v>
      </c>
      <c r="Q15" s="1177">
        <v>22078</v>
      </c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>
        <v>15436</v>
      </c>
      <c r="AL15" s="1177"/>
      <c r="AM15" s="1177"/>
      <c r="AN15" s="1177"/>
      <c r="AO15" s="1177"/>
      <c r="AP15" s="1177"/>
      <c r="AQ15" s="1177"/>
      <c r="AR15" s="1177"/>
      <c r="AS15" s="1177"/>
      <c r="AT15" s="1177"/>
      <c r="AU15" s="1177"/>
      <c r="AV15" s="1177"/>
      <c r="AW15" s="1177"/>
      <c r="AX15" s="1177"/>
      <c r="AY15" s="1177"/>
      <c r="AZ15" s="1177"/>
    </row>
    <row r="16" spans="1:52" ht="19.5" customHeight="1">
      <c r="A16" s="1174" t="s">
        <v>1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6" t="s">
        <v>854</v>
      </c>
      <c r="Q16" s="1177"/>
      <c r="R16" s="1177"/>
      <c r="S16" s="1177"/>
      <c r="T16" s="1177"/>
      <c r="U16" s="1177"/>
      <c r="V16" s="1177"/>
      <c r="W16" s="1177"/>
      <c r="X16" s="1177"/>
      <c r="Y16" s="1177"/>
      <c r="Z16" s="1177"/>
      <c r="AA16" s="1177"/>
      <c r="AB16" s="1177"/>
      <c r="AC16" s="1177"/>
      <c r="AD16" s="1177"/>
      <c r="AE16" s="1177"/>
      <c r="AF16" s="1177"/>
      <c r="AG16" s="1177">
        <v>331039</v>
      </c>
      <c r="AH16" s="1177"/>
      <c r="AI16" s="1177"/>
      <c r="AJ16" s="1177"/>
      <c r="AK16" s="1177">
        <v>187935</v>
      </c>
      <c r="AL16" s="1177"/>
      <c r="AM16" s="1177"/>
      <c r="AN16" s="1177"/>
      <c r="AO16" s="1177">
        <v>182</v>
      </c>
      <c r="AP16" s="1177"/>
      <c r="AQ16" s="1177"/>
      <c r="AR16" s="1177"/>
      <c r="AS16" s="1177"/>
      <c r="AT16" s="1177"/>
      <c r="AU16" s="1177"/>
      <c r="AV16" s="1177"/>
      <c r="AW16" s="1177">
        <v>31</v>
      </c>
      <c r="AX16" s="1177"/>
      <c r="AY16" s="1177"/>
      <c r="AZ16" s="1177"/>
    </row>
    <row r="17" spans="1:52" ht="19.5" customHeight="1">
      <c r="A17" s="1174" t="s">
        <v>2</v>
      </c>
      <c r="B17" s="1175"/>
      <c r="C17" s="1175"/>
      <c r="D17" s="1175"/>
      <c r="E17" s="1175"/>
      <c r="F17" s="1175"/>
      <c r="G17" s="1175"/>
      <c r="H17" s="1175"/>
      <c r="I17" s="1175"/>
      <c r="J17" s="1175"/>
      <c r="K17" s="1175"/>
      <c r="L17" s="1175"/>
      <c r="M17" s="1175"/>
      <c r="N17" s="1175"/>
      <c r="O17" s="1175"/>
      <c r="P17" s="1176" t="s">
        <v>856</v>
      </c>
      <c r="Q17" s="1177">
        <v>12756</v>
      </c>
      <c r="R17" s="1177"/>
      <c r="S17" s="1177"/>
      <c r="T17" s="1177"/>
      <c r="U17" s="1177"/>
      <c r="V17" s="1177"/>
      <c r="W17" s="1177"/>
      <c r="X17" s="1177"/>
      <c r="Y17" s="1177">
        <v>48133</v>
      </c>
      <c r="Z17" s="1177"/>
      <c r="AA17" s="1177"/>
      <c r="AB17" s="1177"/>
      <c r="AC17" s="1177">
        <v>14833</v>
      </c>
      <c r="AD17" s="1177"/>
      <c r="AE17" s="1177"/>
      <c r="AF17" s="1177"/>
      <c r="AG17" s="1177">
        <v>685599</v>
      </c>
      <c r="AH17" s="1177"/>
      <c r="AI17" s="1177"/>
      <c r="AJ17" s="1177"/>
      <c r="AK17" s="1177">
        <v>328314</v>
      </c>
      <c r="AL17" s="1177"/>
      <c r="AM17" s="1177"/>
      <c r="AN17" s="1177"/>
      <c r="AO17" s="1177">
        <v>57</v>
      </c>
      <c r="AP17" s="1177"/>
      <c r="AQ17" s="1177"/>
      <c r="AR17" s="1177"/>
      <c r="AS17" s="1177"/>
      <c r="AT17" s="1177"/>
      <c r="AU17" s="1177"/>
      <c r="AV17" s="1177"/>
      <c r="AW17" s="1177">
        <v>8</v>
      </c>
      <c r="AX17" s="1177"/>
      <c r="AY17" s="1177"/>
      <c r="AZ17" s="1177"/>
    </row>
    <row r="18" spans="1:52" ht="19.5" customHeight="1">
      <c r="A18" s="1174" t="s">
        <v>3</v>
      </c>
      <c r="B18" s="1175"/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6" t="s">
        <v>858</v>
      </c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77"/>
      <c r="AC18" s="1177"/>
      <c r="AD18" s="1177"/>
      <c r="AE18" s="1177"/>
      <c r="AF18" s="1177"/>
      <c r="AG18" s="1177">
        <v>3449</v>
      </c>
      <c r="AH18" s="1177"/>
      <c r="AI18" s="1177"/>
      <c r="AJ18" s="1177"/>
      <c r="AK18" s="1177">
        <v>494786</v>
      </c>
      <c r="AL18" s="1177"/>
      <c r="AM18" s="1177"/>
      <c r="AN18" s="1177"/>
      <c r="AO18" s="1177">
        <v>265</v>
      </c>
      <c r="AP18" s="1177"/>
      <c r="AQ18" s="1177"/>
      <c r="AR18" s="1177"/>
      <c r="AS18" s="1177"/>
      <c r="AT18" s="1177"/>
      <c r="AU18" s="1177"/>
      <c r="AV18" s="1177"/>
      <c r="AW18" s="1177"/>
      <c r="AX18" s="1177"/>
      <c r="AY18" s="1177"/>
      <c r="AZ18" s="1177"/>
    </row>
    <row r="19" spans="1:52" ht="19.5" customHeight="1">
      <c r="A19" s="1174" t="s">
        <v>4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6" t="s">
        <v>860</v>
      </c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7"/>
      <c r="AB19" s="1177"/>
      <c r="AC19" s="1177"/>
      <c r="AD19" s="1177"/>
      <c r="AE19" s="1177"/>
      <c r="AF19" s="1177"/>
      <c r="AG19" s="1177"/>
      <c r="AH19" s="1177"/>
      <c r="AI19" s="1177"/>
      <c r="AJ19" s="1177"/>
      <c r="AK19" s="1177"/>
      <c r="AL19" s="1177"/>
      <c r="AM19" s="1177"/>
      <c r="AN19" s="1177"/>
      <c r="AO19" s="1177"/>
      <c r="AP19" s="1177"/>
      <c r="AQ19" s="1177"/>
      <c r="AR19" s="1177"/>
      <c r="AS19" s="1177"/>
      <c r="AT19" s="1177"/>
      <c r="AU19" s="1177"/>
      <c r="AV19" s="1177"/>
      <c r="AW19" s="1177"/>
      <c r="AX19" s="1177"/>
      <c r="AY19" s="1177"/>
      <c r="AZ19" s="1177"/>
    </row>
    <row r="20" spans="1:52" ht="26.25" customHeight="1">
      <c r="A20" s="1178" t="s">
        <v>230</v>
      </c>
      <c r="B20" s="1179"/>
      <c r="C20" s="1179"/>
      <c r="D20" s="1179"/>
      <c r="E20" s="1179"/>
      <c r="F20" s="1179"/>
      <c r="G20" s="1179"/>
      <c r="H20" s="1179"/>
      <c r="I20" s="1179"/>
      <c r="J20" s="1179"/>
      <c r="K20" s="1179"/>
      <c r="L20" s="1179"/>
      <c r="M20" s="1179"/>
      <c r="N20" s="1179"/>
      <c r="O20" s="1180"/>
      <c r="P20" s="1176" t="s">
        <v>862</v>
      </c>
      <c r="Q20" s="1181"/>
      <c r="R20" s="1177"/>
      <c r="S20" s="1177"/>
      <c r="T20" s="1177"/>
      <c r="U20" s="1181"/>
      <c r="V20" s="1177"/>
      <c r="W20" s="1177"/>
      <c r="X20" s="1177"/>
      <c r="Y20" s="1181"/>
      <c r="Z20" s="1177"/>
      <c r="AA20" s="1177"/>
      <c r="AB20" s="1177"/>
      <c r="AC20" s="1181"/>
      <c r="AD20" s="1177"/>
      <c r="AE20" s="1177"/>
      <c r="AF20" s="1177"/>
      <c r="AG20" s="1181"/>
      <c r="AH20" s="1177"/>
      <c r="AI20" s="1177"/>
      <c r="AJ20" s="1177"/>
      <c r="AK20" s="1181">
        <v>5115</v>
      </c>
      <c r="AL20" s="1177"/>
      <c r="AM20" s="1177"/>
      <c r="AN20" s="1177"/>
      <c r="AO20" s="1181"/>
      <c r="AP20" s="1177"/>
      <c r="AQ20" s="1177"/>
      <c r="AR20" s="1177"/>
      <c r="AS20" s="1181"/>
      <c r="AT20" s="1177"/>
      <c r="AU20" s="1177"/>
      <c r="AV20" s="1177"/>
      <c r="AW20" s="1181"/>
      <c r="AX20" s="1177"/>
      <c r="AY20" s="1177"/>
      <c r="AZ20" s="1177"/>
    </row>
    <row r="21" spans="1:52" ht="26.25" customHeight="1">
      <c r="A21" s="1178" t="s">
        <v>231</v>
      </c>
      <c r="B21" s="1179"/>
      <c r="C21" s="1179"/>
      <c r="D21" s="1179"/>
      <c r="E21" s="1179"/>
      <c r="F21" s="1179"/>
      <c r="G21" s="1179"/>
      <c r="H21" s="1179"/>
      <c r="I21" s="1179"/>
      <c r="J21" s="1179"/>
      <c r="K21" s="1179"/>
      <c r="L21" s="1179"/>
      <c r="M21" s="1179"/>
      <c r="N21" s="1179"/>
      <c r="O21" s="1180"/>
      <c r="P21" s="1176" t="s">
        <v>864</v>
      </c>
      <c r="Q21" s="1181"/>
      <c r="R21" s="1177"/>
      <c r="S21" s="1177"/>
      <c r="T21" s="1177"/>
      <c r="U21" s="1181"/>
      <c r="V21" s="1177"/>
      <c r="W21" s="1177"/>
      <c r="X21" s="1177"/>
      <c r="Y21" s="1181"/>
      <c r="Z21" s="1177"/>
      <c r="AA21" s="1177"/>
      <c r="AB21" s="1177"/>
      <c r="AC21" s="1181"/>
      <c r="AD21" s="1177"/>
      <c r="AE21" s="1177"/>
      <c r="AF21" s="1177"/>
      <c r="AG21" s="1181"/>
      <c r="AH21" s="1177"/>
      <c r="AI21" s="1177"/>
      <c r="AJ21" s="1177"/>
      <c r="AK21" s="1181"/>
      <c r="AL21" s="1177"/>
      <c r="AM21" s="1177"/>
      <c r="AN21" s="1177"/>
      <c r="AO21" s="1181"/>
      <c r="AP21" s="1177"/>
      <c r="AQ21" s="1177"/>
      <c r="AR21" s="1177"/>
      <c r="AS21" s="1181"/>
      <c r="AT21" s="1177"/>
      <c r="AU21" s="1177"/>
      <c r="AV21" s="1177"/>
      <c r="AW21" s="1181"/>
      <c r="AX21" s="1177"/>
      <c r="AY21" s="1177"/>
      <c r="AZ21" s="1177"/>
    </row>
    <row r="22" spans="1:52" ht="26.25" customHeight="1">
      <c r="A22" s="1178" t="s">
        <v>232</v>
      </c>
      <c r="B22" s="1179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79"/>
      <c r="O22" s="1180"/>
      <c r="P22" s="1176" t="s">
        <v>866</v>
      </c>
      <c r="Q22" s="1181"/>
      <c r="R22" s="1177"/>
      <c r="S22" s="1177"/>
      <c r="T22" s="1177"/>
      <c r="U22" s="1181"/>
      <c r="V22" s="1177"/>
      <c r="W22" s="1177"/>
      <c r="X22" s="1177"/>
      <c r="Y22" s="1181"/>
      <c r="Z22" s="1177"/>
      <c r="AA22" s="1177"/>
      <c r="AB22" s="1177"/>
      <c r="AC22" s="1181"/>
      <c r="AD22" s="1177"/>
      <c r="AE22" s="1177"/>
      <c r="AF22" s="1177"/>
      <c r="AG22" s="1181"/>
      <c r="AH22" s="1177"/>
      <c r="AI22" s="1177"/>
      <c r="AJ22" s="1177"/>
      <c r="AK22" s="1181"/>
      <c r="AL22" s="1177"/>
      <c r="AM22" s="1177"/>
      <c r="AN22" s="1177"/>
      <c r="AO22" s="1181"/>
      <c r="AP22" s="1177"/>
      <c r="AQ22" s="1177"/>
      <c r="AR22" s="1177"/>
      <c r="AS22" s="1181"/>
      <c r="AT22" s="1177"/>
      <c r="AU22" s="1177"/>
      <c r="AV22" s="1177"/>
      <c r="AW22" s="1181"/>
      <c r="AX22" s="1177"/>
      <c r="AY22" s="1177"/>
      <c r="AZ22" s="1177"/>
    </row>
    <row r="23" spans="1:52" ht="26.25" customHeight="1">
      <c r="A23" s="1178" t="s">
        <v>233</v>
      </c>
      <c r="B23" s="1179"/>
      <c r="C23" s="1179"/>
      <c r="D23" s="1179"/>
      <c r="E23" s="1179"/>
      <c r="F23" s="1179"/>
      <c r="G23" s="1179"/>
      <c r="H23" s="1179"/>
      <c r="I23" s="1179"/>
      <c r="J23" s="1179"/>
      <c r="K23" s="1179"/>
      <c r="L23" s="1179"/>
      <c r="M23" s="1179"/>
      <c r="N23" s="1179"/>
      <c r="O23" s="1180"/>
      <c r="P23" s="1176" t="s">
        <v>868</v>
      </c>
      <c r="Q23" s="1181"/>
      <c r="R23" s="1177"/>
      <c r="S23" s="1177"/>
      <c r="T23" s="1177"/>
      <c r="U23" s="1181"/>
      <c r="V23" s="1177"/>
      <c r="W23" s="1177"/>
      <c r="X23" s="1177"/>
      <c r="Y23" s="1181"/>
      <c r="Z23" s="1177"/>
      <c r="AA23" s="1177"/>
      <c r="AB23" s="1177"/>
      <c r="AC23" s="1181"/>
      <c r="AD23" s="1177"/>
      <c r="AE23" s="1177"/>
      <c r="AF23" s="1177"/>
      <c r="AG23" s="1181"/>
      <c r="AH23" s="1177"/>
      <c r="AI23" s="1177"/>
      <c r="AJ23" s="1177"/>
      <c r="AK23" s="1181"/>
      <c r="AL23" s="1177"/>
      <c r="AM23" s="1177"/>
      <c r="AN23" s="1177"/>
      <c r="AO23" s="1181"/>
      <c r="AP23" s="1177"/>
      <c r="AQ23" s="1177"/>
      <c r="AR23" s="1177"/>
      <c r="AS23" s="1181"/>
      <c r="AT23" s="1177"/>
      <c r="AU23" s="1177"/>
      <c r="AV23" s="1177"/>
      <c r="AW23" s="1181"/>
      <c r="AX23" s="1177"/>
      <c r="AY23" s="1177"/>
      <c r="AZ23" s="1177"/>
    </row>
    <row r="24" spans="1:52" ht="26.25" customHeight="1">
      <c r="A24" s="1178" t="s">
        <v>234</v>
      </c>
      <c r="B24" s="1179"/>
      <c r="C24" s="1179"/>
      <c r="D24" s="1179"/>
      <c r="E24" s="1179"/>
      <c r="F24" s="1179"/>
      <c r="G24" s="1179"/>
      <c r="H24" s="1179"/>
      <c r="I24" s="1179"/>
      <c r="J24" s="1179"/>
      <c r="K24" s="1179"/>
      <c r="L24" s="1179"/>
      <c r="M24" s="1179"/>
      <c r="N24" s="1179"/>
      <c r="O24" s="1180"/>
      <c r="P24" s="1176" t="s">
        <v>870</v>
      </c>
      <c r="Q24" s="1181"/>
      <c r="R24" s="1177"/>
      <c r="S24" s="1177"/>
      <c r="T24" s="1177"/>
      <c r="U24" s="1181"/>
      <c r="V24" s="1177"/>
      <c r="W24" s="1177"/>
      <c r="X24" s="1177"/>
      <c r="Y24" s="1181"/>
      <c r="Z24" s="1177"/>
      <c r="AA24" s="1177"/>
      <c r="AB24" s="1177"/>
      <c r="AC24" s="1181"/>
      <c r="AD24" s="1177"/>
      <c r="AE24" s="1177"/>
      <c r="AF24" s="1177"/>
      <c r="AG24" s="1181"/>
      <c r="AH24" s="1177"/>
      <c r="AI24" s="1177"/>
      <c r="AJ24" s="1177"/>
      <c r="AK24" s="1181">
        <v>263323</v>
      </c>
      <c r="AL24" s="1177"/>
      <c r="AM24" s="1177"/>
      <c r="AN24" s="1177"/>
      <c r="AO24" s="1181">
        <v>860</v>
      </c>
      <c r="AP24" s="1177"/>
      <c r="AQ24" s="1177"/>
      <c r="AR24" s="1177"/>
      <c r="AS24" s="1181">
        <v>17064</v>
      </c>
      <c r="AT24" s="1177"/>
      <c r="AU24" s="1177"/>
      <c r="AV24" s="1177"/>
      <c r="AW24" s="1181"/>
      <c r="AX24" s="1177"/>
      <c r="AY24" s="1177"/>
      <c r="AZ24" s="1177"/>
    </row>
    <row r="25" spans="1:52" ht="26.25" customHeight="1">
      <c r="A25" s="1178" t="s">
        <v>235</v>
      </c>
      <c r="B25" s="1179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79"/>
      <c r="O25" s="1180"/>
      <c r="P25" s="1176" t="s">
        <v>872</v>
      </c>
      <c r="Q25" s="1181"/>
      <c r="R25" s="1177"/>
      <c r="S25" s="1177"/>
      <c r="T25" s="1177"/>
      <c r="U25" s="1181"/>
      <c r="V25" s="1177"/>
      <c r="W25" s="1177"/>
      <c r="X25" s="1177"/>
      <c r="Y25" s="1181"/>
      <c r="Z25" s="1177"/>
      <c r="AA25" s="1177"/>
      <c r="AB25" s="1177"/>
      <c r="AC25" s="1181"/>
      <c r="AD25" s="1177"/>
      <c r="AE25" s="1177"/>
      <c r="AF25" s="1177"/>
      <c r="AG25" s="1181"/>
      <c r="AH25" s="1177"/>
      <c r="AI25" s="1177"/>
      <c r="AJ25" s="1177"/>
      <c r="AK25" s="1181"/>
      <c r="AL25" s="1177"/>
      <c r="AM25" s="1177"/>
      <c r="AN25" s="1177"/>
      <c r="AO25" s="1181"/>
      <c r="AP25" s="1177"/>
      <c r="AQ25" s="1177"/>
      <c r="AR25" s="1177"/>
      <c r="AS25" s="1181"/>
      <c r="AT25" s="1177"/>
      <c r="AU25" s="1177"/>
      <c r="AV25" s="1177"/>
      <c r="AW25" s="1181"/>
      <c r="AX25" s="1177"/>
      <c r="AY25" s="1177"/>
      <c r="AZ25" s="1177"/>
    </row>
    <row r="26" spans="1:52" ht="26.25" customHeight="1">
      <c r="A26" s="1178" t="s">
        <v>236</v>
      </c>
      <c r="B26" s="1179"/>
      <c r="C26" s="1179"/>
      <c r="D26" s="1179"/>
      <c r="E26" s="1179"/>
      <c r="F26" s="1179"/>
      <c r="G26" s="1179"/>
      <c r="H26" s="1179"/>
      <c r="I26" s="1179"/>
      <c r="J26" s="1179"/>
      <c r="K26" s="1179"/>
      <c r="L26" s="1179"/>
      <c r="M26" s="1179"/>
      <c r="N26" s="1179"/>
      <c r="O26" s="1180"/>
      <c r="P26" s="1176" t="s">
        <v>874</v>
      </c>
      <c r="Q26" s="1181"/>
      <c r="R26" s="1177"/>
      <c r="S26" s="1177"/>
      <c r="T26" s="1177"/>
      <c r="U26" s="1181"/>
      <c r="V26" s="1177"/>
      <c r="W26" s="1177"/>
      <c r="X26" s="1177"/>
      <c r="Y26" s="1181"/>
      <c r="Z26" s="1177"/>
      <c r="AA26" s="1177"/>
      <c r="AB26" s="1177"/>
      <c r="AC26" s="1181"/>
      <c r="AD26" s="1177"/>
      <c r="AE26" s="1177"/>
      <c r="AF26" s="1177"/>
      <c r="AG26" s="1181"/>
      <c r="AH26" s="1177"/>
      <c r="AI26" s="1177"/>
      <c r="AJ26" s="1177"/>
      <c r="AK26" s="1181"/>
      <c r="AL26" s="1177"/>
      <c r="AM26" s="1177"/>
      <c r="AN26" s="1177"/>
      <c r="AO26" s="1181"/>
      <c r="AP26" s="1177"/>
      <c r="AQ26" s="1177"/>
      <c r="AR26" s="1177"/>
      <c r="AS26" s="1181"/>
      <c r="AT26" s="1177"/>
      <c r="AU26" s="1177"/>
      <c r="AV26" s="1177"/>
      <c r="AW26" s="1181"/>
      <c r="AX26" s="1177"/>
      <c r="AY26" s="1177"/>
      <c r="AZ26" s="1177"/>
    </row>
    <row r="27" spans="1:52" s="1186" customFormat="1" ht="26.25" customHeight="1">
      <c r="A27" s="1182" t="s">
        <v>645</v>
      </c>
      <c r="B27" s="1183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4" t="s">
        <v>876</v>
      </c>
      <c r="Q27" s="1185">
        <f>SUM(Q20:T26)</f>
        <v>0</v>
      </c>
      <c r="R27" s="1185"/>
      <c r="S27" s="1185"/>
      <c r="T27" s="1185"/>
      <c r="U27" s="1185">
        <f>SUM(U20:X26)</f>
        <v>0</v>
      </c>
      <c r="V27" s="1185"/>
      <c r="W27" s="1185"/>
      <c r="X27" s="1185"/>
      <c r="Y27" s="1185">
        <f>SUM(Y20:AB26)</f>
        <v>0</v>
      </c>
      <c r="Z27" s="1185"/>
      <c r="AA27" s="1185"/>
      <c r="AB27" s="1185"/>
      <c r="AC27" s="1185">
        <f>SUM(AC20:AF26)</f>
        <v>0</v>
      </c>
      <c r="AD27" s="1185"/>
      <c r="AE27" s="1185"/>
      <c r="AF27" s="1185"/>
      <c r="AG27" s="1185">
        <f>SUM(AG20:AJ26)</f>
        <v>0</v>
      </c>
      <c r="AH27" s="1185"/>
      <c r="AI27" s="1185"/>
      <c r="AJ27" s="1185"/>
      <c r="AK27" s="1185">
        <f>SUM(AK20:AN26)</f>
        <v>268438</v>
      </c>
      <c r="AL27" s="1185"/>
      <c r="AM27" s="1185"/>
      <c r="AN27" s="1185"/>
      <c r="AO27" s="1185">
        <f>SUM(AO20:AR26)</f>
        <v>860</v>
      </c>
      <c r="AP27" s="1185"/>
      <c r="AQ27" s="1185"/>
      <c r="AR27" s="1185"/>
      <c r="AS27" s="1185">
        <f>SUM(AS20:AV26)</f>
        <v>17064</v>
      </c>
      <c r="AT27" s="1185"/>
      <c r="AU27" s="1185"/>
      <c r="AV27" s="1185"/>
      <c r="AW27" s="1185">
        <f>SUM(AW20:AZ26)</f>
        <v>0</v>
      </c>
      <c r="AX27" s="1185"/>
      <c r="AY27" s="1185"/>
      <c r="AZ27" s="1185"/>
    </row>
    <row r="28" spans="1:52" ht="25.5" customHeight="1">
      <c r="A28" s="1187" t="s">
        <v>5</v>
      </c>
      <c r="B28" s="1188"/>
      <c r="C28" s="1188"/>
      <c r="D28" s="1188"/>
      <c r="E28" s="1188"/>
      <c r="F28" s="1188"/>
      <c r="G28" s="1188"/>
      <c r="H28" s="1188"/>
      <c r="I28" s="1188"/>
      <c r="J28" s="1188"/>
      <c r="K28" s="1188"/>
      <c r="L28" s="1188"/>
      <c r="M28" s="1188"/>
      <c r="N28" s="1188"/>
      <c r="O28" s="1188"/>
      <c r="P28" s="1176" t="s">
        <v>878</v>
      </c>
      <c r="Q28" s="1177"/>
      <c r="R28" s="1177"/>
      <c r="S28" s="1177"/>
      <c r="T28" s="1177"/>
      <c r="U28" s="1177"/>
      <c r="V28" s="1177"/>
      <c r="W28" s="1177"/>
      <c r="X28" s="1177"/>
      <c r="Y28" s="1177"/>
      <c r="Z28" s="1177"/>
      <c r="AA28" s="1177"/>
      <c r="AB28" s="1177"/>
      <c r="AC28" s="1177"/>
      <c r="AD28" s="1177"/>
      <c r="AE28" s="1177"/>
      <c r="AF28" s="1177"/>
      <c r="AG28" s="1177"/>
      <c r="AH28" s="1177"/>
      <c r="AI28" s="1177"/>
      <c r="AJ28" s="1177"/>
      <c r="AK28" s="1177"/>
      <c r="AL28" s="1177"/>
      <c r="AM28" s="1177"/>
      <c r="AN28" s="1177"/>
      <c r="AO28" s="1177"/>
      <c r="AP28" s="1177"/>
      <c r="AQ28" s="1177"/>
      <c r="AR28" s="1177"/>
      <c r="AS28" s="1177"/>
      <c r="AT28" s="1177"/>
      <c r="AU28" s="1177"/>
      <c r="AV28" s="1177"/>
      <c r="AW28" s="1177"/>
      <c r="AX28" s="1177"/>
      <c r="AY28" s="1177"/>
      <c r="AZ28" s="1177"/>
    </row>
    <row r="29" spans="1:52" s="1186" customFormat="1" ht="26.25" customHeight="1">
      <c r="A29" s="1189" t="s">
        <v>646</v>
      </c>
      <c r="B29" s="1189"/>
      <c r="C29" s="1189"/>
      <c r="D29" s="1189"/>
      <c r="E29" s="1189"/>
      <c r="F29" s="1189"/>
      <c r="G29" s="1189"/>
      <c r="H29" s="1189"/>
      <c r="I29" s="1189"/>
      <c r="J29" s="1189"/>
      <c r="K29" s="1189"/>
      <c r="L29" s="1189"/>
      <c r="M29" s="1189"/>
      <c r="N29" s="1189"/>
      <c r="O29" s="1189"/>
      <c r="P29" s="1184" t="s">
        <v>880</v>
      </c>
      <c r="Q29" s="1185">
        <f>SUM(Q27:T28)</f>
        <v>0</v>
      </c>
      <c r="R29" s="1185"/>
      <c r="S29" s="1185"/>
      <c r="T29" s="1185"/>
      <c r="U29" s="1185">
        <f>SUM(U27:X28)</f>
        <v>0</v>
      </c>
      <c r="V29" s="1185"/>
      <c r="W29" s="1185"/>
      <c r="X29" s="1185"/>
      <c r="Y29" s="1185">
        <f>SUM(Y27:AB28)</f>
        <v>0</v>
      </c>
      <c r="Z29" s="1185"/>
      <c r="AA29" s="1185"/>
      <c r="AB29" s="1185"/>
      <c r="AC29" s="1185">
        <f>SUM(AC27:AF28)</f>
        <v>0</v>
      </c>
      <c r="AD29" s="1185"/>
      <c r="AE29" s="1185"/>
      <c r="AF29" s="1185"/>
      <c r="AG29" s="1185">
        <f>SUM(AG27:AJ28)</f>
        <v>0</v>
      </c>
      <c r="AH29" s="1185"/>
      <c r="AI29" s="1185"/>
      <c r="AJ29" s="1185"/>
      <c r="AK29" s="1185">
        <f>SUM(AK27:AN28)</f>
        <v>268438</v>
      </c>
      <c r="AL29" s="1185"/>
      <c r="AM29" s="1185"/>
      <c r="AN29" s="1185"/>
      <c r="AO29" s="1185">
        <f>SUM(AO27:AR28)</f>
        <v>860</v>
      </c>
      <c r="AP29" s="1185"/>
      <c r="AQ29" s="1185"/>
      <c r="AR29" s="1185"/>
      <c r="AS29" s="1185">
        <f>SUM(AS27:AV28)</f>
        <v>17064</v>
      </c>
      <c r="AT29" s="1185"/>
      <c r="AU29" s="1185"/>
      <c r="AV29" s="1185"/>
      <c r="AW29" s="1185">
        <f>SUM(AW27:AZ28)</f>
        <v>0</v>
      </c>
      <c r="AX29" s="1185"/>
      <c r="AY29" s="1185"/>
      <c r="AZ29" s="1185"/>
    </row>
    <row r="30" spans="1:52" ht="25.5" customHeight="1">
      <c r="A30" s="1187" t="s">
        <v>239</v>
      </c>
      <c r="B30" s="1188"/>
      <c r="C30" s="1188"/>
      <c r="D30" s="1188"/>
      <c r="E30" s="1188"/>
      <c r="F30" s="1188"/>
      <c r="G30" s="1188"/>
      <c r="H30" s="1188"/>
      <c r="I30" s="1188"/>
      <c r="J30" s="1188"/>
      <c r="K30" s="1188"/>
      <c r="L30" s="1188"/>
      <c r="M30" s="1188"/>
      <c r="N30" s="1188"/>
      <c r="O30" s="1188"/>
      <c r="P30" s="1176" t="s">
        <v>882</v>
      </c>
      <c r="Q30" s="1181"/>
      <c r="R30" s="1177"/>
      <c r="S30" s="1177"/>
      <c r="T30" s="1177"/>
      <c r="U30" s="1181"/>
      <c r="V30" s="1177"/>
      <c r="W30" s="1177"/>
      <c r="X30" s="1177"/>
      <c r="Y30" s="1181"/>
      <c r="Z30" s="1177"/>
      <c r="AA30" s="1177"/>
      <c r="AB30" s="1177"/>
      <c r="AC30" s="1181"/>
      <c r="AD30" s="1177"/>
      <c r="AE30" s="1177"/>
      <c r="AF30" s="1177"/>
      <c r="AG30" s="1181">
        <v>96418</v>
      </c>
      <c r="AH30" s="1177"/>
      <c r="AI30" s="1177"/>
      <c r="AJ30" s="1177"/>
      <c r="AK30" s="1181"/>
      <c r="AL30" s="1177"/>
      <c r="AM30" s="1177"/>
      <c r="AN30" s="1177"/>
      <c r="AO30" s="1181"/>
      <c r="AP30" s="1177"/>
      <c r="AQ30" s="1177"/>
      <c r="AR30" s="1177"/>
      <c r="AS30" s="1181"/>
      <c r="AT30" s="1177"/>
      <c r="AU30" s="1177"/>
      <c r="AV30" s="1177"/>
      <c r="AW30" s="1181"/>
      <c r="AX30" s="1177"/>
      <c r="AY30" s="1177"/>
      <c r="AZ30" s="1177"/>
    </row>
    <row r="31" spans="1:52" ht="25.5" customHeight="1">
      <c r="A31" s="1187" t="s">
        <v>240</v>
      </c>
      <c r="B31" s="1188"/>
      <c r="C31" s="1188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8"/>
      <c r="P31" s="1176" t="s">
        <v>943</v>
      </c>
      <c r="Q31" s="1181"/>
      <c r="R31" s="1177"/>
      <c r="S31" s="1177"/>
      <c r="T31" s="1177"/>
      <c r="U31" s="1181"/>
      <c r="V31" s="1177"/>
      <c r="W31" s="1177"/>
      <c r="X31" s="1177"/>
      <c r="Y31" s="1181"/>
      <c r="Z31" s="1177"/>
      <c r="AA31" s="1177"/>
      <c r="AB31" s="1177"/>
      <c r="AC31" s="1181"/>
      <c r="AD31" s="1177"/>
      <c r="AE31" s="1177"/>
      <c r="AF31" s="1177"/>
      <c r="AG31" s="1181"/>
      <c r="AH31" s="1177"/>
      <c r="AI31" s="1177"/>
      <c r="AJ31" s="1177"/>
      <c r="AK31" s="1181"/>
      <c r="AL31" s="1177"/>
      <c r="AM31" s="1177"/>
      <c r="AN31" s="1177"/>
      <c r="AO31" s="1181"/>
      <c r="AP31" s="1177"/>
      <c r="AQ31" s="1177"/>
      <c r="AR31" s="1177"/>
      <c r="AS31" s="1181"/>
      <c r="AT31" s="1177"/>
      <c r="AU31" s="1177"/>
      <c r="AV31" s="1177"/>
      <c r="AW31" s="1181"/>
      <c r="AX31" s="1177"/>
      <c r="AY31" s="1177"/>
      <c r="AZ31" s="1177"/>
    </row>
    <row r="32" spans="1:52" ht="25.5" customHeight="1">
      <c r="A32" s="1187" t="s">
        <v>241</v>
      </c>
      <c r="B32" s="1188"/>
      <c r="C32" s="1188"/>
      <c r="D32" s="1188"/>
      <c r="E32" s="1188"/>
      <c r="F32" s="1188"/>
      <c r="G32" s="1188"/>
      <c r="H32" s="1188"/>
      <c r="I32" s="1188"/>
      <c r="J32" s="1188"/>
      <c r="K32" s="1188"/>
      <c r="L32" s="1188"/>
      <c r="M32" s="1188"/>
      <c r="N32" s="1188"/>
      <c r="O32" s="1188"/>
      <c r="P32" s="1176" t="s">
        <v>945</v>
      </c>
      <c r="Q32" s="1181"/>
      <c r="R32" s="1177"/>
      <c r="S32" s="1177"/>
      <c r="T32" s="1177"/>
      <c r="U32" s="1181"/>
      <c r="V32" s="1177"/>
      <c r="W32" s="1177"/>
      <c r="X32" s="1177"/>
      <c r="Y32" s="1181"/>
      <c r="Z32" s="1177"/>
      <c r="AA32" s="1177"/>
      <c r="AB32" s="1177"/>
      <c r="AC32" s="1181"/>
      <c r="AD32" s="1177"/>
      <c r="AE32" s="1177"/>
      <c r="AF32" s="1177"/>
      <c r="AG32" s="1181"/>
      <c r="AH32" s="1177"/>
      <c r="AI32" s="1177"/>
      <c r="AJ32" s="1177"/>
      <c r="AK32" s="1181"/>
      <c r="AL32" s="1177"/>
      <c r="AM32" s="1177"/>
      <c r="AN32" s="1177"/>
      <c r="AO32" s="1181"/>
      <c r="AP32" s="1177"/>
      <c r="AQ32" s="1177"/>
      <c r="AR32" s="1177"/>
      <c r="AS32" s="1181"/>
      <c r="AT32" s="1177"/>
      <c r="AU32" s="1177"/>
      <c r="AV32" s="1177"/>
      <c r="AW32" s="1181"/>
      <c r="AX32" s="1177"/>
      <c r="AY32" s="1177"/>
      <c r="AZ32" s="1177"/>
    </row>
    <row r="33" spans="1:52" ht="25.5" customHeight="1">
      <c r="A33" s="1187" t="s">
        <v>242</v>
      </c>
      <c r="B33" s="1188"/>
      <c r="C33" s="1188"/>
      <c r="D33" s="1188"/>
      <c r="E33" s="1188"/>
      <c r="F33" s="1188"/>
      <c r="G33" s="1188"/>
      <c r="H33" s="1188"/>
      <c r="I33" s="1188"/>
      <c r="J33" s="1188"/>
      <c r="K33" s="1188"/>
      <c r="L33" s="1188"/>
      <c r="M33" s="1188"/>
      <c r="N33" s="1188"/>
      <c r="O33" s="1188"/>
      <c r="P33" s="1176" t="s">
        <v>947</v>
      </c>
      <c r="Q33" s="1181"/>
      <c r="R33" s="1177"/>
      <c r="S33" s="1177"/>
      <c r="T33" s="1177"/>
      <c r="U33" s="1181"/>
      <c r="V33" s="1177"/>
      <c r="W33" s="1177"/>
      <c r="X33" s="1177"/>
      <c r="Y33" s="1181"/>
      <c r="Z33" s="1177"/>
      <c r="AA33" s="1177"/>
      <c r="AB33" s="1177"/>
      <c r="AC33" s="1181"/>
      <c r="AD33" s="1177"/>
      <c r="AE33" s="1177"/>
      <c r="AF33" s="1177"/>
      <c r="AG33" s="1181"/>
      <c r="AH33" s="1177"/>
      <c r="AI33" s="1177"/>
      <c r="AJ33" s="1177"/>
      <c r="AK33" s="1181"/>
      <c r="AL33" s="1177"/>
      <c r="AM33" s="1177"/>
      <c r="AN33" s="1177"/>
      <c r="AO33" s="1181"/>
      <c r="AP33" s="1177"/>
      <c r="AQ33" s="1177"/>
      <c r="AR33" s="1177"/>
      <c r="AS33" s="1181"/>
      <c r="AT33" s="1177"/>
      <c r="AU33" s="1177"/>
      <c r="AV33" s="1177"/>
      <c r="AW33" s="1181"/>
      <c r="AX33" s="1177"/>
      <c r="AY33" s="1177"/>
      <c r="AZ33" s="1177"/>
    </row>
    <row r="34" spans="1:52" ht="25.5" customHeight="1">
      <c r="A34" s="1187" t="s">
        <v>243</v>
      </c>
      <c r="B34" s="1188"/>
      <c r="C34" s="1188"/>
      <c r="D34" s="1188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76" t="s">
        <v>949</v>
      </c>
      <c r="Q34" s="1181"/>
      <c r="R34" s="1177"/>
      <c r="S34" s="1177"/>
      <c r="T34" s="1177"/>
      <c r="U34" s="1181"/>
      <c r="V34" s="1177"/>
      <c r="W34" s="1177"/>
      <c r="X34" s="1177"/>
      <c r="Y34" s="1181"/>
      <c r="Z34" s="1177"/>
      <c r="AA34" s="1177"/>
      <c r="AB34" s="1177"/>
      <c r="AC34" s="1181"/>
      <c r="AD34" s="1177"/>
      <c r="AE34" s="1177"/>
      <c r="AF34" s="1177"/>
      <c r="AG34" s="1181">
        <v>146014</v>
      </c>
      <c r="AH34" s="1177"/>
      <c r="AI34" s="1177"/>
      <c r="AJ34" s="1177"/>
      <c r="AK34" s="1181"/>
      <c r="AL34" s="1177"/>
      <c r="AM34" s="1177"/>
      <c r="AN34" s="1177"/>
      <c r="AO34" s="1181"/>
      <c r="AP34" s="1177"/>
      <c r="AQ34" s="1177"/>
      <c r="AR34" s="1177"/>
      <c r="AS34" s="1181"/>
      <c r="AT34" s="1177"/>
      <c r="AU34" s="1177"/>
      <c r="AV34" s="1177"/>
      <c r="AW34" s="1181"/>
      <c r="AX34" s="1177"/>
      <c r="AY34" s="1177"/>
      <c r="AZ34" s="1177"/>
    </row>
    <row r="35" spans="1:52" ht="25.5" customHeight="1">
      <c r="A35" s="1187" t="s">
        <v>244</v>
      </c>
      <c r="B35" s="1188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76" t="s">
        <v>951</v>
      </c>
      <c r="Q35" s="1181"/>
      <c r="R35" s="1177"/>
      <c r="S35" s="1177"/>
      <c r="T35" s="1177"/>
      <c r="U35" s="1181"/>
      <c r="V35" s="1177"/>
      <c r="W35" s="1177"/>
      <c r="X35" s="1177"/>
      <c r="Y35" s="1181"/>
      <c r="Z35" s="1177"/>
      <c r="AA35" s="1177"/>
      <c r="AB35" s="1177"/>
      <c r="AC35" s="1181"/>
      <c r="AD35" s="1177"/>
      <c r="AE35" s="1177"/>
      <c r="AF35" s="1177"/>
      <c r="AG35" s="1181"/>
      <c r="AH35" s="1177"/>
      <c r="AI35" s="1177"/>
      <c r="AJ35" s="1177"/>
      <c r="AK35" s="1181"/>
      <c r="AL35" s="1177"/>
      <c r="AM35" s="1177"/>
      <c r="AN35" s="1177"/>
      <c r="AO35" s="1181"/>
      <c r="AP35" s="1177"/>
      <c r="AQ35" s="1177"/>
      <c r="AR35" s="1177"/>
      <c r="AS35" s="1181"/>
      <c r="AT35" s="1177"/>
      <c r="AU35" s="1177"/>
      <c r="AV35" s="1177"/>
      <c r="AW35" s="1181"/>
      <c r="AX35" s="1177"/>
      <c r="AY35" s="1177"/>
      <c r="AZ35" s="1177"/>
    </row>
    <row r="36" spans="1:52" ht="25.5" customHeight="1">
      <c r="A36" s="1187" t="s">
        <v>245</v>
      </c>
      <c r="B36" s="1188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76" t="s">
        <v>953</v>
      </c>
      <c r="Q36" s="1181"/>
      <c r="R36" s="1177"/>
      <c r="S36" s="1177"/>
      <c r="T36" s="1177"/>
      <c r="U36" s="1181"/>
      <c r="V36" s="1177"/>
      <c r="W36" s="1177"/>
      <c r="X36" s="1177"/>
      <c r="Y36" s="1181"/>
      <c r="Z36" s="1177"/>
      <c r="AA36" s="1177"/>
      <c r="AB36" s="1177"/>
      <c r="AC36" s="1181"/>
      <c r="AD36" s="1177"/>
      <c r="AE36" s="1177"/>
      <c r="AF36" s="1177"/>
      <c r="AG36" s="1181"/>
      <c r="AH36" s="1177"/>
      <c r="AI36" s="1177"/>
      <c r="AJ36" s="1177"/>
      <c r="AK36" s="1181"/>
      <c r="AL36" s="1177"/>
      <c r="AM36" s="1177"/>
      <c r="AN36" s="1177"/>
      <c r="AO36" s="1181"/>
      <c r="AP36" s="1177"/>
      <c r="AQ36" s="1177"/>
      <c r="AR36" s="1177"/>
      <c r="AS36" s="1181"/>
      <c r="AT36" s="1177"/>
      <c r="AU36" s="1177"/>
      <c r="AV36" s="1177"/>
      <c r="AW36" s="1181"/>
      <c r="AX36" s="1177"/>
      <c r="AY36" s="1177"/>
      <c r="AZ36" s="1177"/>
    </row>
    <row r="37" spans="1:52" s="1186" customFormat="1" ht="26.25" customHeight="1">
      <c r="A37" s="1182" t="s">
        <v>647</v>
      </c>
      <c r="B37" s="1183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4" t="s">
        <v>957</v>
      </c>
      <c r="Q37" s="1185">
        <f>SUM(Q30:T36)</f>
        <v>0</v>
      </c>
      <c r="R37" s="1185"/>
      <c r="S37" s="1185"/>
      <c r="T37" s="1185"/>
      <c r="U37" s="1185">
        <f>SUM(U30:X36)</f>
        <v>0</v>
      </c>
      <c r="V37" s="1185"/>
      <c r="W37" s="1185"/>
      <c r="X37" s="1185"/>
      <c r="Y37" s="1185">
        <f>SUM(Y30:AB36)</f>
        <v>0</v>
      </c>
      <c r="Z37" s="1185"/>
      <c r="AA37" s="1185"/>
      <c r="AB37" s="1185"/>
      <c r="AC37" s="1185">
        <f>SUM(AC30:AF36)</f>
        <v>0</v>
      </c>
      <c r="AD37" s="1185"/>
      <c r="AE37" s="1185"/>
      <c r="AF37" s="1185"/>
      <c r="AG37" s="1185">
        <f>SUM(AG30:AJ36)</f>
        <v>242432</v>
      </c>
      <c r="AH37" s="1185"/>
      <c r="AI37" s="1185"/>
      <c r="AJ37" s="1185"/>
      <c r="AK37" s="1185">
        <f>SUM(AK30:AN36)</f>
        <v>0</v>
      </c>
      <c r="AL37" s="1185"/>
      <c r="AM37" s="1185"/>
      <c r="AN37" s="1185"/>
      <c r="AO37" s="1185">
        <f>SUM(AO30:AR36)</f>
        <v>0</v>
      </c>
      <c r="AP37" s="1185"/>
      <c r="AQ37" s="1185"/>
      <c r="AR37" s="1185"/>
      <c r="AS37" s="1185">
        <f>SUM(AS30:AV36)</f>
        <v>0</v>
      </c>
      <c r="AT37" s="1185"/>
      <c r="AU37" s="1185"/>
      <c r="AV37" s="1185"/>
      <c r="AW37" s="1185">
        <f>SUM(AW30:AZ36)</f>
        <v>0</v>
      </c>
      <c r="AX37" s="1185"/>
      <c r="AY37" s="1185"/>
      <c r="AZ37" s="1185"/>
    </row>
    <row r="38" spans="1:52" ht="19.5" customHeight="1">
      <c r="A38" s="1189" t="s">
        <v>648</v>
      </c>
      <c r="B38" s="1189"/>
      <c r="C38" s="1189"/>
      <c r="D38" s="1189"/>
      <c r="E38" s="1189"/>
      <c r="F38" s="1189"/>
      <c r="G38" s="1189"/>
      <c r="H38" s="1189"/>
      <c r="I38" s="1189"/>
      <c r="J38" s="1189"/>
      <c r="K38" s="1189"/>
      <c r="L38" s="1189"/>
      <c r="M38" s="1189"/>
      <c r="N38" s="1189"/>
      <c r="O38" s="1189"/>
      <c r="P38" s="1184" t="s">
        <v>959</v>
      </c>
      <c r="Q38" s="1185">
        <f>SUM(Q29+Q37)</f>
        <v>0</v>
      </c>
      <c r="R38" s="1185"/>
      <c r="S38" s="1185"/>
      <c r="T38" s="1185"/>
      <c r="U38" s="1185">
        <f>SUM(U29+U37)</f>
        <v>0</v>
      </c>
      <c r="V38" s="1185"/>
      <c r="W38" s="1185"/>
      <c r="X38" s="1185"/>
      <c r="Y38" s="1185">
        <f>SUM(Y29+Y37)</f>
        <v>0</v>
      </c>
      <c r="Z38" s="1185"/>
      <c r="AA38" s="1185"/>
      <c r="AB38" s="1185"/>
      <c r="AC38" s="1185">
        <f>SUM(AC29+AC37)</f>
        <v>0</v>
      </c>
      <c r="AD38" s="1185"/>
      <c r="AE38" s="1185"/>
      <c r="AF38" s="1185"/>
      <c r="AG38" s="1185">
        <f>SUM(AG29+AG37)</f>
        <v>242432</v>
      </c>
      <c r="AH38" s="1185"/>
      <c r="AI38" s="1185"/>
      <c r="AJ38" s="1185"/>
      <c r="AK38" s="1185">
        <f>SUM(AK29+AK37)</f>
        <v>268438</v>
      </c>
      <c r="AL38" s="1185"/>
      <c r="AM38" s="1185"/>
      <c r="AN38" s="1185"/>
      <c r="AO38" s="1185">
        <f>SUM(AO29+AO37)</f>
        <v>860</v>
      </c>
      <c r="AP38" s="1185"/>
      <c r="AQ38" s="1185"/>
      <c r="AR38" s="1185"/>
      <c r="AS38" s="1185">
        <f>SUM(AS29+AS37)</f>
        <v>17064</v>
      </c>
      <c r="AT38" s="1185"/>
      <c r="AU38" s="1185"/>
      <c r="AV38" s="1185"/>
      <c r="AW38" s="1185">
        <f>SUM(AW29+AW37)</f>
        <v>0</v>
      </c>
      <c r="AX38" s="1185"/>
      <c r="AY38" s="1185"/>
      <c r="AZ38" s="1185"/>
    </row>
    <row r="39" spans="1:52" s="1190" customFormat="1" ht="25.5" customHeight="1">
      <c r="A39" s="1187" t="s">
        <v>6</v>
      </c>
      <c r="B39" s="1187"/>
      <c r="C39" s="1187"/>
      <c r="D39" s="1187"/>
      <c r="E39" s="1187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76" t="s">
        <v>961</v>
      </c>
      <c r="Q39" s="1177"/>
      <c r="R39" s="1177"/>
      <c r="S39" s="1177"/>
      <c r="T39" s="1177"/>
      <c r="U39" s="1177"/>
      <c r="V39" s="1177"/>
      <c r="W39" s="1177"/>
      <c r="X39" s="1177"/>
      <c r="Y39" s="1177"/>
      <c r="Z39" s="1177"/>
      <c r="AA39" s="1177"/>
      <c r="AB39" s="1177"/>
      <c r="AC39" s="1177"/>
      <c r="AD39" s="1177"/>
      <c r="AE39" s="1177"/>
      <c r="AF39" s="1177"/>
      <c r="AG39" s="1177"/>
      <c r="AH39" s="1177"/>
      <c r="AI39" s="1177"/>
      <c r="AJ39" s="1177"/>
      <c r="AK39" s="1177"/>
      <c r="AL39" s="1177"/>
      <c r="AM39" s="1177"/>
      <c r="AN39" s="1177"/>
      <c r="AO39" s="1177"/>
      <c r="AP39" s="1177"/>
      <c r="AQ39" s="1177"/>
      <c r="AR39" s="1177"/>
      <c r="AS39" s="1177"/>
      <c r="AT39" s="1177"/>
      <c r="AU39" s="1177"/>
      <c r="AV39" s="1177"/>
      <c r="AW39" s="1177"/>
      <c r="AX39" s="1177"/>
      <c r="AY39" s="1177"/>
      <c r="AZ39" s="1177"/>
    </row>
    <row r="40" spans="1:52" s="1190" customFormat="1" ht="25.5" customHeight="1">
      <c r="A40" s="1187" t="s">
        <v>191</v>
      </c>
      <c r="B40" s="1187"/>
      <c r="C40" s="1187"/>
      <c r="D40" s="1187"/>
      <c r="E40" s="1187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76" t="s">
        <v>963</v>
      </c>
      <c r="Q40" s="1181"/>
      <c r="R40" s="1177"/>
      <c r="S40" s="1177"/>
      <c r="T40" s="1177"/>
      <c r="U40" s="1181"/>
      <c r="V40" s="1177"/>
      <c r="W40" s="1177"/>
      <c r="X40" s="1177"/>
      <c r="Y40" s="1181"/>
      <c r="Z40" s="1177"/>
      <c r="AA40" s="1177"/>
      <c r="AB40" s="1177"/>
      <c r="AC40" s="1181"/>
      <c r="AD40" s="1177"/>
      <c r="AE40" s="1177"/>
      <c r="AF40" s="1177"/>
      <c r="AG40" s="1181"/>
      <c r="AH40" s="1177"/>
      <c r="AI40" s="1177"/>
      <c r="AJ40" s="1177"/>
      <c r="AK40" s="1181"/>
      <c r="AL40" s="1177"/>
      <c r="AM40" s="1177"/>
      <c r="AN40" s="1177"/>
      <c r="AO40" s="1181">
        <v>849</v>
      </c>
      <c r="AP40" s="1177"/>
      <c r="AQ40" s="1177"/>
      <c r="AR40" s="1177"/>
      <c r="AS40" s="1181"/>
      <c r="AT40" s="1177"/>
      <c r="AU40" s="1177"/>
      <c r="AV40" s="1177"/>
      <c r="AW40" s="1181">
        <v>600</v>
      </c>
      <c r="AX40" s="1177"/>
      <c r="AY40" s="1177"/>
      <c r="AZ40" s="1177"/>
    </row>
    <row r="41" spans="1:52" s="1190" customFormat="1" ht="25.5" customHeight="1">
      <c r="A41" s="1187" t="s">
        <v>190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76" t="s">
        <v>965</v>
      </c>
      <c r="Q41" s="1181"/>
      <c r="R41" s="1177"/>
      <c r="S41" s="1177"/>
      <c r="T41" s="1177"/>
      <c r="U41" s="1181"/>
      <c r="V41" s="1177"/>
      <c r="W41" s="1177"/>
      <c r="X41" s="1177"/>
      <c r="Y41" s="1181"/>
      <c r="Z41" s="1177"/>
      <c r="AA41" s="1177"/>
      <c r="AB41" s="1177"/>
      <c r="AC41" s="1181"/>
      <c r="AD41" s="1177"/>
      <c r="AE41" s="1177"/>
      <c r="AF41" s="1177"/>
      <c r="AG41" s="1181"/>
      <c r="AH41" s="1177"/>
      <c r="AI41" s="1177"/>
      <c r="AJ41" s="1177"/>
      <c r="AK41" s="1181"/>
      <c r="AL41" s="1177"/>
      <c r="AM41" s="1177"/>
      <c r="AN41" s="1177"/>
      <c r="AO41" s="1181">
        <v>75</v>
      </c>
      <c r="AP41" s="1177"/>
      <c r="AQ41" s="1177"/>
      <c r="AR41" s="1177"/>
      <c r="AS41" s="1181"/>
      <c r="AT41" s="1177"/>
      <c r="AU41" s="1177"/>
      <c r="AV41" s="1177"/>
      <c r="AW41" s="1181"/>
      <c r="AX41" s="1177"/>
      <c r="AY41" s="1177"/>
      <c r="AZ41" s="1177"/>
    </row>
    <row r="42" spans="1:52" s="1190" customFormat="1" ht="25.5" customHeight="1">
      <c r="A42" s="1187" t="s">
        <v>649</v>
      </c>
      <c r="B42" s="1187"/>
      <c r="C42" s="1187"/>
      <c r="D42" s="1187"/>
      <c r="E42" s="1187"/>
      <c r="F42" s="1187"/>
      <c r="G42" s="1187"/>
      <c r="H42" s="1187"/>
      <c r="I42" s="1187"/>
      <c r="J42" s="1187"/>
      <c r="K42" s="1187"/>
      <c r="L42" s="1187"/>
      <c r="M42" s="1187"/>
      <c r="N42" s="1187"/>
      <c r="O42" s="1187"/>
      <c r="P42" s="1176" t="s">
        <v>967</v>
      </c>
      <c r="Q42" s="1181"/>
      <c r="R42" s="1177"/>
      <c r="S42" s="1177"/>
      <c r="T42" s="1177"/>
      <c r="U42" s="1181"/>
      <c r="V42" s="1177"/>
      <c r="W42" s="1177"/>
      <c r="X42" s="1177"/>
      <c r="Y42" s="1181"/>
      <c r="Z42" s="1177"/>
      <c r="AA42" s="1177"/>
      <c r="AB42" s="1177"/>
      <c r="AC42" s="1181"/>
      <c r="AD42" s="1177"/>
      <c r="AE42" s="1177"/>
      <c r="AF42" s="1177"/>
      <c r="AG42" s="1181"/>
      <c r="AH42" s="1177"/>
      <c r="AI42" s="1177"/>
      <c r="AJ42" s="1177"/>
      <c r="AK42" s="1181"/>
      <c r="AL42" s="1177"/>
      <c r="AM42" s="1177"/>
      <c r="AN42" s="1177"/>
      <c r="AO42" s="1181"/>
      <c r="AP42" s="1177"/>
      <c r="AQ42" s="1177"/>
      <c r="AR42" s="1177"/>
      <c r="AS42" s="1181"/>
      <c r="AT42" s="1177"/>
      <c r="AU42" s="1177"/>
      <c r="AV42" s="1177"/>
      <c r="AW42" s="1181"/>
      <c r="AX42" s="1177"/>
      <c r="AY42" s="1177"/>
      <c r="AZ42" s="1177"/>
    </row>
    <row r="43" spans="1:52" s="1190" customFormat="1" ht="25.5" customHeight="1">
      <c r="A43" s="1178" t="s">
        <v>650</v>
      </c>
      <c r="B43" s="1179"/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79"/>
      <c r="O43" s="1180"/>
      <c r="P43" s="1176" t="s">
        <v>969</v>
      </c>
      <c r="Q43" s="1181"/>
      <c r="R43" s="1177"/>
      <c r="S43" s="1177"/>
      <c r="T43" s="1177"/>
      <c r="U43" s="1181"/>
      <c r="V43" s="1177"/>
      <c r="W43" s="1177"/>
      <c r="X43" s="1177"/>
      <c r="Y43" s="1181"/>
      <c r="Z43" s="1177"/>
      <c r="AA43" s="1177"/>
      <c r="AB43" s="1177"/>
      <c r="AC43" s="1181"/>
      <c r="AD43" s="1177"/>
      <c r="AE43" s="1177"/>
      <c r="AF43" s="1177"/>
      <c r="AG43" s="1181"/>
      <c r="AH43" s="1177"/>
      <c r="AI43" s="1177"/>
      <c r="AJ43" s="1177"/>
      <c r="AK43" s="1181"/>
      <c r="AL43" s="1177"/>
      <c r="AM43" s="1177"/>
      <c r="AN43" s="1177"/>
      <c r="AO43" s="1181"/>
      <c r="AP43" s="1177"/>
      <c r="AQ43" s="1177"/>
      <c r="AR43" s="1177"/>
      <c r="AS43" s="1181"/>
      <c r="AT43" s="1177"/>
      <c r="AU43" s="1177"/>
      <c r="AV43" s="1177"/>
      <c r="AW43" s="1181"/>
      <c r="AX43" s="1177"/>
      <c r="AY43" s="1177"/>
      <c r="AZ43" s="1177"/>
    </row>
    <row r="44" spans="1:52" s="1190" customFormat="1" ht="25.5" customHeight="1">
      <c r="A44" s="1178" t="s">
        <v>651</v>
      </c>
      <c r="B44" s="1179"/>
      <c r="C44" s="1179"/>
      <c r="D44" s="1179"/>
      <c r="E44" s="1179"/>
      <c r="F44" s="1179"/>
      <c r="G44" s="1179"/>
      <c r="H44" s="1179"/>
      <c r="I44" s="1179"/>
      <c r="J44" s="1179"/>
      <c r="K44" s="1179"/>
      <c r="L44" s="1179"/>
      <c r="M44" s="1179"/>
      <c r="N44" s="1179"/>
      <c r="O44" s="1180"/>
      <c r="P44" s="1176" t="s">
        <v>971</v>
      </c>
      <c r="Q44" s="1181"/>
      <c r="R44" s="1177"/>
      <c r="S44" s="1177"/>
      <c r="T44" s="1177"/>
      <c r="U44" s="1181"/>
      <c r="V44" s="1177"/>
      <c r="W44" s="1177"/>
      <c r="X44" s="1177"/>
      <c r="Y44" s="1181"/>
      <c r="Z44" s="1177"/>
      <c r="AA44" s="1177"/>
      <c r="AB44" s="1177"/>
      <c r="AC44" s="1181"/>
      <c r="AD44" s="1177"/>
      <c r="AE44" s="1177"/>
      <c r="AF44" s="1177"/>
      <c r="AG44" s="1181"/>
      <c r="AH44" s="1177"/>
      <c r="AI44" s="1177"/>
      <c r="AJ44" s="1177"/>
      <c r="AK44" s="1181"/>
      <c r="AL44" s="1177"/>
      <c r="AM44" s="1177"/>
      <c r="AN44" s="1177"/>
      <c r="AO44" s="1181"/>
      <c r="AP44" s="1177"/>
      <c r="AQ44" s="1177"/>
      <c r="AR44" s="1177"/>
      <c r="AS44" s="1181"/>
      <c r="AT44" s="1177"/>
      <c r="AU44" s="1177"/>
      <c r="AV44" s="1177"/>
      <c r="AW44" s="1181"/>
      <c r="AX44" s="1177"/>
      <c r="AY44" s="1177"/>
      <c r="AZ44" s="1177"/>
    </row>
    <row r="45" spans="1:52" s="1190" customFormat="1" ht="25.5" customHeight="1">
      <c r="A45" s="1178" t="s">
        <v>652</v>
      </c>
      <c r="B45" s="1179"/>
      <c r="C45" s="1179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80"/>
      <c r="P45" s="1176" t="s">
        <v>973</v>
      </c>
      <c r="Q45" s="1181"/>
      <c r="R45" s="1177"/>
      <c r="S45" s="1177"/>
      <c r="T45" s="1177"/>
      <c r="U45" s="1181"/>
      <c r="V45" s="1177"/>
      <c r="W45" s="1177"/>
      <c r="X45" s="1177"/>
      <c r="Y45" s="1181"/>
      <c r="Z45" s="1177"/>
      <c r="AA45" s="1177"/>
      <c r="AB45" s="1177"/>
      <c r="AC45" s="1181"/>
      <c r="AD45" s="1177"/>
      <c r="AE45" s="1177"/>
      <c r="AF45" s="1177"/>
      <c r="AG45" s="1181"/>
      <c r="AH45" s="1177"/>
      <c r="AI45" s="1177"/>
      <c r="AJ45" s="1177"/>
      <c r="AK45" s="1181"/>
      <c r="AL45" s="1177"/>
      <c r="AM45" s="1177"/>
      <c r="AN45" s="1177"/>
      <c r="AO45" s="1181">
        <v>540</v>
      </c>
      <c r="AP45" s="1177"/>
      <c r="AQ45" s="1177"/>
      <c r="AR45" s="1177"/>
      <c r="AS45" s="1181"/>
      <c r="AT45" s="1177"/>
      <c r="AU45" s="1177"/>
      <c r="AV45" s="1177"/>
      <c r="AW45" s="1181"/>
      <c r="AX45" s="1177"/>
      <c r="AY45" s="1177"/>
      <c r="AZ45" s="1177"/>
    </row>
    <row r="46" spans="1:52" s="1192" customFormat="1" ht="25.5" customHeight="1">
      <c r="A46" s="1182" t="s">
        <v>653</v>
      </c>
      <c r="B46" s="1182"/>
      <c r="C46" s="1182"/>
      <c r="D46" s="1182"/>
      <c r="E46" s="1182"/>
      <c r="F46" s="1182"/>
      <c r="G46" s="1182"/>
      <c r="H46" s="1182"/>
      <c r="I46" s="1182"/>
      <c r="J46" s="1182"/>
      <c r="K46" s="1182"/>
      <c r="L46" s="1182"/>
      <c r="M46" s="1182"/>
      <c r="N46" s="1182"/>
      <c r="O46" s="1182"/>
      <c r="P46" s="1184" t="s">
        <v>975</v>
      </c>
      <c r="Q46" s="1191">
        <f>SUM(Q40:T45)</f>
        <v>0</v>
      </c>
      <c r="R46" s="1185"/>
      <c r="S46" s="1185"/>
      <c r="T46" s="1185"/>
      <c r="U46" s="1191">
        <f>SUM(U40:X45)</f>
        <v>0</v>
      </c>
      <c r="V46" s="1185"/>
      <c r="W46" s="1185"/>
      <c r="X46" s="1185"/>
      <c r="Y46" s="1191">
        <f>SUM(Y40:AB45)</f>
        <v>0</v>
      </c>
      <c r="Z46" s="1185"/>
      <c r="AA46" s="1185"/>
      <c r="AB46" s="1185"/>
      <c r="AC46" s="1191">
        <f>SUM(AC40:AF45)</f>
        <v>0</v>
      </c>
      <c r="AD46" s="1185"/>
      <c r="AE46" s="1185"/>
      <c r="AF46" s="1185"/>
      <c r="AG46" s="1191">
        <f>SUM(AG40:AJ45)</f>
        <v>0</v>
      </c>
      <c r="AH46" s="1185"/>
      <c r="AI46" s="1185"/>
      <c r="AJ46" s="1185"/>
      <c r="AK46" s="1191">
        <f>SUM(AK40:AN45)</f>
        <v>0</v>
      </c>
      <c r="AL46" s="1185"/>
      <c r="AM46" s="1185"/>
      <c r="AN46" s="1185"/>
      <c r="AO46" s="1191">
        <f>SUM(AO40:AR45)</f>
        <v>1464</v>
      </c>
      <c r="AP46" s="1185"/>
      <c r="AQ46" s="1185"/>
      <c r="AR46" s="1185"/>
      <c r="AS46" s="1191">
        <f>SUM(AS40:AV45)</f>
        <v>0</v>
      </c>
      <c r="AT46" s="1185"/>
      <c r="AU46" s="1185"/>
      <c r="AV46" s="1185"/>
      <c r="AW46" s="1191">
        <f>SUM(AW40:AZ45)</f>
        <v>600</v>
      </c>
      <c r="AX46" s="1185"/>
      <c r="AY46" s="1185"/>
      <c r="AZ46" s="1185"/>
    </row>
    <row r="47" spans="1:52" s="1190" customFormat="1" ht="25.5" customHeight="1">
      <c r="A47" s="1187" t="s">
        <v>654</v>
      </c>
      <c r="B47" s="1187"/>
      <c r="C47" s="1187"/>
      <c r="D47" s="1187"/>
      <c r="E47" s="1187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76" t="s">
        <v>977</v>
      </c>
      <c r="Q47" s="1181"/>
      <c r="R47" s="1177"/>
      <c r="S47" s="1177"/>
      <c r="T47" s="1177"/>
      <c r="U47" s="1181"/>
      <c r="V47" s="1177"/>
      <c r="W47" s="1177"/>
      <c r="X47" s="1177"/>
      <c r="Y47" s="1181"/>
      <c r="Z47" s="1177"/>
      <c r="AA47" s="1177"/>
      <c r="AB47" s="1177"/>
      <c r="AC47" s="1181"/>
      <c r="AD47" s="1177"/>
      <c r="AE47" s="1177"/>
      <c r="AF47" s="1177"/>
      <c r="AG47" s="1181"/>
      <c r="AH47" s="1177"/>
      <c r="AI47" s="1177"/>
      <c r="AJ47" s="1177"/>
      <c r="AK47" s="1181"/>
      <c r="AL47" s="1177"/>
      <c r="AM47" s="1177"/>
      <c r="AN47" s="1177"/>
      <c r="AO47" s="1181"/>
      <c r="AP47" s="1177"/>
      <c r="AQ47" s="1177"/>
      <c r="AR47" s="1177"/>
      <c r="AS47" s="1181"/>
      <c r="AT47" s="1177"/>
      <c r="AU47" s="1177"/>
      <c r="AV47" s="1177"/>
      <c r="AW47" s="1181"/>
      <c r="AX47" s="1177"/>
      <c r="AY47" s="1177"/>
      <c r="AZ47" s="1177"/>
    </row>
    <row r="48" spans="1:52" s="1190" customFormat="1" ht="25.5" customHeight="1">
      <c r="A48" s="1187" t="s">
        <v>655</v>
      </c>
      <c r="B48" s="1187"/>
      <c r="C48" s="1187"/>
      <c r="D48" s="1187"/>
      <c r="E48" s="1187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76" t="s">
        <v>979</v>
      </c>
      <c r="Q48" s="1181"/>
      <c r="R48" s="1177"/>
      <c r="S48" s="1177"/>
      <c r="T48" s="1177"/>
      <c r="U48" s="1181"/>
      <c r="V48" s="1177"/>
      <c r="W48" s="1177"/>
      <c r="X48" s="1177"/>
      <c r="Y48" s="1181"/>
      <c r="Z48" s="1177"/>
      <c r="AA48" s="1177"/>
      <c r="AB48" s="1177"/>
      <c r="AC48" s="1181"/>
      <c r="AD48" s="1177"/>
      <c r="AE48" s="1177"/>
      <c r="AF48" s="1177"/>
      <c r="AG48" s="1181"/>
      <c r="AH48" s="1177"/>
      <c r="AI48" s="1177"/>
      <c r="AJ48" s="1177"/>
      <c r="AK48" s="1181"/>
      <c r="AL48" s="1177"/>
      <c r="AM48" s="1177"/>
      <c r="AN48" s="1177"/>
      <c r="AO48" s="1181"/>
      <c r="AP48" s="1177"/>
      <c r="AQ48" s="1177"/>
      <c r="AR48" s="1177"/>
      <c r="AS48" s="1181"/>
      <c r="AT48" s="1177"/>
      <c r="AU48" s="1177"/>
      <c r="AV48" s="1177"/>
      <c r="AW48" s="1181"/>
      <c r="AX48" s="1177"/>
      <c r="AY48" s="1177"/>
      <c r="AZ48" s="1177"/>
    </row>
    <row r="49" spans="1:52" s="1190" customFormat="1" ht="25.5" customHeight="1">
      <c r="A49" s="1187" t="s">
        <v>656</v>
      </c>
      <c r="B49" s="1187"/>
      <c r="C49" s="1187"/>
      <c r="D49" s="1187"/>
      <c r="E49" s="1187"/>
      <c r="F49" s="1187"/>
      <c r="G49" s="1187"/>
      <c r="H49" s="1187"/>
      <c r="I49" s="1187"/>
      <c r="J49" s="1187"/>
      <c r="K49" s="1187"/>
      <c r="L49" s="1187"/>
      <c r="M49" s="1187"/>
      <c r="N49" s="1187"/>
      <c r="O49" s="1187"/>
      <c r="P49" s="1176" t="s">
        <v>981</v>
      </c>
      <c r="Q49" s="1181"/>
      <c r="R49" s="1177"/>
      <c r="S49" s="1177"/>
      <c r="T49" s="1177"/>
      <c r="U49" s="1181"/>
      <c r="V49" s="1177"/>
      <c r="W49" s="1177"/>
      <c r="X49" s="1177"/>
      <c r="Y49" s="1181"/>
      <c r="Z49" s="1177"/>
      <c r="AA49" s="1177"/>
      <c r="AB49" s="1177"/>
      <c r="AC49" s="1181"/>
      <c r="AD49" s="1177"/>
      <c r="AE49" s="1177"/>
      <c r="AF49" s="1177"/>
      <c r="AG49" s="1181"/>
      <c r="AH49" s="1177"/>
      <c r="AI49" s="1177"/>
      <c r="AJ49" s="1177"/>
      <c r="AK49" s="1181"/>
      <c r="AL49" s="1177"/>
      <c r="AM49" s="1177"/>
      <c r="AN49" s="1177"/>
      <c r="AO49" s="1181"/>
      <c r="AP49" s="1177"/>
      <c r="AQ49" s="1177"/>
      <c r="AR49" s="1177"/>
      <c r="AS49" s="1181"/>
      <c r="AT49" s="1177"/>
      <c r="AU49" s="1177"/>
      <c r="AV49" s="1177"/>
      <c r="AW49" s="1181"/>
      <c r="AX49" s="1177"/>
      <c r="AY49" s="1177"/>
      <c r="AZ49" s="1177"/>
    </row>
    <row r="50" spans="1:52" s="1190" customFormat="1" ht="25.5" customHeight="1">
      <c r="A50" s="1187" t="s">
        <v>657</v>
      </c>
      <c r="B50" s="1187"/>
      <c r="C50" s="1187"/>
      <c r="D50" s="1187"/>
      <c r="E50" s="1187"/>
      <c r="F50" s="1187"/>
      <c r="G50" s="1187"/>
      <c r="H50" s="1187"/>
      <c r="I50" s="1187"/>
      <c r="J50" s="1187"/>
      <c r="K50" s="1187"/>
      <c r="L50" s="1187"/>
      <c r="M50" s="1187"/>
      <c r="N50" s="1187"/>
      <c r="O50" s="1187"/>
      <c r="P50" s="1176" t="s">
        <v>983</v>
      </c>
      <c r="Q50" s="1181"/>
      <c r="R50" s="1177"/>
      <c r="S50" s="1177"/>
      <c r="T50" s="1177"/>
      <c r="U50" s="1181"/>
      <c r="V50" s="1177"/>
      <c r="W50" s="1177"/>
      <c r="X50" s="1177"/>
      <c r="Y50" s="1181"/>
      <c r="Z50" s="1177"/>
      <c r="AA50" s="1177"/>
      <c r="AB50" s="1177"/>
      <c r="AC50" s="1181"/>
      <c r="AD50" s="1177"/>
      <c r="AE50" s="1177"/>
      <c r="AF50" s="1177"/>
      <c r="AG50" s="1181"/>
      <c r="AH50" s="1177"/>
      <c r="AI50" s="1177"/>
      <c r="AJ50" s="1177"/>
      <c r="AK50" s="1181"/>
      <c r="AL50" s="1177"/>
      <c r="AM50" s="1177"/>
      <c r="AN50" s="1177"/>
      <c r="AO50" s="1181"/>
      <c r="AP50" s="1177"/>
      <c r="AQ50" s="1177"/>
      <c r="AR50" s="1177"/>
      <c r="AS50" s="1181"/>
      <c r="AT50" s="1177"/>
      <c r="AU50" s="1177"/>
      <c r="AV50" s="1177"/>
      <c r="AW50" s="1181"/>
      <c r="AX50" s="1177"/>
      <c r="AY50" s="1177"/>
      <c r="AZ50" s="1177"/>
    </row>
    <row r="51" spans="1:52" s="1192" customFormat="1" ht="25.5" customHeight="1">
      <c r="A51" s="1182" t="s">
        <v>658</v>
      </c>
      <c r="B51" s="1182"/>
      <c r="C51" s="1182"/>
      <c r="D51" s="1182"/>
      <c r="E51" s="1182"/>
      <c r="F51" s="1182"/>
      <c r="G51" s="1182"/>
      <c r="H51" s="1182"/>
      <c r="I51" s="1182"/>
      <c r="J51" s="1182"/>
      <c r="K51" s="1182"/>
      <c r="L51" s="1182"/>
      <c r="M51" s="1182"/>
      <c r="N51" s="1182"/>
      <c r="O51" s="1182"/>
      <c r="P51" s="1184" t="s">
        <v>985</v>
      </c>
      <c r="Q51" s="1191">
        <f>SUM(Q48:T50)</f>
        <v>0</v>
      </c>
      <c r="R51" s="1185"/>
      <c r="S51" s="1185"/>
      <c r="T51" s="1185"/>
      <c r="U51" s="1191">
        <f>SUM(U48:X50)</f>
        <v>0</v>
      </c>
      <c r="V51" s="1185"/>
      <c r="W51" s="1185"/>
      <c r="X51" s="1185"/>
      <c r="Y51" s="1191">
        <f>SUM(Y48:AB50)</f>
        <v>0</v>
      </c>
      <c r="Z51" s="1185"/>
      <c r="AA51" s="1185"/>
      <c r="AB51" s="1185"/>
      <c r="AC51" s="1191">
        <f>SUM(AC48:AF50)</f>
        <v>0</v>
      </c>
      <c r="AD51" s="1185"/>
      <c r="AE51" s="1185"/>
      <c r="AF51" s="1185"/>
      <c r="AG51" s="1191">
        <f>SUM(AG48:AJ50)</f>
        <v>0</v>
      </c>
      <c r="AH51" s="1185"/>
      <c r="AI51" s="1185"/>
      <c r="AJ51" s="1185"/>
      <c r="AK51" s="1191">
        <f>SUM(AK48:AN50)</f>
        <v>0</v>
      </c>
      <c r="AL51" s="1185"/>
      <c r="AM51" s="1185"/>
      <c r="AN51" s="1185"/>
      <c r="AO51" s="1191">
        <f>SUM(AO48:AR50)</f>
        <v>0</v>
      </c>
      <c r="AP51" s="1185"/>
      <c r="AQ51" s="1185"/>
      <c r="AR51" s="1185"/>
      <c r="AS51" s="1191">
        <f>SUM(AS48:AV50)</f>
        <v>0</v>
      </c>
      <c r="AT51" s="1185"/>
      <c r="AU51" s="1185"/>
      <c r="AV51" s="1185"/>
      <c r="AW51" s="1191">
        <f>SUM(AW48:AZ50)</f>
        <v>0</v>
      </c>
      <c r="AX51" s="1185"/>
      <c r="AY51" s="1185"/>
      <c r="AZ51" s="1185"/>
    </row>
    <row r="52" spans="1:52" s="1192" customFormat="1" ht="25.5" customHeight="1">
      <c r="A52" s="1182" t="s">
        <v>659</v>
      </c>
      <c r="B52" s="1183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4" t="s">
        <v>987</v>
      </c>
      <c r="Q52" s="1191">
        <f>SUM(Q46+Q47+Q51)</f>
        <v>0</v>
      </c>
      <c r="R52" s="1185"/>
      <c r="S52" s="1185"/>
      <c r="T52" s="1185"/>
      <c r="U52" s="1191">
        <f>SUM(U46+U47+U51)</f>
        <v>0</v>
      </c>
      <c r="V52" s="1185"/>
      <c r="W52" s="1185"/>
      <c r="X52" s="1185"/>
      <c r="Y52" s="1191">
        <f>SUM(Y46+Y47+Y51)</f>
        <v>0</v>
      </c>
      <c r="Z52" s="1185"/>
      <c r="AA52" s="1185"/>
      <c r="AB52" s="1185"/>
      <c r="AC52" s="1191">
        <f>SUM(AC46+AC47+AC51)</f>
        <v>0</v>
      </c>
      <c r="AD52" s="1185"/>
      <c r="AE52" s="1185"/>
      <c r="AF52" s="1185"/>
      <c r="AG52" s="1191">
        <f>SUM(AG46+AG47+AG51)</f>
        <v>0</v>
      </c>
      <c r="AH52" s="1185"/>
      <c r="AI52" s="1185"/>
      <c r="AJ52" s="1185"/>
      <c r="AK52" s="1191">
        <f>SUM(AK46+AK47+AK51)</f>
        <v>0</v>
      </c>
      <c r="AL52" s="1185"/>
      <c r="AM52" s="1185"/>
      <c r="AN52" s="1185"/>
      <c r="AO52" s="1191">
        <f>SUM(AO46+AO47+AO51)</f>
        <v>1464</v>
      </c>
      <c r="AP52" s="1185"/>
      <c r="AQ52" s="1185"/>
      <c r="AR52" s="1185"/>
      <c r="AS52" s="1191">
        <f>SUM(AS46+AS47+AS51)</f>
        <v>0</v>
      </c>
      <c r="AT52" s="1185"/>
      <c r="AU52" s="1185"/>
      <c r="AV52" s="1185"/>
      <c r="AW52" s="1191">
        <f>SUM(AW46+AW47+AW51)</f>
        <v>600</v>
      </c>
      <c r="AX52" s="1185"/>
      <c r="AY52" s="1185"/>
      <c r="AZ52" s="1185"/>
    </row>
    <row r="53" spans="1:52" s="1190" customFormat="1" ht="25.5" customHeight="1">
      <c r="A53" s="1187" t="s">
        <v>7</v>
      </c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76" t="s">
        <v>989</v>
      </c>
      <c r="Q53" s="1181"/>
      <c r="R53" s="1177"/>
      <c r="S53" s="1177"/>
      <c r="T53" s="1177"/>
      <c r="U53" s="1181"/>
      <c r="V53" s="1177"/>
      <c r="W53" s="1177"/>
      <c r="X53" s="1177"/>
      <c r="Y53" s="1181"/>
      <c r="Z53" s="1177"/>
      <c r="AA53" s="1177"/>
      <c r="AB53" s="1177"/>
      <c r="AC53" s="1181"/>
      <c r="AD53" s="1177"/>
      <c r="AE53" s="1177"/>
      <c r="AF53" s="1177"/>
      <c r="AG53" s="1181"/>
      <c r="AH53" s="1177"/>
      <c r="AI53" s="1177"/>
      <c r="AJ53" s="1177"/>
      <c r="AK53" s="1181"/>
      <c r="AL53" s="1177"/>
      <c r="AM53" s="1177"/>
      <c r="AN53" s="1177"/>
      <c r="AO53" s="1181"/>
      <c r="AP53" s="1177"/>
      <c r="AQ53" s="1177"/>
      <c r="AR53" s="1177"/>
      <c r="AS53" s="1181"/>
      <c r="AT53" s="1177"/>
      <c r="AU53" s="1177"/>
      <c r="AV53" s="1177"/>
      <c r="AW53" s="1181"/>
      <c r="AX53" s="1177"/>
      <c r="AY53" s="1177"/>
      <c r="AZ53" s="1177"/>
    </row>
    <row r="54" spans="1:52" s="1190" customFormat="1" ht="25.5" customHeight="1">
      <c r="A54" s="1187" t="s">
        <v>217</v>
      </c>
      <c r="B54" s="1188"/>
      <c r="C54" s="1188"/>
      <c r="D54" s="1188"/>
      <c r="E54" s="1188"/>
      <c r="F54" s="1188"/>
      <c r="G54" s="1188"/>
      <c r="H54" s="1188"/>
      <c r="I54" s="1188"/>
      <c r="J54" s="1188"/>
      <c r="K54" s="1188"/>
      <c r="L54" s="1188"/>
      <c r="M54" s="1188"/>
      <c r="N54" s="1188"/>
      <c r="O54" s="1188"/>
      <c r="P54" s="1176" t="s">
        <v>991</v>
      </c>
      <c r="Q54" s="1181"/>
      <c r="R54" s="1177"/>
      <c r="S54" s="1177"/>
      <c r="T54" s="1177"/>
      <c r="U54" s="1181"/>
      <c r="V54" s="1177"/>
      <c r="W54" s="1177"/>
      <c r="X54" s="1177"/>
      <c r="Y54" s="1181"/>
      <c r="Z54" s="1177"/>
      <c r="AA54" s="1177"/>
      <c r="AB54" s="1177"/>
      <c r="AC54" s="1181"/>
      <c r="AD54" s="1177"/>
      <c r="AE54" s="1177"/>
      <c r="AF54" s="1177"/>
      <c r="AG54" s="1181"/>
      <c r="AH54" s="1177"/>
      <c r="AI54" s="1177"/>
      <c r="AJ54" s="1177"/>
      <c r="AK54" s="1181"/>
      <c r="AL54" s="1177"/>
      <c r="AM54" s="1177"/>
      <c r="AN54" s="1177"/>
      <c r="AO54" s="1181"/>
      <c r="AP54" s="1177"/>
      <c r="AQ54" s="1177"/>
      <c r="AR54" s="1177"/>
      <c r="AS54" s="1181"/>
      <c r="AT54" s="1177"/>
      <c r="AU54" s="1177"/>
      <c r="AV54" s="1177"/>
      <c r="AW54" s="1181"/>
      <c r="AX54" s="1177"/>
      <c r="AY54" s="1177"/>
      <c r="AZ54" s="1177"/>
    </row>
    <row r="55" spans="1:52" s="1190" customFormat="1" ht="25.5" customHeight="1">
      <c r="A55" s="1187" t="s">
        <v>216</v>
      </c>
      <c r="B55" s="1188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76" t="s">
        <v>993</v>
      </c>
      <c r="Q55" s="1181"/>
      <c r="R55" s="1177"/>
      <c r="S55" s="1177"/>
      <c r="T55" s="1177"/>
      <c r="U55" s="1181"/>
      <c r="V55" s="1177"/>
      <c r="W55" s="1177"/>
      <c r="X55" s="1177"/>
      <c r="Y55" s="1181"/>
      <c r="Z55" s="1177"/>
      <c r="AA55" s="1177"/>
      <c r="AB55" s="1177"/>
      <c r="AC55" s="1181"/>
      <c r="AD55" s="1177"/>
      <c r="AE55" s="1177"/>
      <c r="AF55" s="1177"/>
      <c r="AG55" s="1181"/>
      <c r="AH55" s="1177"/>
      <c r="AI55" s="1177"/>
      <c r="AJ55" s="1177"/>
      <c r="AK55" s="1181"/>
      <c r="AL55" s="1177"/>
      <c r="AM55" s="1177"/>
      <c r="AN55" s="1177"/>
      <c r="AO55" s="1181"/>
      <c r="AP55" s="1177"/>
      <c r="AQ55" s="1177"/>
      <c r="AR55" s="1177"/>
      <c r="AS55" s="1181"/>
      <c r="AT55" s="1177"/>
      <c r="AU55" s="1177"/>
      <c r="AV55" s="1177"/>
      <c r="AW55" s="1181"/>
      <c r="AX55" s="1177"/>
      <c r="AY55" s="1177"/>
      <c r="AZ55" s="1177"/>
    </row>
    <row r="56" spans="1:52" s="1190" customFormat="1" ht="25.5" customHeight="1">
      <c r="A56" s="1187" t="s">
        <v>660</v>
      </c>
      <c r="B56" s="1188"/>
      <c r="C56" s="1188"/>
      <c r="D56" s="1188"/>
      <c r="E56" s="1188"/>
      <c r="F56" s="1188"/>
      <c r="G56" s="1188"/>
      <c r="H56" s="1188"/>
      <c r="I56" s="1188"/>
      <c r="J56" s="1188"/>
      <c r="K56" s="1188"/>
      <c r="L56" s="1188"/>
      <c r="M56" s="1188"/>
      <c r="N56" s="1188"/>
      <c r="O56" s="1188"/>
      <c r="P56" s="1176" t="s">
        <v>995</v>
      </c>
      <c r="Q56" s="1181"/>
      <c r="R56" s="1177"/>
      <c r="S56" s="1177"/>
      <c r="T56" s="1177"/>
      <c r="U56" s="1181"/>
      <c r="V56" s="1177"/>
      <c r="W56" s="1177"/>
      <c r="X56" s="1177"/>
      <c r="Y56" s="1181"/>
      <c r="Z56" s="1177"/>
      <c r="AA56" s="1177"/>
      <c r="AB56" s="1177"/>
      <c r="AC56" s="1181"/>
      <c r="AD56" s="1177"/>
      <c r="AE56" s="1177"/>
      <c r="AF56" s="1177"/>
      <c r="AG56" s="1181"/>
      <c r="AH56" s="1177"/>
      <c r="AI56" s="1177"/>
      <c r="AJ56" s="1177"/>
      <c r="AK56" s="1181"/>
      <c r="AL56" s="1177"/>
      <c r="AM56" s="1177"/>
      <c r="AN56" s="1177"/>
      <c r="AO56" s="1181"/>
      <c r="AP56" s="1177"/>
      <c r="AQ56" s="1177"/>
      <c r="AR56" s="1177"/>
      <c r="AS56" s="1181"/>
      <c r="AT56" s="1177"/>
      <c r="AU56" s="1177"/>
      <c r="AV56" s="1177"/>
      <c r="AW56" s="1181"/>
      <c r="AX56" s="1177"/>
      <c r="AY56" s="1177"/>
      <c r="AZ56" s="1177"/>
    </row>
    <row r="57" spans="1:52" s="1190" customFormat="1" ht="25.5" customHeight="1">
      <c r="A57" s="1178" t="s">
        <v>661</v>
      </c>
      <c r="B57" s="1179"/>
      <c r="C57" s="1179"/>
      <c r="D57" s="1179"/>
      <c r="E57" s="1179"/>
      <c r="F57" s="1179"/>
      <c r="G57" s="1179"/>
      <c r="H57" s="1179"/>
      <c r="I57" s="1179"/>
      <c r="J57" s="1179"/>
      <c r="K57" s="1179"/>
      <c r="L57" s="1179"/>
      <c r="M57" s="1179"/>
      <c r="N57" s="1179"/>
      <c r="O57" s="1180"/>
      <c r="P57" s="1176" t="s">
        <v>997</v>
      </c>
      <c r="Q57" s="1181"/>
      <c r="R57" s="1177"/>
      <c r="S57" s="1177"/>
      <c r="T57" s="1177"/>
      <c r="U57" s="1181"/>
      <c r="V57" s="1177"/>
      <c r="W57" s="1177"/>
      <c r="X57" s="1177"/>
      <c r="Y57" s="1181"/>
      <c r="Z57" s="1177"/>
      <c r="AA57" s="1177"/>
      <c r="AB57" s="1177"/>
      <c r="AC57" s="1181"/>
      <c r="AD57" s="1177"/>
      <c r="AE57" s="1177"/>
      <c r="AF57" s="1177"/>
      <c r="AG57" s="1181"/>
      <c r="AH57" s="1177"/>
      <c r="AI57" s="1177"/>
      <c r="AJ57" s="1177"/>
      <c r="AK57" s="1181">
        <v>8000</v>
      </c>
      <c r="AL57" s="1177"/>
      <c r="AM57" s="1177"/>
      <c r="AN57" s="1177"/>
      <c r="AO57" s="1181"/>
      <c r="AP57" s="1177"/>
      <c r="AQ57" s="1177"/>
      <c r="AR57" s="1177"/>
      <c r="AS57" s="1181"/>
      <c r="AT57" s="1177"/>
      <c r="AU57" s="1177"/>
      <c r="AV57" s="1177"/>
      <c r="AW57" s="1181"/>
      <c r="AX57" s="1177"/>
      <c r="AY57" s="1177"/>
      <c r="AZ57" s="1177"/>
    </row>
    <row r="58" spans="1:52" s="1190" customFormat="1" ht="25.5" customHeight="1">
      <c r="A58" s="1178" t="s">
        <v>662</v>
      </c>
      <c r="B58" s="1179"/>
      <c r="C58" s="1179"/>
      <c r="D58" s="1179"/>
      <c r="E58" s="1179"/>
      <c r="F58" s="1179"/>
      <c r="G58" s="1179"/>
      <c r="H58" s="1179"/>
      <c r="I58" s="1179"/>
      <c r="J58" s="1179"/>
      <c r="K58" s="1179"/>
      <c r="L58" s="1179"/>
      <c r="M58" s="1179"/>
      <c r="N58" s="1179"/>
      <c r="O58" s="1180"/>
      <c r="P58" s="1176" t="s">
        <v>999</v>
      </c>
      <c r="Q58" s="1181"/>
      <c r="R58" s="1177"/>
      <c r="S58" s="1177"/>
      <c r="T58" s="1177"/>
      <c r="U58" s="1181"/>
      <c r="V58" s="1177"/>
      <c r="W58" s="1177"/>
      <c r="X58" s="1177"/>
      <c r="Y58" s="1181"/>
      <c r="Z58" s="1177"/>
      <c r="AA58" s="1177"/>
      <c r="AB58" s="1177"/>
      <c r="AC58" s="1181"/>
      <c r="AD58" s="1177"/>
      <c r="AE58" s="1177"/>
      <c r="AF58" s="1177"/>
      <c r="AG58" s="1181"/>
      <c r="AH58" s="1177"/>
      <c r="AI58" s="1177"/>
      <c r="AJ58" s="1177"/>
      <c r="AK58" s="1181"/>
      <c r="AL58" s="1177"/>
      <c r="AM58" s="1177"/>
      <c r="AN58" s="1177"/>
      <c r="AO58" s="1181"/>
      <c r="AP58" s="1177"/>
      <c r="AQ58" s="1177"/>
      <c r="AR58" s="1177"/>
      <c r="AS58" s="1181"/>
      <c r="AT58" s="1177"/>
      <c r="AU58" s="1177"/>
      <c r="AV58" s="1177"/>
      <c r="AW58" s="1181"/>
      <c r="AX58" s="1177"/>
      <c r="AY58" s="1177"/>
      <c r="AZ58" s="1177"/>
    </row>
    <row r="59" spans="1:52" s="1190" customFormat="1" ht="25.5" customHeight="1">
      <c r="A59" s="1178" t="s">
        <v>663</v>
      </c>
      <c r="B59" s="1179"/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80"/>
      <c r="P59" s="1176" t="s">
        <v>1001</v>
      </c>
      <c r="Q59" s="1181"/>
      <c r="R59" s="1177"/>
      <c r="S59" s="1177"/>
      <c r="T59" s="1177"/>
      <c r="U59" s="1181"/>
      <c r="V59" s="1177"/>
      <c r="W59" s="1177"/>
      <c r="X59" s="1177"/>
      <c r="Y59" s="1181"/>
      <c r="Z59" s="1177"/>
      <c r="AA59" s="1177"/>
      <c r="AB59" s="1177"/>
      <c r="AC59" s="1181"/>
      <c r="AD59" s="1177"/>
      <c r="AE59" s="1177"/>
      <c r="AF59" s="1177"/>
      <c r="AG59" s="1181"/>
      <c r="AH59" s="1177"/>
      <c r="AI59" s="1177"/>
      <c r="AJ59" s="1177"/>
      <c r="AK59" s="1181"/>
      <c r="AL59" s="1177"/>
      <c r="AM59" s="1177"/>
      <c r="AN59" s="1177"/>
      <c r="AO59" s="1181"/>
      <c r="AP59" s="1177"/>
      <c r="AQ59" s="1177"/>
      <c r="AR59" s="1177"/>
      <c r="AS59" s="1181"/>
      <c r="AT59" s="1177"/>
      <c r="AU59" s="1177"/>
      <c r="AV59" s="1177"/>
      <c r="AW59" s="1181"/>
      <c r="AX59" s="1177"/>
      <c r="AY59" s="1177"/>
      <c r="AZ59" s="1177"/>
    </row>
    <row r="60" spans="1:52" s="1192" customFormat="1" ht="25.5" customHeight="1">
      <c r="A60" s="1182" t="s">
        <v>664</v>
      </c>
      <c r="B60" s="1183"/>
      <c r="C60" s="1183"/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4" t="s">
        <v>1003</v>
      </c>
      <c r="Q60" s="1191">
        <f>SUM(Q54:T59)</f>
        <v>0</v>
      </c>
      <c r="R60" s="1185"/>
      <c r="S60" s="1185"/>
      <c r="T60" s="1185"/>
      <c r="U60" s="1191">
        <f>SUM(U54:X59)</f>
        <v>0</v>
      </c>
      <c r="V60" s="1185"/>
      <c r="W60" s="1185"/>
      <c r="X60" s="1185"/>
      <c r="Y60" s="1191">
        <f>SUM(Y54:AB59)</f>
        <v>0</v>
      </c>
      <c r="Z60" s="1185"/>
      <c r="AA60" s="1185"/>
      <c r="AB60" s="1185"/>
      <c r="AC60" s="1191">
        <f>SUM(AC54:AF59)</f>
        <v>0</v>
      </c>
      <c r="AD60" s="1185"/>
      <c r="AE60" s="1185"/>
      <c r="AF60" s="1185"/>
      <c r="AG60" s="1191">
        <f>SUM(AG54:AJ59)</f>
        <v>0</v>
      </c>
      <c r="AH60" s="1185"/>
      <c r="AI60" s="1185"/>
      <c r="AJ60" s="1185"/>
      <c r="AK60" s="1191">
        <f>SUM(AK54:AN59)</f>
        <v>8000</v>
      </c>
      <c r="AL60" s="1185"/>
      <c r="AM60" s="1185"/>
      <c r="AN60" s="1185"/>
      <c r="AO60" s="1191">
        <f>SUM(AO54:AR59)</f>
        <v>0</v>
      </c>
      <c r="AP60" s="1185"/>
      <c r="AQ60" s="1185"/>
      <c r="AR60" s="1185"/>
      <c r="AS60" s="1191">
        <f>SUM(AS54:AV59)</f>
        <v>0</v>
      </c>
      <c r="AT60" s="1185"/>
      <c r="AU60" s="1185"/>
      <c r="AV60" s="1185"/>
      <c r="AW60" s="1191">
        <f>SUM(AW54:AZ59)</f>
        <v>0</v>
      </c>
      <c r="AX60" s="1185"/>
      <c r="AY60" s="1185"/>
      <c r="AZ60" s="1185"/>
    </row>
    <row r="61" spans="1:52" s="1190" customFormat="1" ht="25.5" customHeight="1">
      <c r="A61" s="1187" t="s">
        <v>665</v>
      </c>
      <c r="B61" s="1188"/>
      <c r="C61" s="1188"/>
      <c r="D61" s="1188"/>
      <c r="E61" s="1188"/>
      <c r="F61" s="1188"/>
      <c r="G61" s="1188"/>
      <c r="H61" s="1188"/>
      <c r="I61" s="1188"/>
      <c r="J61" s="1188"/>
      <c r="K61" s="1188"/>
      <c r="L61" s="1188"/>
      <c r="M61" s="1188"/>
      <c r="N61" s="1188"/>
      <c r="O61" s="1188"/>
      <c r="P61" s="1176" t="s">
        <v>1005</v>
      </c>
      <c r="Q61" s="1181"/>
      <c r="R61" s="1177"/>
      <c r="S61" s="1177"/>
      <c r="T61" s="1177"/>
      <c r="U61" s="1181"/>
      <c r="V61" s="1177"/>
      <c r="W61" s="1177"/>
      <c r="X61" s="1177"/>
      <c r="Y61" s="1181"/>
      <c r="Z61" s="1177"/>
      <c r="AA61" s="1177"/>
      <c r="AB61" s="1177"/>
      <c r="AC61" s="1181"/>
      <c r="AD61" s="1177"/>
      <c r="AE61" s="1177"/>
      <c r="AF61" s="1177"/>
      <c r="AG61" s="1181"/>
      <c r="AH61" s="1177"/>
      <c r="AI61" s="1177"/>
      <c r="AJ61" s="1177"/>
      <c r="AK61" s="1181"/>
      <c r="AL61" s="1177"/>
      <c r="AM61" s="1177"/>
      <c r="AN61" s="1177"/>
      <c r="AO61" s="1181"/>
      <c r="AP61" s="1177"/>
      <c r="AQ61" s="1177"/>
      <c r="AR61" s="1177"/>
      <c r="AS61" s="1181"/>
      <c r="AT61" s="1177"/>
      <c r="AU61" s="1177"/>
      <c r="AV61" s="1177"/>
      <c r="AW61" s="1181"/>
      <c r="AX61" s="1177"/>
      <c r="AY61" s="1177"/>
      <c r="AZ61" s="1177"/>
    </row>
    <row r="62" spans="1:52" s="1190" customFormat="1" ht="25.5" customHeight="1">
      <c r="A62" s="1187" t="s">
        <v>666</v>
      </c>
      <c r="B62" s="1188"/>
      <c r="C62" s="1188"/>
      <c r="D62" s="1188"/>
      <c r="E62" s="1188"/>
      <c r="F62" s="1188"/>
      <c r="G62" s="1188"/>
      <c r="H62" s="1188"/>
      <c r="I62" s="1188"/>
      <c r="J62" s="1188"/>
      <c r="K62" s="1188"/>
      <c r="L62" s="1188"/>
      <c r="M62" s="1188"/>
      <c r="N62" s="1188"/>
      <c r="O62" s="1188"/>
      <c r="P62" s="1176" t="s">
        <v>1007</v>
      </c>
      <c r="Q62" s="1181"/>
      <c r="R62" s="1177"/>
      <c r="S62" s="1177"/>
      <c r="T62" s="1177"/>
      <c r="U62" s="1181"/>
      <c r="V62" s="1177"/>
      <c r="W62" s="1177"/>
      <c r="X62" s="1177"/>
      <c r="Y62" s="1181"/>
      <c r="Z62" s="1177"/>
      <c r="AA62" s="1177"/>
      <c r="AB62" s="1177"/>
      <c r="AC62" s="1181"/>
      <c r="AD62" s="1177"/>
      <c r="AE62" s="1177"/>
      <c r="AF62" s="1177"/>
      <c r="AG62" s="1181"/>
      <c r="AH62" s="1177"/>
      <c r="AI62" s="1177"/>
      <c r="AJ62" s="1177"/>
      <c r="AK62" s="1181"/>
      <c r="AL62" s="1177"/>
      <c r="AM62" s="1177"/>
      <c r="AN62" s="1177"/>
      <c r="AO62" s="1181"/>
      <c r="AP62" s="1177"/>
      <c r="AQ62" s="1177"/>
      <c r="AR62" s="1177"/>
      <c r="AS62" s="1181"/>
      <c r="AT62" s="1177"/>
      <c r="AU62" s="1177"/>
      <c r="AV62" s="1177"/>
      <c r="AW62" s="1181"/>
      <c r="AX62" s="1177"/>
      <c r="AY62" s="1177"/>
      <c r="AZ62" s="1177"/>
    </row>
    <row r="63" spans="1:52" s="1190" customFormat="1" ht="25.5" customHeight="1">
      <c r="A63" s="1187" t="s">
        <v>667</v>
      </c>
      <c r="B63" s="1188"/>
      <c r="C63" s="1188"/>
      <c r="D63" s="1188"/>
      <c r="E63" s="1188"/>
      <c r="F63" s="1188"/>
      <c r="G63" s="1188"/>
      <c r="H63" s="1188"/>
      <c r="I63" s="1188"/>
      <c r="J63" s="1188"/>
      <c r="K63" s="1188"/>
      <c r="L63" s="1188"/>
      <c r="M63" s="1188"/>
      <c r="N63" s="1188"/>
      <c r="O63" s="1188"/>
      <c r="P63" s="1176" t="s">
        <v>1009</v>
      </c>
      <c r="Q63" s="1181"/>
      <c r="R63" s="1177"/>
      <c r="S63" s="1177"/>
      <c r="T63" s="1177"/>
      <c r="U63" s="1181"/>
      <c r="V63" s="1177"/>
      <c r="W63" s="1177"/>
      <c r="X63" s="1177"/>
      <c r="Y63" s="1181"/>
      <c r="Z63" s="1177"/>
      <c r="AA63" s="1177"/>
      <c r="AB63" s="1177"/>
      <c r="AC63" s="1181"/>
      <c r="AD63" s="1177"/>
      <c r="AE63" s="1177"/>
      <c r="AF63" s="1177"/>
      <c r="AG63" s="1181"/>
      <c r="AH63" s="1177"/>
      <c r="AI63" s="1177"/>
      <c r="AJ63" s="1177"/>
      <c r="AK63" s="1181"/>
      <c r="AL63" s="1177"/>
      <c r="AM63" s="1177"/>
      <c r="AN63" s="1177"/>
      <c r="AO63" s="1181"/>
      <c r="AP63" s="1177"/>
      <c r="AQ63" s="1177"/>
      <c r="AR63" s="1177"/>
      <c r="AS63" s="1181"/>
      <c r="AT63" s="1177"/>
      <c r="AU63" s="1177"/>
      <c r="AV63" s="1177"/>
      <c r="AW63" s="1181"/>
      <c r="AX63" s="1177"/>
      <c r="AY63" s="1177"/>
      <c r="AZ63" s="1177"/>
    </row>
    <row r="64" spans="1:52" s="1190" customFormat="1" ht="25.5" customHeight="1">
      <c r="A64" s="1187" t="s">
        <v>668</v>
      </c>
      <c r="B64" s="1188"/>
      <c r="C64" s="1188"/>
      <c r="D64" s="1188"/>
      <c r="E64" s="1188"/>
      <c r="F64" s="1188"/>
      <c r="G64" s="1188"/>
      <c r="H64" s="1188"/>
      <c r="I64" s="1188"/>
      <c r="J64" s="1188"/>
      <c r="K64" s="1188"/>
      <c r="L64" s="1188"/>
      <c r="M64" s="1188"/>
      <c r="N64" s="1188"/>
      <c r="O64" s="1188"/>
      <c r="P64" s="1176" t="s">
        <v>1011</v>
      </c>
      <c r="Q64" s="1181"/>
      <c r="R64" s="1177"/>
      <c r="S64" s="1177"/>
      <c r="T64" s="1177"/>
      <c r="U64" s="1181"/>
      <c r="V64" s="1177"/>
      <c r="W64" s="1177"/>
      <c r="X64" s="1177"/>
      <c r="Y64" s="1181"/>
      <c r="Z64" s="1177"/>
      <c r="AA64" s="1177"/>
      <c r="AB64" s="1177"/>
      <c r="AC64" s="1181"/>
      <c r="AD64" s="1177"/>
      <c r="AE64" s="1177"/>
      <c r="AF64" s="1177"/>
      <c r="AG64" s="1181"/>
      <c r="AH64" s="1177"/>
      <c r="AI64" s="1177"/>
      <c r="AJ64" s="1177"/>
      <c r="AK64" s="1181"/>
      <c r="AL64" s="1177"/>
      <c r="AM64" s="1177"/>
      <c r="AN64" s="1177"/>
      <c r="AO64" s="1181"/>
      <c r="AP64" s="1177"/>
      <c r="AQ64" s="1177"/>
      <c r="AR64" s="1177"/>
      <c r="AS64" s="1181"/>
      <c r="AT64" s="1177"/>
      <c r="AU64" s="1177"/>
      <c r="AV64" s="1177"/>
      <c r="AW64" s="1181"/>
      <c r="AX64" s="1177"/>
      <c r="AY64" s="1177"/>
      <c r="AZ64" s="1177"/>
    </row>
    <row r="65" spans="1:52" s="1192" customFormat="1" ht="25.5" customHeight="1">
      <c r="A65" s="1182" t="s">
        <v>669</v>
      </c>
      <c r="B65" s="1183"/>
      <c r="C65" s="1183"/>
      <c r="D65" s="1183"/>
      <c r="E65" s="1183"/>
      <c r="F65" s="1183"/>
      <c r="G65" s="1183"/>
      <c r="H65" s="1183"/>
      <c r="I65" s="1183"/>
      <c r="J65" s="1183"/>
      <c r="K65" s="1183"/>
      <c r="L65" s="1183"/>
      <c r="M65" s="1183"/>
      <c r="N65" s="1183"/>
      <c r="O65" s="1183"/>
      <c r="P65" s="1184" t="s">
        <v>1013</v>
      </c>
      <c r="Q65" s="1193">
        <f>SUM(Q62:T64)</f>
        <v>0</v>
      </c>
      <c r="R65" s="1194"/>
      <c r="S65" s="1194"/>
      <c r="T65" s="1195"/>
      <c r="U65" s="1193">
        <f>SUM(U62:X64)</f>
        <v>0</v>
      </c>
      <c r="V65" s="1194"/>
      <c r="W65" s="1194"/>
      <c r="X65" s="1195"/>
      <c r="Y65" s="1193">
        <f>SUM(Y62:AB64)</f>
        <v>0</v>
      </c>
      <c r="Z65" s="1194"/>
      <c r="AA65" s="1194"/>
      <c r="AB65" s="1195"/>
      <c r="AC65" s="1193">
        <f>SUM(AC62:AF64)</f>
        <v>0</v>
      </c>
      <c r="AD65" s="1194"/>
      <c r="AE65" s="1194"/>
      <c r="AF65" s="1195"/>
      <c r="AG65" s="1193">
        <f>SUM(AG62:AJ64)</f>
        <v>0</v>
      </c>
      <c r="AH65" s="1194"/>
      <c r="AI65" s="1194"/>
      <c r="AJ65" s="1195"/>
      <c r="AK65" s="1193">
        <f>SUM(AK62:AN64)</f>
        <v>0</v>
      </c>
      <c r="AL65" s="1194"/>
      <c r="AM65" s="1194"/>
      <c r="AN65" s="1195"/>
      <c r="AO65" s="1193">
        <f>SUM(AO62:AR64)</f>
        <v>0</v>
      </c>
      <c r="AP65" s="1194"/>
      <c r="AQ65" s="1194"/>
      <c r="AR65" s="1195"/>
      <c r="AS65" s="1193">
        <f>SUM(AS62:AV64)</f>
        <v>0</v>
      </c>
      <c r="AT65" s="1194"/>
      <c r="AU65" s="1194"/>
      <c r="AV65" s="1195"/>
      <c r="AW65" s="1193">
        <f>SUM(AW62:AZ64)</f>
        <v>0</v>
      </c>
      <c r="AX65" s="1194"/>
      <c r="AY65" s="1194"/>
      <c r="AZ65" s="1195"/>
    </row>
    <row r="66" spans="1:52" s="1186" customFormat="1" ht="25.5" customHeight="1">
      <c r="A66" s="1182" t="s">
        <v>670</v>
      </c>
      <c r="B66" s="1183"/>
      <c r="C66" s="1183"/>
      <c r="D66" s="1183"/>
      <c r="E66" s="1183"/>
      <c r="F66" s="1183"/>
      <c r="G66" s="1183"/>
      <c r="H66" s="1183"/>
      <c r="I66" s="1183"/>
      <c r="J66" s="1183"/>
      <c r="K66" s="1183"/>
      <c r="L66" s="1183"/>
      <c r="M66" s="1183"/>
      <c r="N66" s="1183"/>
      <c r="O66" s="1183"/>
      <c r="P66" s="1184" t="s">
        <v>1015</v>
      </c>
      <c r="Q66" s="1185">
        <f>SUM(Q60+Q61+Q65)</f>
        <v>0</v>
      </c>
      <c r="R66" s="1185"/>
      <c r="S66" s="1185"/>
      <c r="T66" s="1185"/>
      <c r="U66" s="1185">
        <f>SUM(U60+U61+U65)</f>
        <v>0</v>
      </c>
      <c r="V66" s="1185"/>
      <c r="W66" s="1185"/>
      <c r="X66" s="1185"/>
      <c r="Y66" s="1185">
        <f>SUM(Y60+Y61+Y65)</f>
        <v>0</v>
      </c>
      <c r="Z66" s="1185"/>
      <c r="AA66" s="1185"/>
      <c r="AB66" s="1185"/>
      <c r="AC66" s="1185">
        <f>SUM(AC60+AC61+AC65)</f>
        <v>0</v>
      </c>
      <c r="AD66" s="1185"/>
      <c r="AE66" s="1185"/>
      <c r="AF66" s="1185"/>
      <c r="AG66" s="1185">
        <f>SUM(AG60+AG61+AG65)</f>
        <v>0</v>
      </c>
      <c r="AH66" s="1185"/>
      <c r="AI66" s="1185"/>
      <c r="AJ66" s="1185"/>
      <c r="AK66" s="1185">
        <f>SUM(AK60+AK61+AK65)</f>
        <v>8000</v>
      </c>
      <c r="AL66" s="1185"/>
      <c r="AM66" s="1185"/>
      <c r="AN66" s="1185"/>
      <c r="AO66" s="1185">
        <f>SUM(AO60+AO61+AO65)</f>
        <v>0</v>
      </c>
      <c r="AP66" s="1185"/>
      <c r="AQ66" s="1185"/>
      <c r="AR66" s="1185"/>
      <c r="AS66" s="1185">
        <f>SUM(AS60+AS61+AS65)</f>
        <v>0</v>
      </c>
      <c r="AT66" s="1185"/>
      <c r="AU66" s="1185"/>
      <c r="AV66" s="1185"/>
      <c r="AW66" s="1185">
        <f>SUM(AW60+AW61+AW65)</f>
        <v>0</v>
      </c>
      <c r="AX66" s="1185"/>
      <c r="AY66" s="1185"/>
      <c r="AZ66" s="1185"/>
    </row>
    <row r="67" spans="1:52" ht="25.5" customHeight="1">
      <c r="A67" s="1189" t="s">
        <v>671</v>
      </c>
      <c r="B67" s="1189"/>
      <c r="C67" s="1189"/>
      <c r="D67" s="1189"/>
      <c r="E67" s="1189"/>
      <c r="F67" s="1189"/>
      <c r="G67" s="1189"/>
      <c r="H67" s="1189"/>
      <c r="I67" s="1189"/>
      <c r="J67" s="1189"/>
      <c r="K67" s="1189"/>
      <c r="L67" s="1189"/>
      <c r="M67" s="1189"/>
      <c r="N67" s="1189"/>
      <c r="O67" s="1189"/>
      <c r="P67" s="1184" t="s">
        <v>1017</v>
      </c>
      <c r="Q67" s="1185">
        <f>SUM(Q52+Q53+Q66)</f>
        <v>0</v>
      </c>
      <c r="R67" s="1185"/>
      <c r="S67" s="1185"/>
      <c r="T67" s="1185"/>
      <c r="U67" s="1185">
        <f>SUM(U52+U53+U66)</f>
        <v>0</v>
      </c>
      <c r="V67" s="1185"/>
      <c r="W67" s="1185"/>
      <c r="X67" s="1185"/>
      <c r="Y67" s="1185">
        <f>SUM(Y52+Y53+Y66)</f>
        <v>0</v>
      </c>
      <c r="Z67" s="1185"/>
      <c r="AA67" s="1185"/>
      <c r="AB67" s="1185"/>
      <c r="AC67" s="1185">
        <f>SUM(AC52+AC53+AC66)</f>
        <v>0</v>
      </c>
      <c r="AD67" s="1185"/>
      <c r="AE67" s="1185"/>
      <c r="AF67" s="1185"/>
      <c r="AG67" s="1185">
        <f>SUM(AG52+AG53+AG66)</f>
        <v>0</v>
      </c>
      <c r="AH67" s="1185"/>
      <c r="AI67" s="1185"/>
      <c r="AJ67" s="1185"/>
      <c r="AK67" s="1185">
        <f>SUM(AK52+AK53+AK66)</f>
        <v>8000</v>
      </c>
      <c r="AL67" s="1185"/>
      <c r="AM67" s="1185"/>
      <c r="AN67" s="1185"/>
      <c r="AO67" s="1185">
        <f>SUM(AO52+AO53+AO66)</f>
        <v>1464</v>
      </c>
      <c r="AP67" s="1185"/>
      <c r="AQ67" s="1185"/>
      <c r="AR67" s="1185"/>
      <c r="AS67" s="1185">
        <f>SUM(AS52+AS53+AS66)</f>
        <v>0</v>
      </c>
      <c r="AT67" s="1185"/>
      <c r="AU67" s="1185"/>
      <c r="AV67" s="1185"/>
      <c r="AW67" s="1185">
        <f>SUM(AW52+AW53+AW66)</f>
        <v>600</v>
      </c>
      <c r="AX67" s="1185"/>
      <c r="AY67" s="1185"/>
      <c r="AZ67" s="1185"/>
    </row>
    <row r="68" spans="1:52" s="1190" customFormat="1" ht="19.5" customHeight="1">
      <c r="A68" s="1196" t="s">
        <v>8</v>
      </c>
      <c r="B68" s="1196"/>
      <c r="C68" s="1196"/>
      <c r="D68" s="1196"/>
      <c r="E68" s="1196"/>
      <c r="F68" s="1196"/>
      <c r="G68" s="1196"/>
      <c r="H68" s="1196"/>
      <c r="I68" s="1196"/>
      <c r="J68" s="1196"/>
      <c r="K68" s="1196"/>
      <c r="L68" s="1196"/>
      <c r="M68" s="1196"/>
      <c r="N68" s="1196"/>
      <c r="O68" s="1196"/>
      <c r="P68" s="1176" t="s">
        <v>1019</v>
      </c>
      <c r="Q68" s="1177"/>
      <c r="R68" s="1177"/>
      <c r="S68" s="1177"/>
      <c r="T68" s="1177"/>
      <c r="U68" s="1177"/>
      <c r="V68" s="1177"/>
      <c r="W68" s="1177"/>
      <c r="X68" s="1177"/>
      <c r="Y68" s="1177"/>
      <c r="Z68" s="1177"/>
      <c r="AA68" s="1177"/>
      <c r="AB68" s="1177"/>
      <c r="AC68" s="1177"/>
      <c r="AD68" s="1177"/>
      <c r="AE68" s="1177"/>
      <c r="AF68" s="1177"/>
      <c r="AG68" s="1177"/>
      <c r="AH68" s="1177"/>
      <c r="AI68" s="1177"/>
      <c r="AJ68" s="1177"/>
      <c r="AK68" s="1177"/>
      <c r="AL68" s="1177"/>
      <c r="AM68" s="1177"/>
      <c r="AN68" s="1177"/>
      <c r="AO68" s="1177"/>
      <c r="AP68" s="1177"/>
      <c r="AQ68" s="1177"/>
      <c r="AR68" s="1177"/>
      <c r="AS68" s="1177"/>
      <c r="AT68" s="1177"/>
      <c r="AU68" s="1177"/>
      <c r="AV68" s="1177"/>
      <c r="AW68" s="1177"/>
      <c r="AX68" s="1177"/>
      <c r="AY68" s="1177"/>
      <c r="AZ68" s="1177"/>
    </row>
    <row r="69" spans="1:52" s="1190" customFormat="1" ht="26.25" customHeight="1">
      <c r="A69" s="1196" t="s">
        <v>9</v>
      </c>
      <c r="B69" s="1196"/>
      <c r="C69" s="1196"/>
      <c r="D69" s="1196"/>
      <c r="E69" s="1196"/>
      <c r="F69" s="1196"/>
      <c r="G69" s="1196"/>
      <c r="H69" s="1196"/>
      <c r="I69" s="1196"/>
      <c r="J69" s="1196"/>
      <c r="K69" s="1196"/>
      <c r="L69" s="1196"/>
      <c r="M69" s="1196"/>
      <c r="N69" s="1196"/>
      <c r="O69" s="1196"/>
      <c r="P69" s="1176" t="s">
        <v>1021</v>
      </c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7"/>
      <c r="AC69" s="1177"/>
      <c r="AD69" s="1177"/>
      <c r="AE69" s="1177"/>
      <c r="AF69" s="1177"/>
      <c r="AG69" s="1177"/>
      <c r="AH69" s="1177"/>
      <c r="AI69" s="1177"/>
      <c r="AJ69" s="1177"/>
      <c r="AK69" s="1177"/>
      <c r="AL69" s="1177"/>
      <c r="AM69" s="1177"/>
      <c r="AN69" s="1177"/>
      <c r="AO69" s="1177"/>
      <c r="AP69" s="1177"/>
      <c r="AQ69" s="1177"/>
      <c r="AR69" s="1177"/>
      <c r="AS69" s="1177"/>
      <c r="AT69" s="1177"/>
      <c r="AU69" s="1177"/>
      <c r="AV69" s="1177"/>
      <c r="AW69" s="1177"/>
      <c r="AX69" s="1177"/>
      <c r="AY69" s="1177"/>
      <c r="AZ69" s="1177"/>
    </row>
    <row r="70" spans="1:52" s="1190" customFormat="1" ht="25.5" customHeight="1">
      <c r="A70" s="1196" t="s">
        <v>10</v>
      </c>
      <c r="B70" s="1196"/>
      <c r="C70" s="1196"/>
      <c r="D70" s="1196"/>
      <c r="E70" s="1196"/>
      <c r="F70" s="1196"/>
      <c r="G70" s="1196"/>
      <c r="H70" s="1196"/>
      <c r="I70" s="1196"/>
      <c r="J70" s="1196"/>
      <c r="K70" s="1196"/>
      <c r="L70" s="1196"/>
      <c r="M70" s="1196"/>
      <c r="N70" s="1196"/>
      <c r="O70" s="1196"/>
      <c r="P70" s="1176" t="s">
        <v>1023</v>
      </c>
      <c r="Q70" s="1177"/>
      <c r="R70" s="1177"/>
      <c r="S70" s="1177"/>
      <c r="T70" s="1177"/>
      <c r="U70" s="1177"/>
      <c r="V70" s="1177"/>
      <c r="W70" s="1177"/>
      <c r="X70" s="1177"/>
      <c r="Y70" s="1177"/>
      <c r="Z70" s="1177"/>
      <c r="AA70" s="1177"/>
      <c r="AB70" s="1177"/>
      <c r="AC70" s="1177"/>
      <c r="AD70" s="1177"/>
      <c r="AE70" s="1177"/>
      <c r="AF70" s="1177"/>
      <c r="AG70" s="1177"/>
      <c r="AH70" s="1177"/>
      <c r="AI70" s="1177"/>
      <c r="AJ70" s="1177"/>
      <c r="AK70" s="1177">
        <v>98186</v>
      </c>
      <c r="AL70" s="1177"/>
      <c r="AM70" s="1177"/>
      <c r="AN70" s="1177"/>
      <c r="AO70" s="1177"/>
      <c r="AP70" s="1177"/>
      <c r="AQ70" s="1177"/>
      <c r="AR70" s="1177"/>
      <c r="AS70" s="1177"/>
      <c r="AT70" s="1177"/>
      <c r="AU70" s="1177"/>
      <c r="AV70" s="1177"/>
      <c r="AW70" s="1177"/>
      <c r="AX70" s="1177"/>
      <c r="AY70" s="1177"/>
      <c r="AZ70" s="1177"/>
    </row>
    <row r="71" spans="1:52" ht="25.5" customHeight="1">
      <c r="A71" s="1187" t="s">
        <v>11</v>
      </c>
      <c r="B71" s="1188"/>
      <c r="C71" s="1188"/>
      <c r="D71" s="1188"/>
      <c r="E71" s="1188"/>
      <c r="F71" s="1188"/>
      <c r="G71" s="1188"/>
      <c r="H71" s="1188"/>
      <c r="I71" s="1188"/>
      <c r="J71" s="1188"/>
      <c r="K71" s="1188"/>
      <c r="L71" s="1188"/>
      <c r="M71" s="1188"/>
      <c r="N71" s="1188"/>
      <c r="O71" s="1188"/>
      <c r="P71" s="1176" t="s">
        <v>1025</v>
      </c>
      <c r="Q71" s="1177"/>
      <c r="R71" s="1177"/>
      <c r="S71" s="1177"/>
      <c r="T71" s="1177"/>
      <c r="U71" s="1177"/>
      <c r="V71" s="1177"/>
      <c r="W71" s="1177"/>
      <c r="X71" s="1177"/>
      <c r="Y71" s="1177"/>
      <c r="Z71" s="1177"/>
      <c r="AA71" s="1177"/>
      <c r="AB71" s="1177"/>
      <c r="AC71" s="1177"/>
      <c r="AD71" s="1177"/>
      <c r="AE71" s="1177"/>
      <c r="AF71" s="1177"/>
      <c r="AG71" s="1177"/>
      <c r="AH71" s="1177"/>
      <c r="AI71" s="1177"/>
      <c r="AJ71" s="1177"/>
      <c r="AK71" s="1177"/>
      <c r="AL71" s="1177"/>
      <c r="AM71" s="1177"/>
      <c r="AN71" s="1177"/>
      <c r="AO71" s="1177"/>
      <c r="AP71" s="1177"/>
      <c r="AQ71" s="1177"/>
      <c r="AR71" s="1177"/>
      <c r="AS71" s="1177"/>
      <c r="AT71" s="1177"/>
      <c r="AU71" s="1177"/>
      <c r="AV71" s="1177"/>
      <c r="AW71" s="1177"/>
      <c r="AX71" s="1177"/>
      <c r="AY71" s="1177"/>
      <c r="AZ71" s="1177"/>
    </row>
    <row r="72" spans="1:52" s="1190" customFormat="1" ht="19.5" customHeight="1">
      <c r="A72" s="1174" t="s">
        <v>12</v>
      </c>
      <c r="B72" s="1175"/>
      <c r="C72" s="1175"/>
      <c r="D72" s="1175"/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6" t="s">
        <v>1027</v>
      </c>
      <c r="Q72" s="1177"/>
      <c r="R72" s="1177"/>
      <c r="S72" s="1177"/>
      <c r="T72" s="1177"/>
      <c r="U72" s="1177"/>
      <c r="V72" s="1177"/>
      <c r="W72" s="1177"/>
      <c r="X72" s="1177"/>
      <c r="Y72" s="1177"/>
      <c r="Z72" s="1177"/>
      <c r="AA72" s="1177"/>
      <c r="AB72" s="1177"/>
      <c r="AC72" s="1177"/>
      <c r="AD72" s="1177"/>
      <c r="AE72" s="1177"/>
      <c r="AF72" s="1177"/>
      <c r="AG72" s="1177">
        <v>21500</v>
      </c>
      <c r="AH72" s="1177"/>
      <c r="AI72" s="1177"/>
      <c r="AJ72" s="1177"/>
      <c r="AK72" s="1177">
        <v>2053055</v>
      </c>
      <c r="AL72" s="1177"/>
      <c r="AM72" s="1177"/>
      <c r="AN72" s="1177"/>
      <c r="AO72" s="1177">
        <v>8</v>
      </c>
      <c r="AP72" s="1177"/>
      <c r="AQ72" s="1177"/>
      <c r="AR72" s="1177"/>
      <c r="AS72" s="1177"/>
      <c r="AT72" s="1177"/>
      <c r="AU72" s="1177"/>
      <c r="AV72" s="1177"/>
      <c r="AW72" s="1177"/>
      <c r="AX72" s="1177"/>
      <c r="AY72" s="1177"/>
      <c r="AZ72" s="1177"/>
    </row>
    <row r="73" spans="1:52" ht="19.5" customHeight="1">
      <c r="A73" s="1174" t="s">
        <v>13</v>
      </c>
      <c r="B73" s="1175"/>
      <c r="C73" s="1175"/>
      <c r="D73" s="1175"/>
      <c r="E73" s="1175"/>
      <c r="F73" s="1175"/>
      <c r="G73" s="1175"/>
      <c r="H73" s="1175"/>
      <c r="I73" s="1175"/>
      <c r="J73" s="1175"/>
      <c r="K73" s="1175"/>
      <c r="L73" s="1175"/>
      <c r="M73" s="1175"/>
      <c r="N73" s="1175"/>
      <c r="O73" s="1175"/>
      <c r="P73" s="1176" t="s">
        <v>1029</v>
      </c>
      <c r="Q73" s="1177"/>
      <c r="R73" s="1177"/>
      <c r="S73" s="1177"/>
      <c r="T73" s="1177"/>
      <c r="U73" s="1177"/>
      <c r="V73" s="1177"/>
      <c r="W73" s="1177"/>
      <c r="X73" s="1177"/>
      <c r="Y73" s="1177"/>
      <c r="Z73" s="1177"/>
      <c r="AA73" s="1177"/>
      <c r="AB73" s="1177"/>
      <c r="AC73" s="1177"/>
      <c r="AD73" s="1177"/>
      <c r="AE73" s="1177"/>
      <c r="AF73" s="1177"/>
      <c r="AG73" s="1177"/>
      <c r="AH73" s="1177"/>
      <c r="AI73" s="1177"/>
      <c r="AJ73" s="1177"/>
      <c r="AK73" s="1177"/>
      <c r="AL73" s="1177"/>
      <c r="AM73" s="1177"/>
      <c r="AN73" s="1177"/>
      <c r="AO73" s="1177"/>
      <c r="AP73" s="1177"/>
      <c r="AQ73" s="1177"/>
      <c r="AR73" s="1177"/>
      <c r="AS73" s="1177"/>
      <c r="AT73" s="1177"/>
      <c r="AU73" s="1177"/>
      <c r="AV73" s="1177"/>
      <c r="AW73" s="1177"/>
      <c r="AX73" s="1177"/>
      <c r="AY73" s="1177"/>
      <c r="AZ73" s="1177"/>
    </row>
    <row r="74" spans="1:52" s="1190" customFormat="1" ht="25.5" customHeight="1">
      <c r="A74" s="1187" t="s">
        <v>14</v>
      </c>
      <c r="B74" s="1188"/>
      <c r="C74" s="1188"/>
      <c r="D74" s="1188"/>
      <c r="E74" s="1188"/>
      <c r="F74" s="1188"/>
      <c r="G74" s="1188"/>
      <c r="H74" s="1188"/>
      <c r="I74" s="1188"/>
      <c r="J74" s="1188"/>
      <c r="K74" s="1188"/>
      <c r="L74" s="1188"/>
      <c r="M74" s="1188"/>
      <c r="N74" s="1188"/>
      <c r="O74" s="1188"/>
      <c r="P74" s="1176" t="s">
        <v>1031</v>
      </c>
      <c r="Q74" s="1177"/>
      <c r="R74" s="1177"/>
      <c r="S74" s="1177"/>
      <c r="T74" s="1177"/>
      <c r="U74" s="1177"/>
      <c r="V74" s="1177"/>
      <c r="W74" s="1177"/>
      <c r="X74" s="1177"/>
      <c r="Y74" s="1177"/>
      <c r="Z74" s="1177"/>
      <c r="AA74" s="1177"/>
      <c r="AB74" s="1177"/>
      <c r="AC74" s="1177"/>
      <c r="AD74" s="1177"/>
      <c r="AE74" s="1177"/>
      <c r="AF74" s="1177"/>
      <c r="AG74" s="1177"/>
      <c r="AH74" s="1177"/>
      <c r="AI74" s="1177"/>
      <c r="AJ74" s="1177"/>
      <c r="AK74" s="1177">
        <v>1517</v>
      </c>
      <c r="AL74" s="1177"/>
      <c r="AM74" s="1177"/>
      <c r="AN74" s="1177"/>
      <c r="AO74" s="1177"/>
      <c r="AP74" s="1177"/>
      <c r="AQ74" s="1177"/>
      <c r="AR74" s="1177"/>
      <c r="AS74" s="1177"/>
      <c r="AT74" s="1177"/>
      <c r="AU74" s="1177"/>
      <c r="AV74" s="1177"/>
      <c r="AW74" s="1177"/>
      <c r="AX74" s="1177"/>
      <c r="AY74" s="1177"/>
      <c r="AZ74" s="1177"/>
    </row>
    <row r="75" spans="1:52" s="1190" customFormat="1" ht="25.5" customHeight="1">
      <c r="A75" s="1187" t="s">
        <v>15</v>
      </c>
      <c r="B75" s="1188"/>
      <c r="C75" s="1188"/>
      <c r="D75" s="1188"/>
      <c r="E75" s="1188"/>
      <c r="F75" s="1188"/>
      <c r="G75" s="1188"/>
      <c r="H75" s="1188"/>
      <c r="I75" s="1188"/>
      <c r="J75" s="1188"/>
      <c r="K75" s="1188"/>
      <c r="L75" s="1188"/>
      <c r="M75" s="1188"/>
      <c r="N75" s="1188"/>
      <c r="O75" s="1188"/>
      <c r="P75" s="1176" t="s">
        <v>1033</v>
      </c>
      <c r="Q75" s="1177"/>
      <c r="R75" s="1177"/>
      <c r="S75" s="1177"/>
      <c r="T75" s="1177"/>
      <c r="U75" s="1177"/>
      <c r="V75" s="1177"/>
      <c r="W75" s="1177"/>
      <c r="X75" s="1177"/>
      <c r="Y75" s="1177"/>
      <c r="Z75" s="1177"/>
      <c r="AA75" s="1177"/>
      <c r="AB75" s="1177"/>
      <c r="AC75" s="1177"/>
      <c r="AD75" s="1177"/>
      <c r="AE75" s="1177"/>
      <c r="AF75" s="1177"/>
      <c r="AG75" s="1177">
        <v>33874</v>
      </c>
      <c r="AH75" s="1177"/>
      <c r="AI75" s="1177"/>
      <c r="AJ75" s="1177"/>
      <c r="AK75" s="1177">
        <v>60770</v>
      </c>
      <c r="AL75" s="1177"/>
      <c r="AM75" s="1177"/>
      <c r="AN75" s="1177"/>
      <c r="AO75" s="1177"/>
      <c r="AP75" s="1177"/>
      <c r="AQ75" s="1177"/>
      <c r="AR75" s="1177"/>
      <c r="AS75" s="1177"/>
      <c r="AT75" s="1177"/>
      <c r="AU75" s="1177"/>
      <c r="AV75" s="1177"/>
      <c r="AW75" s="1177"/>
      <c r="AX75" s="1177"/>
      <c r="AY75" s="1177"/>
      <c r="AZ75" s="1177"/>
    </row>
    <row r="76" spans="1:52" s="1190" customFormat="1" ht="25.5" customHeight="1">
      <c r="A76" s="1182" t="s">
        <v>672</v>
      </c>
      <c r="B76" s="1183"/>
      <c r="C76" s="1183"/>
      <c r="D76" s="1183"/>
      <c r="E76" s="1183"/>
      <c r="F76" s="1183"/>
      <c r="G76" s="1183"/>
      <c r="H76" s="1183"/>
      <c r="I76" s="1183"/>
      <c r="J76" s="1183"/>
      <c r="K76" s="1183"/>
      <c r="L76" s="1183"/>
      <c r="M76" s="1183"/>
      <c r="N76" s="1183"/>
      <c r="O76" s="1183"/>
      <c r="P76" s="1184" t="s">
        <v>1035</v>
      </c>
      <c r="Q76" s="1185">
        <f>SUM(Q74:T75)</f>
        <v>0</v>
      </c>
      <c r="R76" s="1185"/>
      <c r="S76" s="1185"/>
      <c r="T76" s="1185"/>
      <c r="U76" s="1185">
        <f>SUM(U74:X75)</f>
        <v>0</v>
      </c>
      <c r="V76" s="1185"/>
      <c r="W76" s="1185"/>
      <c r="X76" s="1185"/>
      <c r="Y76" s="1185">
        <f>SUM(Y74:AB75)</f>
        <v>0</v>
      </c>
      <c r="Z76" s="1185"/>
      <c r="AA76" s="1185"/>
      <c r="AB76" s="1185"/>
      <c r="AC76" s="1185">
        <f>SUM(AC74:AF75)</f>
        <v>0</v>
      </c>
      <c r="AD76" s="1185"/>
      <c r="AE76" s="1185"/>
      <c r="AF76" s="1185"/>
      <c r="AG76" s="1185">
        <f>SUM(AG74:AJ75)</f>
        <v>33874</v>
      </c>
      <c r="AH76" s="1185"/>
      <c r="AI76" s="1185"/>
      <c r="AJ76" s="1185"/>
      <c r="AK76" s="1185">
        <f>SUM(AK74:AN75)</f>
        <v>62287</v>
      </c>
      <c r="AL76" s="1185"/>
      <c r="AM76" s="1185"/>
      <c r="AN76" s="1185"/>
      <c r="AO76" s="1185">
        <f>SUM(AO74:AR75)</f>
        <v>0</v>
      </c>
      <c r="AP76" s="1185"/>
      <c r="AQ76" s="1185"/>
      <c r="AR76" s="1185"/>
      <c r="AS76" s="1185">
        <f>SUM(AS74:AV75)</f>
        <v>0</v>
      </c>
      <c r="AT76" s="1185"/>
      <c r="AU76" s="1185"/>
      <c r="AV76" s="1185"/>
      <c r="AW76" s="1185">
        <f>SUM(AW74:AZ75)</f>
        <v>0</v>
      </c>
      <c r="AX76" s="1185"/>
      <c r="AY76" s="1185"/>
      <c r="AZ76" s="1185"/>
    </row>
    <row r="77" spans="1:52" s="1190" customFormat="1" ht="25.5" customHeight="1">
      <c r="A77" s="1182" t="s">
        <v>673</v>
      </c>
      <c r="B77" s="1183"/>
      <c r="C77" s="1183"/>
      <c r="D77" s="1183"/>
      <c r="E77" s="1183"/>
      <c r="F77" s="1183"/>
      <c r="G77" s="1183"/>
      <c r="H77" s="1183"/>
      <c r="I77" s="1183"/>
      <c r="J77" s="1183"/>
      <c r="K77" s="1183"/>
      <c r="L77" s="1183"/>
      <c r="M77" s="1183"/>
      <c r="N77" s="1183"/>
      <c r="O77" s="1183"/>
      <c r="P77" s="1184" t="s">
        <v>1037</v>
      </c>
      <c r="Q77" s="1185">
        <f>SUM(Q15+Q16+Q17+Q18+Q19+Q38+Q39+Q67+Q68+Q69+Q70+Q71+Q72+Q73+Q76)</f>
        <v>34834</v>
      </c>
      <c r="R77" s="1185"/>
      <c r="S77" s="1185"/>
      <c r="T77" s="1185"/>
      <c r="U77" s="1185">
        <f>SUM(U15+U16+U17+U18+U19+U38+U39+U67+U68+U69+U70+U71+U72+U73+U76)</f>
        <v>0</v>
      </c>
      <c r="V77" s="1185"/>
      <c r="W77" s="1185"/>
      <c r="X77" s="1185"/>
      <c r="Y77" s="1185">
        <f>SUM(Y15+Y16+Y17+Y18+Y19+Y38+Y39+Y67+Y68+Y69+Y70+Y71+Y72+Y73+Y76)</f>
        <v>48133</v>
      </c>
      <c r="Z77" s="1185"/>
      <c r="AA77" s="1185"/>
      <c r="AB77" s="1185"/>
      <c r="AC77" s="1185">
        <f>SUM(AC15+AC16+AC17+AC18+AC19+AC38+AC39+AC67+AC68+AC69+AC70+AC71+AC72+AC73+AC76)</f>
        <v>14833</v>
      </c>
      <c r="AD77" s="1185"/>
      <c r="AE77" s="1185"/>
      <c r="AF77" s="1185"/>
      <c r="AG77" s="1185">
        <f>SUM(AG15+AG16+AG17+AG18+AG19+AG38+AG39+AG67+AG68+AG69+AG70+AG71+AG72+AG73+AG76)</f>
        <v>1317893</v>
      </c>
      <c r="AH77" s="1185"/>
      <c r="AI77" s="1185"/>
      <c r="AJ77" s="1185"/>
      <c r="AK77" s="1185">
        <f>SUM(AK15+AK16+AK17+AK18+AK19+AK38+AK39+AK67+AK68+AK69+AK70+AK71+AK72+AK73+AK76)</f>
        <v>3516437</v>
      </c>
      <c r="AL77" s="1185"/>
      <c r="AM77" s="1185"/>
      <c r="AN77" s="1185"/>
      <c r="AO77" s="1185">
        <f>SUM(AO15+AO16+AO17+AO18+AO19+AO38+AO39+AO67+AO68+AO69+AO70+AO71+AO72+AO73+AO76)</f>
        <v>2836</v>
      </c>
      <c r="AP77" s="1185"/>
      <c r="AQ77" s="1185"/>
      <c r="AR77" s="1185"/>
      <c r="AS77" s="1185">
        <f>SUM(AS15+AS16+AS17+AS18+AS19+AS38+AS39+AS67+AS68+AS69+AS70+AS71+AS72+AS73+AS76)</f>
        <v>17064</v>
      </c>
      <c r="AT77" s="1185"/>
      <c r="AU77" s="1185"/>
      <c r="AV77" s="1185"/>
      <c r="AW77" s="1185">
        <f>SUM(AW15+AW16+AW17+AW18+AW19+AW38+AW39+AW67+AW68+AW69+AW70+AW71+AW72+AW73+AW76)</f>
        <v>639</v>
      </c>
      <c r="AX77" s="1185"/>
      <c r="AY77" s="1185"/>
      <c r="AZ77" s="1185"/>
    </row>
    <row r="78" spans="1:52" s="1190" customFormat="1" ht="19.5" customHeight="1">
      <c r="A78" s="1174" t="s">
        <v>16</v>
      </c>
      <c r="B78" s="1175"/>
      <c r="C78" s="1175"/>
      <c r="D78" s="1175"/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6" t="s">
        <v>1039</v>
      </c>
      <c r="Q78" s="1177">
        <v>52219</v>
      </c>
      <c r="R78" s="1177"/>
      <c r="S78" s="1177"/>
      <c r="T78" s="1177"/>
      <c r="U78" s="1177">
        <v>306529</v>
      </c>
      <c r="V78" s="1177"/>
      <c r="W78" s="1177"/>
      <c r="X78" s="1177"/>
      <c r="Y78" s="1177">
        <v>697226</v>
      </c>
      <c r="Z78" s="1177"/>
      <c r="AA78" s="1177"/>
      <c r="AB78" s="1177"/>
      <c r="AC78" s="1177"/>
      <c r="AD78" s="1177"/>
      <c r="AE78" s="1177"/>
      <c r="AF78" s="1177"/>
      <c r="AG78" s="1177">
        <v>494903</v>
      </c>
      <c r="AH78" s="1177"/>
      <c r="AI78" s="1177"/>
      <c r="AJ78" s="1177"/>
      <c r="AK78" s="1177">
        <v>583462</v>
      </c>
      <c r="AL78" s="1177"/>
      <c r="AM78" s="1177"/>
      <c r="AN78" s="1177"/>
      <c r="AO78" s="1177">
        <v>6733</v>
      </c>
      <c r="AP78" s="1177"/>
      <c r="AQ78" s="1177"/>
      <c r="AR78" s="1177"/>
      <c r="AS78" s="1177"/>
      <c r="AT78" s="1177"/>
      <c r="AU78" s="1177"/>
      <c r="AV78" s="1177"/>
      <c r="AW78" s="1177">
        <v>402</v>
      </c>
      <c r="AX78" s="1177"/>
      <c r="AY78" s="1177"/>
      <c r="AZ78" s="1177"/>
    </row>
    <row r="79" spans="1:52" ht="19.5" customHeight="1">
      <c r="A79" s="1197" t="s">
        <v>674</v>
      </c>
      <c r="B79" s="1198"/>
      <c r="C79" s="1198"/>
      <c r="D79" s="1198"/>
      <c r="E79" s="1198"/>
      <c r="F79" s="1198"/>
      <c r="G79" s="1198"/>
      <c r="H79" s="1198"/>
      <c r="I79" s="1198"/>
      <c r="J79" s="1198"/>
      <c r="K79" s="1198"/>
      <c r="L79" s="1198"/>
      <c r="M79" s="1198"/>
      <c r="N79" s="1198"/>
      <c r="O79" s="1198"/>
      <c r="P79" s="1184" t="s">
        <v>1041</v>
      </c>
      <c r="Q79" s="1185">
        <f>SUM(Q77:T78)</f>
        <v>87053</v>
      </c>
      <c r="R79" s="1185"/>
      <c r="S79" s="1185"/>
      <c r="T79" s="1185"/>
      <c r="U79" s="1185">
        <f>SUM(U77:X78)</f>
        <v>306529</v>
      </c>
      <c r="V79" s="1185"/>
      <c r="W79" s="1185"/>
      <c r="X79" s="1185"/>
      <c r="Y79" s="1185">
        <f>SUM(Y77:AB78)</f>
        <v>745359</v>
      </c>
      <c r="Z79" s="1185"/>
      <c r="AA79" s="1185"/>
      <c r="AB79" s="1185"/>
      <c r="AC79" s="1185">
        <f>SUM(AC77:AF78)</f>
        <v>14833</v>
      </c>
      <c r="AD79" s="1185"/>
      <c r="AE79" s="1185"/>
      <c r="AF79" s="1185"/>
      <c r="AG79" s="1185">
        <f>SUM(AG77:AJ78)</f>
        <v>1812796</v>
      </c>
      <c r="AH79" s="1185"/>
      <c r="AI79" s="1185"/>
      <c r="AJ79" s="1185"/>
      <c r="AK79" s="1185">
        <f>SUM(AK77:AN78)</f>
        <v>4099899</v>
      </c>
      <c r="AL79" s="1185"/>
      <c r="AM79" s="1185"/>
      <c r="AN79" s="1185"/>
      <c r="AO79" s="1185">
        <f>SUM(AO77:AR78)</f>
        <v>9569</v>
      </c>
      <c r="AP79" s="1185"/>
      <c r="AQ79" s="1185"/>
      <c r="AR79" s="1185"/>
      <c r="AS79" s="1185">
        <f>SUM(AS77:AV78)</f>
        <v>17064</v>
      </c>
      <c r="AT79" s="1185"/>
      <c r="AU79" s="1185"/>
      <c r="AV79" s="1185"/>
      <c r="AW79" s="1185">
        <f>SUM(AW77:AZ78)</f>
        <v>1041</v>
      </c>
      <c r="AX79" s="1185"/>
      <c r="AY79" s="1185"/>
      <c r="AZ79" s="1185"/>
    </row>
    <row r="80" spans="1:52" ht="19.5" customHeight="1">
      <c r="A80" s="1174" t="s">
        <v>17</v>
      </c>
      <c r="B80" s="1175"/>
      <c r="C80" s="1175"/>
      <c r="D80" s="1175"/>
      <c r="E80" s="1175"/>
      <c r="F80" s="1175"/>
      <c r="G80" s="1175"/>
      <c r="H80" s="1175"/>
      <c r="I80" s="1175"/>
      <c r="J80" s="1175"/>
      <c r="K80" s="1175"/>
      <c r="L80" s="1175"/>
      <c r="M80" s="1175"/>
      <c r="N80" s="1175"/>
      <c r="O80" s="1175"/>
      <c r="P80" s="1176" t="s">
        <v>324</v>
      </c>
      <c r="Q80" s="1177"/>
      <c r="R80" s="1177"/>
      <c r="S80" s="1177"/>
      <c r="T80" s="1177"/>
      <c r="U80" s="1177"/>
      <c r="V80" s="1177"/>
      <c r="W80" s="1177"/>
      <c r="X80" s="1177"/>
      <c r="Y80" s="1177"/>
      <c r="Z80" s="1177"/>
      <c r="AA80" s="1177"/>
      <c r="AB80" s="1177"/>
      <c r="AC80" s="1177"/>
      <c r="AD80" s="1177"/>
      <c r="AE80" s="1177"/>
      <c r="AF80" s="1177"/>
      <c r="AG80" s="1177"/>
      <c r="AH80" s="1177"/>
      <c r="AI80" s="1177"/>
      <c r="AJ80" s="1177"/>
      <c r="AK80" s="1177"/>
      <c r="AL80" s="1177"/>
      <c r="AM80" s="1177"/>
      <c r="AN80" s="1177"/>
      <c r="AO80" s="1177"/>
      <c r="AP80" s="1177"/>
      <c r="AQ80" s="1177"/>
      <c r="AR80" s="1177"/>
      <c r="AS80" s="1177"/>
      <c r="AT80" s="1177"/>
      <c r="AU80" s="1177"/>
      <c r="AV80" s="1177"/>
      <c r="AW80" s="1177"/>
      <c r="AX80" s="1177"/>
      <c r="AY80" s="1177"/>
      <c r="AZ80" s="1177"/>
    </row>
    <row r="81" spans="1:52" ht="19.5" customHeight="1">
      <c r="A81" s="1197" t="s">
        <v>675</v>
      </c>
      <c r="B81" s="1198"/>
      <c r="C81" s="1198"/>
      <c r="D81" s="1198"/>
      <c r="E81" s="1198"/>
      <c r="F81" s="1198"/>
      <c r="G81" s="1198"/>
      <c r="H81" s="1198"/>
      <c r="I81" s="1198"/>
      <c r="J81" s="1198"/>
      <c r="K81" s="1198"/>
      <c r="L81" s="1198"/>
      <c r="M81" s="1198"/>
      <c r="N81" s="1198"/>
      <c r="O81" s="1198"/>
      <c r="P81" s="1184" t="s">
        <v>326</v>
      </c>
      <c r="Q81" s="1185">
        <f>SUM(Q79:T80)</f>
        <v>87053</v>
      </c>
      <c r="R81" s="1185"/>
      <c r="S81" s="1185"/>
      <c r="T81" s="1185"/>
      <c r="U81" s="1185">
        <f>SUM(U79:X80)</f>
        <v>306529</v>
      </c>
      <c r="V81" s="1185"/>
      <c r="W81" s="1185"/>
      <c r="X81" s="1185"/>
      <c r="Y81" s="1185">
        <f>SUM(Y79:AB80)</f>
        <v>745359</v>
      </c>
      <c r="Z81" s="1185"/>
      <c r="AA81" s="1185"/>
      <c r="AB81" s="1185"/>
      <c r="AC81" s="1185">
        <f>SUM(AC79:AF80)</f>
        <v>14833</v>
      </c>
      <c r="AD81" s="1185"/>
      <c r="AE81" s="1185"/>
      <c r="AF81" s="1185"/>
      <c r="AG81" s="1185">
        <f>SUM(AG79:AJ80)</f>
        <v>1812796</v>
      </c>
      <c r="AH81" s="1185"/>
      <c r="AI81" s="1185"/>
      <c r="AJ81" s="1185"/>
      <c r="AK81" s="1185">
        <f>SUM(AK79:AN80)</f>
        <v>4099899</v>
      </c>
      <c r="AL81" s="1185"/>
      <c r="AM81" s="1185"/>
      <c r="AN81" s="1185"/>
      <c r="AO81" s="1185">
        <f>SUM(AO79:AR80)</f>
        <v>9569</v>
      </c>
      <c r="AP81" s="1185"/>
      <c r="AQ81" s="1185"/>
      <c r="AR81" s="1185"/>
      <c r="AS81" s="1185">
        <f>SUM(AS79:AV80)</f>
        <v>17064</v>
      </c>
      <c r="AT81" s="1185"/>
      <c r="AU81" s="1185"/>
      <c r="AV81" s="1185"/>
      <c r="AW81" s="1185">
        <f>SUM(AW79:AZ80)</f>
        <v>1041</v>
      </c>
      <c r="AX81" s="1185"/>
      <c r="AY81" s="1185"/>
      <c r="AZ81" s="1185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spans="2:5" ht="21.75" customHeight="1">
      <c r="B109" s="1199"/>
      <c r="C109" s="1199"/>
      <c r="D109" s="1199"/>
      <c r="E109" s="1199"/>
    </row>
    <row r="110" spans="2:5" ht="21.75" customHeight="1">
      <c r="B110" s="1199"/>
      <c r="C110" s="1199"/>
      <c r="D110" s="1199"/>
      <c r="E110" s="1199"/>
    </row>
    <row r="111" spans="2:5" ht="21.75" customHeight="1">
      <c r="B111" s="1199"/>
      <c r="C111" s="1199"/>
      <c r="D111" s="1199"/>
      <c r="E111" s="1199"/>
    </row>
    <row r="112" spans="2:5" ht="21.75" customHeight="1">
      <c r="B112" s="1199"/>
      <c r="C112" s="1199"/>
      <c r="D112" s="1199"/>
      <c r="E112" s="1199"/>
    </row>
    <row r="113" spans="2:5" ht="21.75" customHeight="1">
      <c r="B113" s="1199"/>
      <c r="C113" s="1199"/>
      <c r="D113" s="1199"/>
      <c r="E113" s="1199"/>
    </row>
    <row r="114" spans="2:5" ht="21.75" customHeight="1">
      <c r="B114" s="1199"/>
      <c r="C114" s="1199"/>
      <c r="D114" s="1199"/>
      <c r="E114" s="1199"/>
    </row>
    <row r="115" spans="2:5" ht="21.75" customHeight="1">
      <c r="B115" s="1199"/>
      <c r="C115" s="1199"/>
      <c r="D115" s="1199"/>
      <c r="E115" s="1199"/>
    </row>
    <row r="116" spans="2:5" ht="21.75" customHeight="1">
      <c r="B116" s="1199"/>
      <c r="C116" s="1199"/>
      <c r="D116" s="1199"/>
      <c r="E116" s="1199"/>
    </row>
    <row r="117" spans="2:5" ht="21.75" customHeight="1">
      <c r="B117" s="1199"/>
      <c r="C117" s="1199"/>
      <c r="D117" s="1199"/>
      <c r="E117" s="1199"/>
    </row>
    <row r="118" spans="2:5" ht="21.75" customHeight="1">
      <c r="B118" s="1199"/>
      <c r="C118" s="1199"/>
      <c r="D118" s="1199"/>
      <c r="E118" s="1199"/>
    </row>
    <row r="119" spans="2:5" ht="21.75" customHeight="1">
      <c r="B119" s="1199"/>
      <c r="C119" s="1199"/>
      <c r="D119" s="1199"/>
      <c r="E119" s="1199"/>
    </row>
    <row r="120" spans="2:5" ht="21.75" customHeight="1">
      <c r="B120" s="1199"/>
      <c r="C120" s="1199"/>
      <c r="D120" s="1199"/>
      <c r="E120" s="1199"/>
    </row>
    <row r="121" spans="2:5" ht="21.75" customHeight="1">
      <c r="B121" s="1199"/>
      <c r="C121" s="1199"/>
      <c r="D121" s="1199"/>
      <c r="E121" s="1199"/>
    </row>
    <row r="122" spans="2:5" ht="21.75" customHeight="1">
      <c r="B122" s="1199"/>
      <c r="C122" s="1199"/>
      <c r="D122" s="1199"/>
      <c r="E122" s="1199"/>
    </row>
    <row r="123" spans="2:5" ht="21.75" customHeight="1">
      <c r="B123" s="1199"/>
      <c r="C123" s="1199"/>
      <c r="D123" s="1199"/>
      <c r="E123" s="1199"/>
    </row>
    <row r="124" spans="2:5" ht="21.75" customHeight="1">
      <c r="B124" s="1199"/>
      <c r="C124" s="1199"/>
      <c r="D124" s="1199"/>
      <c r="E124" s="1199"/>
    </row>
    <row r="125" spans="2:5" ht="21.75" customHeight="1">
      <c r="B125" s="1199"/>
      <c r="C125" s="1199"/>
      <c r="D125" s="1199"/>
      <c r="E125" s="1199"/>
    </row>
    <row r="126" spans="2:5" ht="21.75" customHeight="1">
      <c r="B126" s="1199"/>
      <c r="C126" s="1199"/>
      <c r="D126" s="1199"/>
      <c r="E126" s="1199"/>
    </row>
    <row r="127" spans="2:5" ht="21.75" customHeight="1">
      <c r="B127" s="1199"/>
      <c r="C127" s="1199"/>
      <c r="D127" s="1199"/>
      <c r="E127" s="1199"/>
    </row>
    <row r="128" spans="2:5" ht="21.75" customHeight="1">
      <c r="B128" s="1199"/>
      <c r="C128" s="1199"/>
      <c r="D128" s="1199"/>
      <c r="E128" s="1199"/>
    </row>
    <row r="129" spans="2:5" ht="21.75" customHeight="1">
      <c r="B129" s="1199"/>
      <c r="C129" s="1199"/>
      <c r="D129" s="1199"/>
      <c r="E129" s="1199"/>
    </row>
    <row r="130" spans="2:5" ht="21.75" customHeight="1">
      <c r="B130" s="1199"/>
      <c r="C130" s="1199"/>
      <c r="D130" s="1199"/>
      <c r="E130" s="1199"/>
    </row>
    <row r="131" spans="2:5" ht="21.75" customHeight="1">
      <c r="B131" s="1199"/>
      <c r="C131" s="1199"/>
      <c r="D131" s="1199"/>
      <c r="E131" s="1199"/>
    </row>
    <row r="132" spans="2:5" ht="21.75" customHeight="1">
      <c r="B132" s="1199"/>
      <c r="C132" s="1199"/>
      <c r="D132" s="1199"/>
      <c r="E132" s="1199"/>
    </row>
    <row r="133" spans="2:5" ht="21.75" customHeight="1">
      <c r="B133" s="1199"/>
      <c r="C133" s="1199"/>
      <c r="D133" s="1199"/>
      <c r="E133" s="1199"/>
    </row>
    <row r="134" spans="2:5" ht="21.75" customHeight="1">
      <c r="B134" s="1199"/>
      <c r="C134" s="1199"/>
      <c r="D134" s="1199"/>
      <c r="E134" s="1199"/>
    </row>
    <row r="135" spans="2:5" ht="21.75" customHeight="1">
      <c r="B135" s="1199"/>
      <c r="C135" s="1199"/>
      <c r="D135" s="1199"/>
      <c r="E135" s="1199"/>
    </row>
    <row r="136" spans="2:5" ht="21.75" customHeight="1">
      <c r="B136" s="1199"/>
      <c r="C136" s="1199"/>
      <c r="D136" s="1199"/>
      <c r="E136" s="1199"/>
    </row>
    <row r="137" spans="2:5" ht="21.75" customHeight="1">
      <c r="B137" s="1199"/>
      <c r="C137" s="1199"/>
      <c r="D137" s="1199"/>
      <c r="E137" s="1199"/>
    </row>
    <row r="138" spans="2:5" ht="21.75" customHeight="1">
      <c r="B138" s="1199"/>
      <c r="C138" s="1199"/>
      <c r="D138" s="1199"/>
      <c r="E138" s="1199"/>
    </row>
    <row r="139" spans="2:5" ht="21.75" customHeight="1">
      <c r="B139" s="1199"/>
      <c r="C139" s="1199"/>
      <c r="D139" s="1199"/>
      <c r="E139" s="1199"/>
    </row>
    <row r="140" spans="2:5" ht="21.75" customHeight="1">
      <c r="B140" s="1199"/>
      <c r="C140" s="1199"/>
      <c r="D140" s="1199"/>
      <c r="E140" s="1199"/>
    </row>
    <row r="141" spans="2:5" ht="21.75" customHeight="1">
      <c r="B141" s="1199"/>
      <c r="C141" s="1199"/>
      <c r="D141" s="1199"/>
      <c r="E141" s="1199"/>
    </row>
    <row r="142" spans="2:5" ht="21.75" customHeight="1">
      <c r="B142" s="1199"/>
      <c r="C142" s="1199"/>
      <c r="D142" s="1199"/>
      <c r="E142" s="1199"/>
    </row>
    <row r="143" spans="2:5" ht="21.75" customHeight="1">
      <c r="B143" s="1199"/>
      <c r="C143" s="1199"/>
      <c r="D143" s="1199"/>
      <c r="E143" s="1199"/>
    </row>
    <row r="144" spans="2:5" ht="21.75" customHeight="1">
      <c r="B144" s="1199"/>
      <c r="C144" s="1199"/>
      <c r="D144" s="1199"/>
      <c r="E144" s="1199"/>
    </row>
    <row r="145" spans="2:5" ht="21.75" customHeight="1">
      <c r="B145" s="1199"/>
      <c r="C145" s="1199"/>
      <c r="D145" s="1199"/>
      <c r="E145" s="1199"/>
    </row>
    <row r="146" spans="2:5" ht="21.75" customHeight="1">
      <c r="B146" s="1199"/>
      <c r="C146" s="1199"/>
      <c r="D146" s="1199"/>
      <c r="E146" s="1199"/>
    </row>
    <row r="147" spans="2:5" ht="21.75" customHeight="1">
      <c r="B147" s="1199"/>
      <c r="C147" s="1199"/>
      <c r="D147" s="1199"/>
      <c r="E147" s="1199"/>
    </row>
    <row r="148" spans="2:5" ht="21.75" customHeight="1">
      <c r="B148" s="1199"/>
      <c r="C148" s="1199"/>
      <c r="D148" s="1199"/>
      <c r="E148" s="1199"/>
    </row>
    <row r="149" spans="2:5" ht="21.75" customHeight="1">
      <c r="B149" s="1199"/>
      <c r="C149" s="1199"/>
      <c r="D149" s="1199"/>
      <c r="E149" s="1199"/>
    </row>
    <row r="150" spans="2:5" ht="21.75" customHeight="1">
      <c r="B150" s="1199"/>
      <c r="C150" s="1199"/>
      <c r="D150" s="1199"/>
      <c r="E150" s="1199"/>
    </row>
    <row r="151" spans="2:5" ht="21.75" customHeight="1">
      <c r="B151" s="1199"/>
      <c r="C151" s="1199"/>
      <c r="D151" s="1199"/>
      <c r="E151" s="1199"/>
    </row>
    <row r="152" spans="2:5" ht="21.75" customHeight="1">
      <c r="B152" s="1199"/>
      <c r="C152" s="1199"/>
      <c r="D152" s="1199"/>
      <c r="E152" s="1199"/>
    </row>
    <row r="153" spans="2:5" ht="21.75" customHeight="1">
      <c r="B153" s="1199"/>
      <c r="C153" s="1199"/>
      <c r="D153" s="1199"/>
      <c r="E153" s="1199"/>
    </row>
    <row r="154" spans="2:5" ht="21.75" customHeight="1">
      <c r="B154" s="1199"/>
      <c r="C154" s="1199"/>
      <c r="D154" s="1199"/>
      <c r="E154" s="1199"/>
    </row>
    <row r="155" spans="2:5" ht="21.75" customHeight="1">
      <c r="B155" s="1199"/>
      <c r="C155" s="1199"/>
      <c r="D155" s="1199"/>
      <c r="E155" s="1199"/>
    </row>
    <row r="156" spans="2:5" ht="21.75" customHeight="1">
      <c r="B156" s="1199"/>
      <c r="C156" s="1199"/>
      <c r="D156" s="1199"/>
      <c r="E156" s="1199"/>
    </row>
    <row r="157" spans="2:5" ht="21.75" customHeight="1">
      <c r="B157" s="1199"/>
      <c r="C157" s="1199"/>
      <c r="D157" s="1199"/>
      <c r="E157" s="1199"/>
    </row>
    <row r="158" spans="2:5" ht="21.75" customHeight="1">
      <c r="B158" s="1199"/>
      <c r="C158" s="1199"/>
      <c r="D158" s="1199"/>
      <c r="E158" s="1199"/>
    </row>
    <row r="159" spans="2:5" ht="21.75" customHeight="1">
      <c r="B159" s="1199"/>
      <c r="C159" s="1199"/>
      <c r="D159" s="1199"/>
      <c r="E159" s="1199"/>
    </row>
    <row r="160" spans="2:5" ht="21.75" customHeight="1">
      <c r="B160" s="1199"/>
      <c r="C160" s="1199"/>
      <c r="D160" s="1199"/>
      <c r="E160" s="1199"/>
    </row>
    <row r="161" spans="2:5" ht="21.75" customHeight="1">
      <c r="B161" s="1199"/>
      <c r="C161" s="1199"/>
      <c r="D161" s="1199"/>
      <c r="E161" s="1199"/>
    </row>
    <row r="162" spans="2:5" ht="21.75" customHeight="1">
      <c r="B162" s="1199"/>
      <c r="C162" s="1199"/>
      <c r="D162" s="1199"/>
      <c r="E162" s="1199"/>
    </row>
    <row r="163" spans="2:5" ht="21.75" customHeight="1">
      <c r="B163" s="1199"/>
      <c r="C163" s="1199"/>
      <c r="D163" s="1199"/>
      <c r="E163" s="1199"/>
    </row>
    <row r="164" spans="2:5" ht="21.75" customHeight="1">
      <c r="B164" s="1199"/>
      <c r="C164" s="1199"/>
      <c r="D164" s="1199"/>
      <c r="E164" s="1199"/>
    </row>
    <row r="165" spans="2:5" ht="21.75" customHeight="1">
      <c r="B165" s="1199"/>
      <c r="C165" s="1199"/>
      <c r="D165" s="1199"/>
      <c r="E165" s="1199"/>
    </row>
    <row r="166" spans="2:5" ht="21.75" customHeight="1">
      <c r="B166" s="1199"/>
      <c r="C166" s="1199"/>
      <c r="D166" s="1199"/>
      <c r="E166" s="1199"/>
    </row>
    <row r="167" spans="2:5" ht="21.75" customHeight="1">
      <c r="B167" s="1199"/>
      <c r="C167" s="1199"/>
      <c r="D167" s="1199"/>
      <c r="E167" s="1199"/>
    </row>
    <row r="168" spans="2:5" ht="21.75" customHeight="1">
      <c r="B168" s="1199"/>
      <c r="C168" s="1199"/>
      <c r="D168" s="1199"/>
      <c r="E168" s="1199"/>
    </row>
    <row r="169" spans="2:5" ht="21.75" customHeight="1">
      <c r="B169" s="1199"/>
      <c r="C169" s="1199"/>
      <c r="D169" s="1199"/>
      <c r="E169" s="1199"/>
    </row>
    <row r="170" spans="2:5" ht="21.75" customHeight="1">
      <c r="B170" s="1199"/>
      <c r="C170" s="1199"/>
      <c r="D170" s="1199"/>
      <c r="E170" s="1199"/>
    </row>
    <row r="171" spans="2:5" ht="21.75" customHeight="1">
      <c r="B171" s="1199"/>
      <c r="C171" s="1199"/>
      <c r="D171" s="1199"/>
      <c r="E171" s="1199"/>
    </row>
    <row r="172" spans="2:5" ht="21.75" customHeight="1">
      <c r="B172" s="1199"/>
      <c r="C172" s="1199"/>
      <c r="D172" s="1199"/>
      <c r="E172" s="1199"/>
    </row>
    <row r="173" spans="2:5" ht="21.75" customHeight="1">
      <c r="B173" s="1199"/>
      <c r="C173" s="1199"/>
      <c r="D173" s="1199"/>
      <c r="E173" s="1199"/>
    </row>
    <row r="174" spans="2:5" ht="21.75" customHeight="1">
      <c r="B174" s="1199"/>
      <c r="C174" s="1199"/>
      <c r="D174" s="1199"/>
      <c r="E174" s="1199"/>
    </row>
    <row r="175" spans="2:5" ht="21.75" customHeight="1">
      <c r="B175" s="1199"/>
      <c r="C175" s="1199"/>
      <c r="D175" s="1199"/>
      <c r="E175" s="1199"/>
    </row>
    <row r="176" spans="2:5" ht="21.75" customHeight="1">
      <c r="B176" s="1199"/>
      <c r="C176" s="1199"/>
      <c r="D176" s="1199"/>
      <c r="E176" s="1199"/>
    </row>
    <row r="177" spans="2:5" ht="21.75" customHeight="1">
      <c r="B177" s="1199"/>
      <c r="C177" s="1199"/>
      <c r="D177" s="1199"/>
      <c r="E177" s="1199"/>
    </row>
    <row r="178" spans="2:5" ht="21.75" customHeight="1">
      <c r="B178" s="1199"/>
      <c r="C178" s="1199"/>
      <c r="D178" s="1199"/>
      <c r="E178" s="1199"/>
    </row>
    <row r="179" spans="2:5" ht="21.75" customHeight="1">
      <c r="B179" s="1199"/>
      <c r="C179" s="1199"/>
      <c r="D179" s="1199"/>
      <c r="E179" s="1199"/>
    </row>
    <row r="180" spans="2:5" ht="21.75" customHeight="1">
      <c r="B180" s="1199"/>
      <c r="C180" s="1199"/>
      <c r="D180" s="1199"/>
      <c r="E180" s="1199"/>
    </row>
    <row r="181" spans="2:5" ht="21.75" customHeight="1">
      <c r="B181" s="1199"/>
      <c r="C181" s="1199"/>
      <c r="D181" s="1199"/>
      <c r="E181" s="1199"/>
    </row>
    <row r="182" spans="2:5" ht="21.75" customHeight="1">
      <c r="B182" s="1199"/>
      <c r="C182" s="1199"/>
      <c r="D182" s="1199"/>
      <c r="E182" s="1199"/>
    </row>
    <row r="183" spans="2:5" ht="21.75" customHeight="1">
      <c r="B183" s="1199"/>
      <c r="C183" s="1199"/>
      <c r="D183" s="1199"/>
      <c r="E183" s="1199"/>
    </row>
    <row r="184" spans="2:5" ht="21.75" customHeight="1">
      <c r="B184" s="1199"/>
      <c r="C184" s="1199"/>
      <c r="D184" s="1199"/>
      <c r="E184" s="1199"/>
    </row>
    <row r="185" spans="2:5" ht="12.75">
      <c r="B185" s="1199"/>
      <c r="C185" s="1199"/>
      <c r="D185" s="1199"/>
      <c r="E185" s="1199"/>
    </row>
    <row r="186" spans="2:5" ht="12.75">
      <c r="B186" s="1199"/>
      <c r="C186" s="1199"/>
      <c r="D186" s="1199"/>
      <c r="E186" s="1199"/>
    </row>
    <row r="187" spans="2:5" ht="12.75">
      <c r="B187" s="1199"/>
      <c r="C187" s="1199"/>
      <c r="D187" s="1199"/>
      <c r="E187" s="1199"/>
    </row>
    <row r="188" spans="2:5" ht="12.75">
      <c r="B188" s="1199"/>
      <c r="C188" s="1199"/>
      <c r="D188" s="1199"/>
      <c r="E188" s="1199"/>
    </row>
    <row r="189" spans="2:5" ht="12.75">
      <c r="B189" s="1199"/>
      <c r="C189" s="1199"/>
      <c r="D189" s="1199"/>
      <c r="E189" s="1199"/>
    </row>
    <row r="190" spans="2:5" ht="12.75">
      <c r="B190" s="1199"/>
      <c r="C190" s="1199"/>
      <c r="D190" s="1199"/>
      <c r="E190" s="1199"/>
    </row>
    <row r="191" spans="2:5" ht="12.75">
      <c r="B191" s="1199"/>
      <c r="C191" s="1199"/>
      <c r="D191" s="1199"/>
      <c r="E191" s="1199"/>
    </row>
  </sheetData>
  <mergeCells count="684">
    <mergeCell ref="A79:O79"/>
    <mergeCell ref="A72:O72"/>
    <mergeCell ref="A73:O73"/>
    <mergeCell ref="A71:O71"/>
    <mergeCell ref="A77:O77"/>
    <mergeCell ref="A75:O75"/>
    <mergeCell ref="A74:O74"/>
    <mergeCell ref="A76:O76"/>
    <mergeCell ref="A80:O80"/>
    <mergeCell ref="A81:O81"/>
    <mergeCell ref="A78:O78"/>
    <mergeCell ref="A15:O15"/>
    <mergeCell ref="A16:O16"/>
    <mergeCell ref="A52:O52"/>
    <mergeCell ref="A19:O19"/>
    <mergeCell ref="A17:O17"/>
    <mergeCell ref="A18:O18"/>
    <mergeCell ref="A27:O27"/>
    <mergeCell ref="A68:O68"/>
    <mergeCell ref="A66:O66"/>
    <mergeCell ref="A70:O70"/>
    <mergeCell ref="A67:O67"/>
    <mergeCell ref="A69:O69"/>
    <mergeCell ref="A12:O13"/>
    <mergeCell ref="P12:P13"/>
    <mergeCell ref="A28:O28"/>
    <mergeCell ref="A53:O53"/>
    <mergeCell ref="A37:O37"/>
    <mergeCell ref="A38:O38"/>
    <mergeCell ref="A29:O29"/>
    <mergeCell ref="A39:O39"/>
    <mergeCell ref="A20:O20"/>
    <mergeCell ref="A43:O43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G28:AJ28"/>
    <mergeCell ref="AK28:AN28"/>
    <mergeCell ref="AO28:AR28"/>
    <mergeCell ref="AS28:AV28"/>
    <mergeCell ref="Q28:T28"/>
    <mergeCell ref="U28:X28"/>
    <mergeCell ref="Y28:AB28"/>
    <mergeCell ref="AC28:AF28"/>
    <mergeCell ref="Q29:T29"/>
    <mergeCell ref="U29:X29"/>
    <mergeCell ref="Y29:AB29"/>
    <mergeCell ref="AC29:AF29"/>
    <mergeCell ref="AW37:AZ37"/>
    <mergeCell ref="AG29:AJ29"/>
    <mergeCell ref="AK29:AN29"/>
    <mergeCell ref="AO29:AR29"/>
    <mergeCell ref="AS29:AV29"/>
    <mergeCell ref="AG37:AJ37"/>
    <mergeCell ref="AK37:AN37"/>
    <mergeCell ref="AO37:AR37"/>
    <mergeCell ref="AS37:AV37"/>
    <mergeCell ref="AO30:AR30"/>
    <mergeCell ref="Q37:T37"/>
    <mergeCell ref="U37:X37"/>
    <mergeCell ref="Y37:AB37"/>
    <mergeCell ref="AC37:AF37"/>
    <mergeCell ref="AK38:AN38"/>
    <mergeCell ref="AO38:AR38"/>
    <mergeCell ref="AS38:AV38"/>
    <mergeCell ref="Q38:T38"/>
    <mergeCell ref="U38:X38"/>
    <mergeCell ref="Y38:AB38"/>
    <mergeCell ref="AC38:AF38"/>
    <mergeCell ref="Q39:T39"/>
    <mergeCell ref="U39:X39"/>
    <mergeCell ref="Y39:AB39"/>
    <mergeCell ref="AC39:AF39"/>
    <mergeCell ref="U52:X52"/>
    <mergeCell ref="Y52:AB52"/>
    <mergeCell ref="AC52:AF52"/>
    <mergeCell ref="AW38:AZ38"/>
    <mergeCell ref="AG39:AJ39"/>
    <mergeCell ref="AK39:AN39"/>
    <mergeCell ref="AO39:AR39"/>
    <mergeCell ref="AS39:AV39"/>
    <mergeCell ref="AW39:AZ39"/>
    <mergeCell ref="AG38:AJ38"/>
    <mergeCell ref="AG52:AJ52"/>
    <mergeCell ref="AK52:AN52"/>
    <mergeCell ref="AO52:AR52"/>
    <mergeCell ref="AS52:AV52"/>
    <mergeCell ref="AW52:AZ52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Q68:T68"/>
    <mergeCell ref="U68:X68"/>
    <mergeCell ref="Y68:AB68"/>
    <mergeCell ref="AC68:AF68"/>
    <mergeCell ref="AG68:AJ68"/>
    <mergeCell ref="AK68:AN68"/>
    <mergeCell ref="AO68:AR68"/>
    <mergeCell ref="AS68:AV68"/>
    <mergeCell ref="AW68:AZ68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Q70:T70"/>
    <mergeCell ref="U70:X70"/>
    <mergeCell ref="Y70:AB70"/>
    <mergeCell ref="AC70:AF70"/>
    <mergeCell ref="AG70:AJ70"/>
    <mergeCell ref="AK70:AN70"/>
    <mergeCell ref="AO70:AR70"/>
    <mergeCell ref="AS70:AV70"/>
    <mergeCell ref="AW70:AZ70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Q78:T78"/>
    <mergeCell ref="U78:X78"/>
    <mergeCell ref="Y78:AB78"/>
    <mergeCell ref="AC78:AF78"/>
    <mergeCell ref="AG78:AJ78"/>
    <mergeCell ref="AK78:AN78"/>
    <mergeCell ref="AO78:AR78"/>
    <mergeCell ref="AS78:AV78"/>
    <mergeCell ref="AW78:AZ78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AW81:AZ81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Q76:T76"/>
    <mergeCell ref="U76:X76"/>
    <mergeCell ref="Y76:AB76"/>
    <mergeCell ref="AC76:AF76"/>
    <mergeCell ref="AG76:AJ76"/>
    <mergeCell ref="AK76:AN76"/>
    <mergeCell ref="AO76:AR76"/>
    <mergeCell ref="AS76:AV76"/>
    <mergeCell ref="AW76:AZ76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A30:O30"/>
    <mergeCell ref="Q30:T30"/>
    <mergeCell ref="U30:X30"/>
    <mergeCell ref="Y30:AB30"/>
    <mergeCell ref="AC30:AF30"/>
    <mergeCell ref="AG30:AJ30"/>
    <mergeCell ref="AK30:AN30"/>
    <mergeCell ref="AS30:AV30"/>
    <mergeCell ref="A26:O26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C32:AF32"/>
    <mergeCell ref="AG32:AJ32"/>
    <mergeCell ref="AK32:AN32"/>
    <mergeCell ref="AO32:AR32"/>
    <mergeCell ref="A32:O32"/>
    <mergeCell ref="Q32:T32"/>
    <mergeCell ref="U32:X32"/>
    <mergeCell ref="Y32:AB32"/>
    <mergeCell ref="AC33:AF33"/>
    <mergeCell ref="AG33:AJ33"/>
    <mergeCell ref="AK33:AN33"/>
    <mergeCell ref="AO33:AR33"/>
    <mergeCell ref="A33:O33"/>
    <mergeCell ref="Q33:T33"/>
    <mergeCell ref="U33:X33"/>
    <mergeCell ref="Y33:AB33"/>
    <mergeCell ref="AK34:AN34"/>
    <mergeCell ref="AO34:AR34"/>
    <mergeCell ref="AS34:AV34"/>
    <mergeCell ref="AW32:AZ32"/>
    <mergeCell ref="AS33:AV33"/>
    <mergeCell ref="AS32:AV32"/>
    <mergeCell ref="A34:O34"/>
    <mergeCell ref="Q34:T34"/>
    <mergeCell ref="U34:X34"/>
    <mergeCell ref="Y34:AB34"/>
    <mergeCell ref="AO40:AR40"/>
    <mergeCell ref="AS40:AV40"/>
    <mergeCell ref="AW34:AZ34"/>
    <mergeCell ref="A35:O35"/>
    <mergeCell ref="Q35:T35"/>
    <mergeCell ref="U35:X35"/>
    <mergeCell ref="Y35:AB35"/>
    <mergeCell ref="AC35:AF35"/>
    <mergeCell ref="AG35:AJ35"/>
    <mergeCell ref="AK35:AN35"/>
    <mergeCell ref="AO41:AR41"/>
    <mergeCell ref="AS41:AV41"/>
    <mergeCell ref="AW35:AZ35"/>
    <mergeCell ref="A40:O40"/>
    <mergeCell ref="Q40:T40"/>
    <mergeCell ref="U40:X40"/>
    <mergeCell ref="Y40:AB40"/>
    <mergeCell ref="AC40:AF40"/>
    <mergeCell ref="AG40:AJ40"/>
    <mergeCell ref="AK40:AN40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6:AR46"/>
    <mergeCell ref="AS46:AV46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7:AR47"/>
    <mergeCell ref="AS47:AV47"/>
    <mergeCell ref="AW42:AZ42"/>
    <mergeCell ref="A46:O46"/>
    <mergeCell ref="Q46:T46"/>
    <mergeCell ref="U46:X46"/>
    <mergeCell ref="Y46:AB46"/>
    <mergeCell ref="AC46:AF46"/>
    <mergeCell ref="AG46:AJ46"/>
    <mergeCell ref="AK46:AN46"/>
    <mergeCell ref="AO48:AR48"/>
    <mergeCell ref="AS48:AV48"/>
    <mergeCell ref="AW46:AZ46"/>
    <mergeCell ref="A47:O47"/>
    <mergeCell ref="Q47:T47"/>
    <mergeCell ref="U47:X47"/>
    <mergeCell ref="Y47:AB47"/>
    <mergeCell ref="AC47:AF47"/>
    <mergeCell ref="AG47:AJ47"/>
    <mergeCell ref="AK47:AN47"/>
    <mergeCell ref="AO49:AR49"/>
    <mergeCell ref="AS49:AV49"/>
    <mergeCell ref="AW47:AZ47"/>
    <mergeCell ref="A48:O48"/>
    <mergeCell ref="Q48:T48"/>
    <mergeCell ref="U48:X48"/>
    <mergeCell ref="Y48:AB48"/>
    <mergeCell ref="AC48:AF48"/>
    <mergeCell ref="AG48:AJ48"/>
    <mergeCell ref="AK48:AN48"/>
    <mergeCell ref="AO50:AR50"/>
    <mergeCell ref="AS50:AV50"/>
    <mergeCell ref="AW48:AZ48"/>
    <mergeCell ref="A49:O49"/>
    <mergeCell ref="Q49:T49"/>
    <mergeCell ref="U49:X49"/>
    <mergeCell ref="Y49:AB49"/>
    <mergeCell ref="AC49:AF49"/>
    <mergeCell ref="AG49:AJ49"/>
    <mergeCell ref="AK49:AN49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4:AR54"/>
    <mergeCell ref="AS54:AV54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5:AR55"/>
    <mergeCell ref="AS55:AV55"/>
    <mergeCell ref="AW51:AZ51"/>
    <mergeCell ref="A54:O54"/>
    <mergeCell ref="Q54:T54"/>
    <mergeCell ref="U54:X54"/>
    <mergeCell ref="Y54:AB54"/>
    <mergeCell ref="AC54:AF54"/>
    <mergeCell ref="AG54:AJ54"/>
    <mergeCell ref="AK54:AN54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9:AR59"/>
    <mergeCell ref="AS59:AV59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60:AR60"/>
    <mergeCell ref="AS60:AV60"/>
    <mergeCell ref="AW56:AZ56"/>
    <mergeCell ref="A59:O59"/>
    <mergeCell ref="Q59:T59"/>
    <mergeCell ref="U59:X59"/>
    <mergeCell ref="Y59:AB59"/>
    <mergeCell ref="AC59:AF59"/>
    <mergeCell ref="AG59:AJ59"/>
    <mergeCell ref="AK59:AN59"/>
    <mergeCell ref="AO61:AR61"/>
    <mergeCell ref="AS61:AV61"/>
    <mergeCell ref="AW59:AZ59"/>
    <mergeCell ref="A60:O60"/>
    <mergeCell ref="Q60:T60"/>
    <mergeCell ref="U60:X60"/>
    <mergeCell ref="Y60:AB60"/>
    <mergeCell ref="AC60:AF60"/>
    <mergeCell ref="AG60:AJ60"/>
    <mergeCell ref="AK60:AN60"/>
    <mergeCell ref="AO62:AR62"/>
    <mergeCell ref="AS62:AV62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3:AR63"/>
    <mergeCell ref="AS63:AV63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4:AR64"/>
    <mergeCell ref="AS64:AV64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5:AR65"/>
    <mergeCell ref="AS65:AV65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W65:AZ65"/>
    <mergeCell ref="A4:AZ4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44:O44"/>
    <mergeCell ref="A57:O57"/>
    <mergeCell ref="A58:O58"/>
    <mergeCell ref="Q43:T43"/>
    <mergeCell ref="Q44:T44"/>
    <mergeCell ref="Q57:T57"/>
    <mergeCell ref="Q58:T58"/>
    <mergeCell ref="Q52:T52"/>
    <mergeCell ref="A45:O45"/>
    <mergeCell ref="Q45:T45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U44:X44"/>
    <mergeCell ref="Y44:AB44"/>
    <mergeCell ref="AC44:AF44"/>
    <mergeCell ref="AG44:AJ44"/>
    <mergeCell ref="AK44:AN44"/>
    <mergeCell ref="AO44:AR44"/>
    <mergeCell ref="AS44:AV44"/>
    <mergeCell ref="AW44:AZ44"/>
    <mergeCell ref="U57:X57"/>
    <mergeCell ref="Y57:AB57"/>
    <mergeCell ref="AC57:AF57"/>
    <mergeCell ref="AG57:AJ57"/>
    <mergeCell ref="AK57:AN57"/>
    <mergeCell ref="AO57:AR57"/>
    <mergeCell ref="AS57:AV57"/>
    <mergeCell ref="AW57:AZ57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U45:X45"/>
    <mergeCell ref="Y45:AB45"/>
    <mergeCell ref="AC45:AF45"/>
    <mergeCell ref="AG45:AJ45"/>
    <mergeCell ref="AK45:AN45"/>
    <mergeCell ref="AO45:AR45"/>
    <mergeCell ref="AS45:AV45"/>
    <mergeCell ref="AW45:AZ45"/>
    <mergeCell ref="Q26:T26"/>
    <mergeCell ref="U26:X26"/>
    <mergeCell ref="Y26:AB26"/>
    <mergeCell ref="AC26:AF26"/>
    <mergeCell ref="AG26:AJ26"/>
    <mergeCell ref="AK26:AN26"/>
    <mergeCell ref="AO26:AR26"/>
    <mergeCell ref="AC36:AF36"/>
    <mergeCell ref="AG36:AJ36"/>
    <mergeCell ref="AK36:AN36"/>
    <mergeCell ref="AO36:AR36"/>
    <mergeCell ref="AO35:AR35"/>
    <mergeCell ref="AC34:AF34"/>
    <mergeCell ref="AG34:AJ34"/>
    <mergeCell ref="A36:O36"/>
    <mergeCell ref="Q36:T36"/>
    <mergeCell ref="U36:X36"/>
    <mergeCell ref="Y36:AB36"/>
    <mergeCell ref="AS36:AV36"/>
    <mergeCell ref="AW36:AZ36"/>
    <mergeCell ref="AS26:AV26"/>
    <mergeCell ref="AW26:AZ26"/>
    <mergeCell ref="AW29:AZ29"/>
    <mergeCell ref="AW27:AZ27"/>
    <mergeCell ref="AW28:AZ28"/>
    <mergeCell ref="AS35:AV35"/>
    <mergeCell ref="AW33:AZ33"/>
    <mergeCell ref="AW31:AZ31"/>
    <mergeCell ref="AR5:AZ5"/>
    <mergeCell ref="R12:T12"/>
    <mergeCell ref="V12:X12"/>
    <mergeCell ref="Z12:AB12"/>
    <mergeCell ref="AD12:AF12"/>
    <mergeCell ref="AH12:AJ12"/>
    <mergeCell ref="AL12:AN12"/>
    <mergeCell ref="AP12:AR12"/>
    <mergeCell ref="AT12:AV12"/>
    <mergeCell ref="AX12:AZ12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8" r:id="rId1"/>
  <rowBreaks count="3" manualBreakCount="3">
    <brk id="32" max="51" man="1"/>
    <brk id="51" max="255" man="1"/>
    <brk id="67" max="5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Z191"/>
  <sheetViews>
    <sheetView zoomScaleSheetLayoutView="75" workbookViewId="0" topLeftCell="A16">
      <selection activeCell="U18" sqref="U18:X18"/>
    </sheetView>
  </sheetViews>
  <sheetFormatPr defaultColWidth="9.140625" defaultRowHeight="12.75"/>
  <cols>
    <col min="1" max="1" width="3.8515625" style="1125" customWidth="1"/>
    <col min="2" max="7" width="3.28125" style="1125" customWidth="1"/>
    <col min="8" max="8" width="3.8515625" style="1125" customWidth="1"/>
    <col min="9" max="12" width="3.28125" style="1125" customWidth="1"/>
    <col min="13" max="13" width="3.8515625" style="1125" customWidth="1"/>
    <col min="14" max="14" width="3.28125" style="1125" customWidth="1"/>
    <col min="15" max="15" width="3.421875" style="1125" customWidth="1"/>
    <col min="16" max="16" width="5.421875" style="1125" customWidth="1"/>
    <col min="17" max="55" width="3.28125" style="1125" customWidth="1"/>
    <col min="56" max="16384" width="9.140625" style="1125" customWidth="1"/>
  </cols>
  <sheetData>
    <row r="1" spans="51:52" ht="13.5" thickBot="1">
      <c r="AY1" s="1126">
        <v>0</v>
      </c>
      <c r="AZ1" s="1127">
        <v>2</v>
      </c>
    </row>
    <row r="2" spans="51:52" ht="12.75">
      <c r="AY2" s="1128" t="s">
        <v>840</v>
      </c>
      <c r="AZ2" s="1129"/>
    </row>
    <row r="3" spans="1:52" ht="15.75">
      <c r="A3" s="1130" t="s">
        <v>642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0"/>
      <c r="AJ3" s="1130"/>
      <c r="AK3" s="1130"/>
      <c r="AL3" s="1130"/>
      <c r="AM3" s="1130"/>
      <c r="AN3" s="1130"/>
      <c r="AO3" s="1130"/>
      <c r="AP3" s="1130"/>
      <c r="AQ3" s="1130"/>
      <c r="AR3" s="1130"/>
      <c r="AS3" s="1130"/>
      <c r="AT3" s="1130"/>
      <c r="AU3" s="1130"/>
      <c r="AV3" s="1130"/>
      <c r="AW3" s="1130"/>
      <c r="AX3" s="1130"/>
      <c r="AY3" s="1130"/>
      <c r="AZ3" s="1130"/>
    </row>
    <row r="4" spans="1:52" ht="15.75">
      <c r="A4" s="1130" t="s">
        <v>643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0"/>
      <c r="AN4" s="1130"/>
      <c r="AO4" s="1130"/>
      <c r="AP4" s="1130"/>
      <c r="AQ4" s="1130"/>
      <c r="AR4" s="1130"/>
      <c r="AS4" s="1130"/>
      <c r="AT4" s="1130"/>
      <c r="AU4" s="1130"/>
      <c r="AV4" s="1130"/>
      <c r="AW4" s="1130"/>
      <c r="AX4" s="1130"/>
      <c r="AY4" s="1130"/>
      <c r="AZ4" s="1130"/>
    </row>
    <row r="5" spans="1:52" ht="15.75">
      <c r="A5" s="1131"/>
      <c r="B5" s="1131"/>
      <c r="C5" s="1131"/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  <c r="AL5" s="1131"/>
      <c r="AM5" s="1131"/>
      <c r="AN5" s="1131"/>
      <c r="AO5" s="1131"/>
      <c r="AP5" s="1131"/>
      <c r="AQ5" s="1131"/>
      <c r="AR5" s="1132" t="s">
        <v>925</v>
      </c>
      <c r="AS5" s="1132"/>
      <c r="AT5" s="1132"/>
      <c r="AU5" s="1132"/>
      <c r="AV5" s="1132"/>
      <c r="AW5" s="1132"/>
      <c r="AX5" s="1132"/>
      <c r="AY5" s="1132"/>
      <c r="AZ5" s="1132"/>
    </row>
    <row r="6" spans="44:52" ht="12.75">
      <c r="AR6" s="1133" t="s">
        <v>844</v>
      </c>
      <c r="AS6" s="1133"/>
      <c r="AT6" s="1133"/>
      <c r="AU6" s="1133"/>
      <c r="AV6" s="1133"/>
      <c r="AW6" s="1133"/>
      <c r="AX6" s="1133"/>
      <c r="AY6" s="1133"/>
      <c r="AZ6" s="1133"/>
    </row>
    <row r="7" ht="6" customHeight="1" thickBot="1"/>
    <row r="8" spans="2:37" ht="15.75" customHeight="1" thickBot="1">
      <c r="B8" s="1134">
        <v>5</v>
      </c>
      <c r="C8" s="1135">
        <v>1</v>
      </c>
      <c r="D8" s="1135">
        <v>3</v>
      </c>
      <c r="E8" s="1135">
        <v>0</v>
      </c>
      <c r="F8" s="1135">
        <v>0</v>
      </c>
      <c r="G8" s="1136">
        <v>9</v>
      </c>
      <c r="H8" s="1137"/>
      <c r="I8" s="1134">
        <v>1</v>
      </c>
      <c r="J8" s="1135">
        <v>2</v>
      </c>
      <c r="K8" s="1135">
        <v>5</v>
      </c>
      <c r="L8" s="1136">
        <v>4</v>
      </c>
      <c r="M8" s="1137"/>
      <c r="N8" s="1134">
        <v>0</v>
      </c>
      <c r="O8" s="1136">
        <v>1</v>
      </c>
      <c r="P8" s="1138"/>
      <c r="Q8" s="1134">
        <v>2</v>
      </c>
      <c r="R8" s="1135">
        <v>8</v>
      </c>
      <c r="S8" s="1135">
        <v>0</v>
      </c>
      <c r="T8" s="1136">
        <v>0</v>
      </c>
      <c r="U8" s="1137"/>
      <c r="V8" s="1134">
        <v>7</v>
      </c>
      <c r="W8" s="1135">
        <v>5</v>
      </c>
      <c r="X8" s="1135">
        <v>1</v>
      </c>
      <c r="Y8" s="1135">
        <v>1</v>
      </c>
      <c r="Z8" s="1135">
        <v>1</v>
      </c>
      <c r="AA8" s="1136">
        <v>5</v>
      </c>
      <c r="AB8" s="1137"/>
      <c r="AC8" s="1134">
        <v>2</v>
      </c>
      <c r="AD8" s="1136">
        <v>2</v>
      </c>
      <c r="AE8" s="1137"/>
      <c r="AF8" s="1139">
        <v>2</v>
      </c>
      <c r="AG8" s="1140">
        <v>0</v>
      </c>
      <c r="AH8" s="1140">
        <v>0</v>
      </c>
      <c r="AI8" s="1141">
        <v>8</v>
      </c>
      <c r="AJ8" s="1137"/>
      <c r="AK8" s="1142">
        <v>2</v>
      </c>
    </row>
    <row r="9" spans="2:37" ht="25.5" customHeight="1">
      <c r="B9" s="1143" t="s">
        <v>680</v>
      </c>
      <c r="C9" s="1143"/>
      <c r="D9" s="1143"/>
      <c r="E9" s="1143"/>
      <c r="F9" s="1143"/>
      <c r="G9" s="1143"/>
      <c r="H9" s="1144"/>
      <c r="I9" s="1143" t="s">
        <v>681</v>
      </c>
      <c r="J9" s="1143"/>
      <c r="K9" s="1143"/>
      <c r="L9" s="1143"/>
      <c r="M9" s="1144"/>
      <c r="N9" s="1145" t="s">
        <v>703</v>
      </c>
      <c r="O9" s="1145"/>
      <c r="P9" s="1144"/>
      <c r="Q9" s="1145" t="s">
        <v>704</v>
      </c>
      <c r="R9" s="1145"/>
      <c r="S9" s="1145"/>
      <c r="T9" s="1145"/>
      <c r="U9" s="1144"/>
      <c r="V9" s="1143" t="s">
        <v>684</v>
      </c>
      <c r="W9" s="1143"/>
      <c r="X9" s="1143"/>
      <c r="Y9" s="1143"/>
      <c r="Z9" s="1143"/>
      <c r="AA9" s="1143"/>
      <c r="AC9" s="1143" t="s">
        <v>705</v>
      </c>
      <c r="AD9" s="1143"/>
      <c r="AF9" s="1143" t="s">
        <v>706</v>
      </c>
      <c r="AG9" s="1143"/>
      <c r="AH9" s="1143"/>
      <c r="AI9" s="1143"/>
      <c r="AK9" s="1143" t="s">
        <v>707</v>
      </c>
    </row>
    <row r="10" spans="2:37" ht="10.5" customHeight="1">
      <c r="B10" s="1143"/>
      <c r="C10" s="1143"/>
      <c r="D10" s="1143"/>
      <c r="E10" s="1143"/>
      <c r="F10" s="1143"/>
      <c r="G10" s="1143"/>
      <c r="H10" s="1144"/>
      <c r="I10" s="1143"/>
      <c r="J10" s="1143"/>
      <c r="K10" s="1143"/>
      <c r="L10" s="1143"/>
      <c r="M10" s="1144"/>
      <c r="N10" s="1145"/>
      <c r="O10" s="1145"/>
      <c r="P10" s="1144"/>
      <c r="Q10" s="1145"/>
      <c r="R10" s="1145"/>
      <c r="S10" s="1145"/>
      <c r="T10" s="1145"/>
      <c r="U10" s="1144"/>
      <c r="V10" s="1143"/>
      <c r="W10" s="1143"/>
      <c r="X10" s="1143"/>
      <c r="Y10" s="1143"/>
      <c r="Z10" s="1143"/>
      <c r="AA10" s="1143"/>
      <c r="AC10" s="1143"/>
      <c r="AD10" s="1143"/>
      <c r="AF10" s="1143"/>
      <c r="AG10" s="1143"/>
      <c r="AH10" s="1143"/>
      <c r="AI10" s="1143"/>
      <c r="AK10" s="1143"/>
    </row>
    <row r="11" ht="12.75">
      <c r="AW11" s="1146" t="s">
        <v>708</v>
      </c>
    </row>
    <row r="12" spans="1:52" ht="38.25" customHeight="1">
      <c r="A12" s="1147" t="s">
        <v>644</v>
      </c>
      <c r="B12" s="1148"/>
      <c r="C12" s="1148"/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9"/>
      <c r="P12" s="1150" t="s">
        <v>710</v>
      </c>
      <c r="Q12" s="1151"/>
      <c r="R12" s="1152"/>
      <c r="S12" s="1152"/>
      <c r="T12" s="1153"/>
      <c r="U12" s="1154"/>
      <c r="V12" s="1152"/>
      <c r="W12" s="1152"/>
      <c r="X12" s="1153"/>
      <c r="Y12" s="1155"/>
      <c r="Z12" s="1152"/>
      <c r="AA12" s="1152"/>
      <c r="AB12" s="1153"/>
      <c r="AC12" s="1155"/>
      <c r="AD12" s="1152"/>
      <c r="AE12" s="1152"/>
      <c r="AF12" s="1153"/>
      <c r="AG12" s="1156"/>
      <c r="AH12" s="1157"/>
      <c r="AI12" s="1157"/>
      <c r="AJ12" s="1158"/>
      <c r="AK12" s="1156"/>
      <c r="AL12" s="1157"/>
      <c r="AM12" s="1157"/>
      <c r="AN12" s="1158"/>
      <c r="AO12" s="1156"/>
      <c r="AP12" s="1157"/>
      <c r="AQ12" s="1157"/>
      <c r="AR12" s="1158"/>
      <c r="AS12" s="1156"/>
      <c r="AT12" s="1157"/>
      <c r="AU12" s="1157"/>
      <c r="AV12" s="1158"/>
      <c r="AW12" s="1156"/>
      <c r="AX12" s="1157"/>
      <c r="AY12" s="1157"/>
      <c r="AZ12" s="1158"/>
    </row>
    <row r="13" spans="1:52" ht="12.75">
      <c r="A13" s="1159"/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1"/>
      <c r="P13" s="1162"/>
      <c r="Q13" s="1137"/>
      <c r="R13" s="1167">
        <v>75</v>
      </c>
      <c r="S13" s="1164">
        <v>18</v>
      </c>
      <c r="T13" s="1165">
        <v>45</v>
      </c>
      <c r="U13" s="1166"/>
      <c r="V13" s="1167">
        <v>75</v>
      </c>
      <c r="W13" s="1167">
        <v>19</v>
      </c>
      <c r="X13" s="1168">
        <v>66</v>
      </c>
      <c r="Y13" s="1137"/>
      <c r="Z13" s="1167">
        <v>80</v>
      </c>
      <c r="AA13" s="1167">
        <v>59</v>
      </c>
      <c r="AB13" s="1168">
        <v>15</v>
      </c>
      <c r="AC13" s="1169"/>
      <c r="AD13" s="1167">
        <v>85</v>
      </c>
      <c r="AE13" s="1167">
        <v>19</v>
      </c>
      <c r="AF13" s="1168">
        <v>67</v>
      </c>
      <c r="AG13" s="1169"/>
      <c r="AH13" s="1167">
        <v>85</v>
      </c>
      <c r="AI13" s="1167">
        <v>32</v>
      </c>
      <c r="AJ13" s="1168">
        <v>88</v>
      </c>
      <c r="AK13" s="1169"/>
      <c r="AL13" s="1167">
        <v>85</v>
      </c>
      <c r="AM13" s="1167">
        <v>33</v>
      </c>
      <c r="AN13" s="1168">
        <v>44</v>
      </c>
      <c r="AO13" s="1169"/>
      <c r="AP13" s="1167">
        <v>85</v>
      </c>
      <c r="AQ13" s="1167">
        <v>33</v>
      </c>
      <c r="AR13" s="1168">
        <v>55</v>
      </c>
      <c r="AS13" s="1169"/>
      <c r="AT13" s="1167">
        <v>92</v>
      </c>
      <c r="AU13" s="1167">
        <v>60</v>
      </c>
      <c r="AV13" s="1168">
        <v>18</v>
      </c>
      <c r="AW13" s="1169"/>
      <c r="AX13" s="1167">
        <v>92</v>
      </c>
      <c r="AY13" s="1167">
        <v>60</v>
      </c>
      <c r="AZ13" s="1168">
        <v>29</v>
      </c>
    </row>
    <row r="14" spans="1:52" ht="12.75">
      <c r="A14" s="1170">
        <v>1</v>
      </c>
      <c r="B14" s="1171"/>
      <c r="C14" s="1172"/>
      <c r="D14" s="1172"/>
      <c r="E14" s="1172"/>
      <c r="F14" s="1171"/>
      <c r="G14" s="1171"/>
      <c r="H14" s="1171"/>
      <c r="I14" s="1171"/>
      <c r="J14" s="1171"/>
      <c r="K14" s="1171"/>
      <c r="L14" s="1171"/>
      <c r="M14" s="1171"/>
      <c r="N14" s="1171"/>
      <c r="O14" s="1173"/>
      <c r="P14" s="1168">
        <v>2</v>
      </c>
      <c r="Q14" s="1171">
        <v>3</v>
      </c>
      <c r="R14" s="1171"/>
      <c r="S14" s="1171"/>
      <c r="T14" s="1173"/>
      <c r="U14" s="1171">
        <v>4</v>
      </c>
      <c r="V14" s="1171"/>
      <c r="W14" s="1171"/>
      <c r="X14" s="1173"/>
      <c r="Y14" s="1171">
        <v>5</v>
      </c>
      <c r="Z14" s="1171"/>
      <c r="AA14" s="1171"/>
      <c r="AB14" s="1173"/>
      <c r="AC14" s="1171">
        <v>6</v>
      </c>
      <c r="AD14" s="1171"/>
      <c r="AE14" s="1171"/>
      <c r="AF14" s="1173"/>
      <c r="AG14" s="1171">
        <v>7</v>
      </c>
      <c r="AH14" s="1171"/>
      <c r="AI14" s="1171"/>
      <c r="AJ14" s="1173"/>
      <c r="AK14" s="1171">
        <v>8</v>
      </c>
      <c r="AL14" s="1171"/>
      <c r="AM14" s="1171"/>
      <c r="AN14" s="1173"/>
      <c r="AO14" s="1171">
        <v>9</v>
      </c>
      <c r="AP14" s="1171"/>
      <c r="AQ14" s="1171"/>
      <c r="AR14" s="1173"/>
      <c r="AS14" s="1171">
        <v>10</v>
      </c>
      <c r="AT14" s="1171"/>
      <c r="AU14" s="1171"/>
      <c r="AV14" s="1173"/>
      <c r="AW14" s="1171">
        <v>11</v>
      </c>
      <c r="AX14" s="1171"/>
      <c r="AY14" s="1171"/>
      <c r="AZ14" s="1173"/>
    </row>
    <row r="15" spans="1:52" ht="19.5" customHeight="1">
      <c r="A15" s="1174" t="s">
        <v>0</v>
      </c>
      <c r="B15" s="1175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6" t="s">
        <v>852</v>
      </c>
      <c r="Q15" s="1177">
        <v>123394</v>
      </c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/>
      <c r="AL15" s="1177"/>
      <c r="AM15" s="1177"/>
      <c r="AN15" s="1177"/>
      <c r="AO15" s="1177"/>
      <c r="AP15" s="1177"/>
      <c r="AQ15" s="1177"/>
      <c r="AR15" s="1177"/>
      <c r="AS15" s="1177"/>
      <c r="AT15" s="1177"/>
      <c r="AU15" s="1177"/>
      <c r="AV15" s="1177"/>
      <c r="AW15" s="1177"/>
      <c r="AX15" s="1177"/>
      <c r="AY15" s="1177"/>
      <c r="AZ15" s="1177"/>
    </row>
    <row r="16" spans="1:52" ht="19.5" customHeight="1">
      <c r="A16" s="1174" t="s">
        <v>1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6" t="s">
        <v>854</v>
      </c>
      <c r="Q16" s="1177">
        <v>420377</v>
      </c>
      <c r="R16" s="1177"/>
      <c r="S16" s="1177"/>
      <c r="T16" s="1177"/>
      <c r="U16" s="1177"/>
      <c r="V16" s="1177"/>
      <c r="W16" s="1177"/>
      <c r="X16" s="1177"/>
      <c r="Y16" s="1177"/>
      <c r="Z16" s="1177"/>
      <c r="AA16" s="1177"/>
      <c r="AB16" s="1177"/>
      <c r="AC16" s="1177"/>
      <c r="AD16" s="1177"/>
      <c r="AE16" s="1177"/>
      <c r="AF16" s="1177"/>
      <c r="AG16" s="1177"/>
      <c r="AH16" s="1177"/>
      <c r="AI16" s="1177"/>
      <c r="AJ16" s="1177"/>
      <c r="AK16" s="1177"/>
      <c r="AL16" s="1177"/>
      <c r="AM16" s="1177"/>
      <c r="AN16" s="1177"/>
      <c r="AO16" s="1177"/>
      <c r="AP16" s="1177"/>
      <c r="AQ16" s="1177"/>
      <c r="AR16" s="1177"/>
      <c r="AS16" s="1177"/>
      <c r="AT16" s="1177"/>
      <c r="AU16" s="1177"/>
      <c r="AV16" s="1177"/>
      <c r="AW16" s="1177"/>
      <c r="AX16" s="1177"/>
      <c r="AY16" s="1177"/>
      <c r="AZ16" s="1177"/>
    </row>
    <row r="17" spans="1:52" ht="19.5" customHeight="1">
      <c r="A17" s="1174" t="s">
        <v>2</v>
      </c>
      <c r="B17" s="1175"/>
      <c r="C17" s="1175"/>
      <c r="D17" s="1175"/>
      <c r="E17" s="1175"/>
      <c r="F17" s="1175"/>
      <c r="G17" s="1175"/>
      <c r="H17" s="1175"/>
      <c r="I17" s="1175"/>
      <c r="J17" s="1175"/>
      <c r="K17" s="1175"/>
      <c r="L17" s="1175"/>
      <c r="M17" s="1175"/>
      <c r="N17" s="1175"/>
      <c r="O17" s="1175"/>
      <c r="P17" s="1176" t="s">
        <v>856</v>
      </c>
      <c r="Q17" s="1177">
        <v>101245</v>
      </c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7"/>
      <c r="AJ17" s="1177"/>
      <c r="AK17" s="1177"/>
      <c r="AL17" s="1177"/>
      <c r="AM17" s="1177"/>
      <c r="AN17" s="1177"/>
      <c r="AO17" s="1177"/>
      <c r="AP17" s="1177"/>
      <c r="AQ17" s="1177"/>
      <c r="AR17" s="1177"/>
      <c r="AS17" s="1177"/>
      <c r="AT17" s="1177"/>
      <c r="AU17" s="1177"/>
      <c r="AV17" s="1177"/>
      <c r="AW17" s="1177"/>
      <c r="AX17" s="1177"/>
      <c r="AY17" s="1177"/>
      <c r="AZ17" s="1177"/>
    </row>
    <row r="18" spans="1:52" ht="19.5" customHeight="1">
      <c r="A18" s="1174" t="s">
        <v>3</v>
      </c>
      <c r="B18" s="1175"/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6" t="s">
        <v>858</v>
      </c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77"/>
      <c r="AC18" s="1177"/>
      <c r="AD18" s="1177"/>
      <c r="AE18" s="1177"/>
      <c r="AF18" s="1177"/>
      <c r="AG18" s="1177"/>
      <c r="AH18" s="1177"/>
      <c r="AI18" s="1177"/>
      <c r="AJ18" s="1177"/>
      <c r="AK18" s="1177"/>
      <c r="AL18" s="1177"/>
      <c r="AM18" s="1177"/>
      <c r="AN18" s="1177"/>
      <c r="AO18" s="1177"/>
      <c r="AP18" s="1177"/>
      <c r="AQ18" s="1177"/>
      <c r="AR18" s="1177"/>
      <c r="AS18" s="1177"/>
      <c r="AT18" s="1177"/>
      <c r="AU18" s="1177"/>
      <c r="AV18" s="1177"/>
      <c r="AW18" s="1177"/>
      <c r="AX18" s="1177"/>
      <c r="AY18" s="1177"/>
      <c r="AZ18" s="1177"/>
    </row>
    <row r="19" spans="1:52" ht="19.5" customHeight="1">
      <c r="A19" s="1174" t="s">
        <v>4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6" t="s">
        <v>860</v>
      </c>
      <c r="Q19" s="1177"/>
      <c r="R19" s="1177"/>
      <c r="S19" s="1177"/>
      <c r="T19" s="1177"/>
      <c r="U19" s="1177">
        <v>12670232</v>
      </c>
      <c r="V19" s="1177"/>
      <c r="W19" s="1177"/>
      <c r="X19" s="1177"/>
      <c r="Y19" s="1177"/>
      <c r="Z19" s="1177"/>
      <c r="AA19" s="1177"/>
      <c r="AB19" s="1177"/>
      <c r="AC19" s="1177"/>
      <c r="AD19" s="1177"/>
      <c r="AE19" s="1177"/>
      <c r="AF19" s="1177"/>
      <c r="AG19" s="1177"/>
      <c r="AH19" s="1177"/>
      <c r="AI19" s="1177"/>
      <c r="AJ19" s="1177"/>
      <c r="AK19" s="1177"/>
      <c r="AL19" s="1177"/>
      <c r="AM19" s="1177"/>
      <c r="AN19" s="1177"/>
      <c r="AO19" s="1177"/>
      <c r="AP19" s="1177"/>
      <c r="AQ19" s="1177"/>
      <c r="AR19" s="1177"/>
      <c r="AS19" s="1177"/>
      <c r="AT19" s="1177"/>
      <c r="AU19" s="1177"/>
      <c r="AV19" s="1177"/>
      <c r="AW19" s="1177"/>
      <c r="AX19" s="1177"/>
      <c r="AY19" s="1177"/>
      <c r="AZ19" s="1177"/>
    </row>
    <row r="20" spans="1:52" ht="26.25" customHeight="1">
      <c r="A20" s="1178" t="s">
        <v>230</v>
      </c>
      <c r="B20" s="1179"/>
      <c r="C20" s="1179"/>
      <c r="D20" s="1179"/>
      <c r="E20" s="1179"/>
      <c r="F20" s="1179"/>
      <c r="G20" s="1179"/>
      <c r="H20" s="1179"/>
      <c r="I20" s="1179"/>
      <c r="J20" s="1179"/>
      <c r="K20" s="1179"/>
      <c r="L20" s="1179"/>
      <c r="M20" s="1179"/>
      <c r="N20" s="1179"/>
      <c r="O20" s="1180"/>
      <c r="P20" s="1176" t="s">
        <v>862</v>
      </c>
      <c r="Q20" s="1181">
        <v>3600</v>
      </c>
      <c r="R20" s="1177"/>
      <c r="S20" s="1177"/>
      <c r="T20" s="1177"/>
      <c r="U20" s="1181"/>
      <c r="V20" s="1177"/>
      <c r="W20" s="1177"/>
      <c r="X20" s="1177"/>
      <c r="Y20" s="1181"/>
      <c r="Z20" s="1177"/>
      <c r="AA20" s="1177"/>
      <c r="AB20" s="1177"/>
      <c r="AC20" s="1181"/>
      <c r="AD20" s="1177"/>
      <c r="AE20" s="1177"/>
      <c r="AF20" s="1177"/>
      <c r="AG20" s="1181">
        <v>6371</v>
      </c>
      <c r="AH20" s="1177"/>
      <c r="AI20" s="1177"/>
      <c r="AJ20" s="1177"/>
      <c r="AK20" s="1181">
        <v>2759</v>
      </c>
      <c r="AL20" s="1177"/>
      <c r="AM20" s="1177"/>
      <c r="AN20" s="1177"/>
      <c r="AO20" s="1181">
        <v>34834</v>
      </c>
      <c r="AP20" s="1177"/>
      <c r="AQ20" s="1177"/>
      <c r="AR20" s="1177"/>
      <c r="AS20" s="1181">
        <v>700</v>
      </c>
      <c r="AT20" s="1177"/>
      <c r="AU20" s="1177"/>
      <c r="AV20" s="1177"/>
      <c r="AW20" s="1181"/>
      <c r="AX20" s="1177"/>
      <c r="AY20" s="1177"/>
      <c r="AZ20" s="1177"/>
    </row>
    <row r="21" spans="1:52" ht="26.25" customHeight="1">
      <c r="A21" s="1178" t="s">
        <v>231</v>
      </c>
      <c r="B21" s="1179"/>
      <c r="C21" s="1179"/>
      <c r="D21" s="1179"/>
      <c r="E21" s="1179"/>
      <c r="F21" s="1179"/>
      <c r="G21" s="1179"/>
      <c r="H21" s="1179"/>
      <c r="I21" s="1179"/>
      <c r="J21" s="1179"/>
      <c r="K21" s="1179"/>
      <c r="L21" s="1179"/>
      <c r="M21" s="1179"/>
      <c r="N21" s="1179"/>
      <c r="O21" s="1180"/>
      <c r="P21" s="1176" t="s">
        <v>864</v>
      </c>
      <c r="Q21" s="1181"/>
      <c r="R21" s="1177"/>
      <c r="S21" s="1177"/>
      <c r="T21" s="1177"/>
      <c r="U21" s="1181"/>
      <c r="V21" s="1177"/>
      <c r="W21" s="1177"/>
      <c r="X21" s="1177"/>
      <c r="Y21" s="1181"/>
      <c r="Z21" s="1177"/>
      <c r="AA21" s="1177"/>
      <c r="AB21" s="1177"/>
      <c r="AC21" s="1181"/>
      <c r="AD21" s="1177"/>
      <c r="AE21" s="1177"/>
      <c r="AF21" s="1177"/>
      <c r="AG21" s="1181"/>
      <c r="AH21" s="1177"/>
      <c r="AI21" s="1177"/>
      <c r="AJ21" s="1177"/>
      <c r="AK21" s="1181"/>
      <c r="AL21" s="1177"/>
      <c r="AM21" s="1177"/>
      <c r="AN21" s="1177"/>
      <c r="AO21" s="1181"/>
      <c r="AP21" s="1177"/>
      <c r="AQ21" s="1177"/>
      <c r="AR21" s="1177"/>
      <c r="AS21" s="1181"/>
      <c r="AT21" s="1177"/>
      <c r="AU21" s="1177"/>
      <c r="AV21" s="1177"/>
      <c r="AW21" s="1181"/>
      <c r="AX21" s="1177"/>
      <c r="AY21" s="1177"/>
      <c r="AZ21" s="1177"/>
    </row>
    <row r="22" spans="1:52" ht="26.25" customHeight="1">
      <c r="A22" s="1178" t="s">
        <v>232</v>
      </c>
      <c r="B22" s="1179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79"/>
      <c r="O22" s="1180"/>
      <c r="P22" s="1176" t="s">
        <v>866</v>
      </c>
      <c r="Q22" s="1181"/>
      <c r="R22" s="1177"/>
      <c r="S22" s="1177"/>
      <c r="T22" s="1177"/>
      <c r="U22" s="1181"/>
      <c r="V22" s="1177"/>
      <c r="W22" s="1177"/>
      <c r="X22" s="1177"/>
      <c r="Y22" s="1181"/>
      <c r="Z22" s="1177"/>
      <c r="AA22" s="1177"/>
      <c r="AB22" s="1177"/>
      <c r="AC22" s="1181"/>
      <c r="AD22" s="1177"/>
      <c r="AE22" s="1177"/>
      <c r="AF22" s="1177"/>
      <c r="AG22" s="1181"/>
      <c r="AH22" s="1177"/>
      <c r="AI22" s="1177"/>
      <c r="AJ22" s="1177"/>
      <c r="AK22" s="1181"/>
      <c r="AL22" s="1177"/>
      <c r="AM22" s="1177"/>
      <c r="AN22" s="1177"/>
      <c r="AO22" s="1181"/>
      <c r="AP22" s="1177"/>
      <c r="AQ22" s="1177"/>
      <c r="AR22" s="1177"/>
      <c r="AS22" s="1181"/>
      <c r="AT22" s="1177"/>
      <c r="AU22" s="1177"/>
      <c r="AV22" s="1177"/>
      <c r="AW22" s="1181"/>
      <c r="AX22" s="1177"/>
      <c r="AY22" s="1177"/>
      <c r="AZ22" s="1177"/>
    </row>
    <row r="23" spans="1:52" ht="26.25" customHeight="1">
      <c r="A23" s="1178" t="s">
        <v>233</v>
      </c>
      <c r="B23" s="1179"/>
      <c r="C23" s="1179"/>
      <c r="D23" s="1179"/>
      <c r="E23" s="1179"/>
      <c r="F23" s="1179"/>
      <c r="G23" s="1179"/>
      <c r="H23" s="1179"/>
      <c r="I23" s="1179"/>
      <c r="J23" s="1179"/>
      <c r="K23" s="1179"/>
      <c r="L23" s="1179"/>
      <c r="M23" s="1179"/>
      <c r="N23" s="1179"/>
      <c r="O23" s="1180"/>
      <c r="P23" s="1176" t="s">
        <v>868</v>
      </c>
      <c r="Q23" s="1181"/>
      <c r="R23" s="1177"/>
      <c r="S23" s="1177"/>
      <c r="T23" s="1177"/>
      <c r="U23" s="1181"/>
      <c r="V23" s="1177"/>
      <c r="W23" s="1177"/>
      <c r="X23" s="1177"/>
      <c r="Y23" s="1181"/>
      <c r="Z23" s="1177"/>
      <c r="AA23" s="1177"/>
      <c r="AB23" s="1177"/>
      <c r="AC23" s="1181"/>
      <c r="AD23" s="1177"/>
      <c r="AE23" s="1177"/>
      <c r="AF23" s="1177"/>
      <c r="AG23" s="1181"/>
      <c r="AH23" s="1177"/>
      <c r="AI23" s="1177"/>
      <c r="AJ23" s="1177"/>
      <c r="AK23" s="1181"/>
      <c r="AL23" s="1177"/>
      <c r="AM23" s="1177"/>
      <c r="AN23" s="1177"/>
      <c r="AO23" s="1181"/>
      <c r="AP23" s="1177"/>
      <c r="AQ23" s="1177"/>
      <c r="AR23" s="1177"/>
      <c r="AS23" s="1181"/>
      <c r="AT23" s="1177"/>
      <c r="AU23" s="1177"/>
      <c r="AV23" s="1177"/>
      <c r="AW23" s="1181"/>
      <c r="AX23" s="1177"/>
      <c r="AY23" s="1177"/>
      <c r="AZ23" s="1177"/>
    </row>
    <row r="24" spans="1:52" ht="26.25" customHeight="1">
      <c r="A24" s="1178" t="s">
        <v>234</v>
      </c>
      <c r="B24" s="1179"/>
      <c r="C24" s="1179"/>
      <c r="D24" s="1179"/>
      <c r="E24" s="1179"/>
      <c r="F24" s="1179"/>
      <c r="G24" s="1179"/>
      <c r="H24" s="1179"/>
      <c r="I24" s="1179"/>
      <c r="J24" s="1179"/>
      <c r="K24" s="1179"/>
      <c r="L24" s="1179"/>
      <c r="M24" s="1179"/>
      <c r="N24" s="1179"/>
      <c r="O24" s="1180"/>
      <c r="P24" s="1176" t="s">
        <v>870</v>
      </c>
      <c r="Q24" s="1181"/>
      <c r="R24" s="1177"/>
      <c r="S24" s="1177"/>
      <c r="T24" s="1177"/>
      <c r="U24" s="1181"/>
      <c r="V24" s="1177"/>
      <c r="W24" s="1177"/>
      <c r="X24" s="1177"/>
      <c r="Y24" s="1181"/>
      <c r="Z24" s="1177"/>
      <c r="AA24" s="1177"/>
      <c r="AB24" s="1177"/>
      <c r="AC24" s="1181"/>
      <c r="AD24" s="1177"/>
      <c r="AE24" s="1177"/>
      <c r="AF24" s="1177"/>
      <c r="AG24" s="1181"/>
      <c r="AH24" s="1177"/>
      <c r="AI24" s="1177"/>
      <c r="AJ24" s="1177"/>
      <c r="AK24" s="1181"/>
      <c r="AL24" s="1177"/>
      <c r="AM24" s="1177"/>
      <c r="AN24" s="1177"/>
      <c r="AO24" s="1181"/>
      <c r="AP24" s="1177"/>
      <c r="AQ24" s="1177"/>
      <c r="AR24" s="1177"/>
      <c r="AS24" s="1181"/>
      <c r="AT24" s="1177"/>
      <c r="AU24" s="1177"/>
      <c r="AV24" s="1177"/>
      <c r="AW24" s="1181"/>
      <c r="AX24" s="1177"/>
      <c r="AY24" s="1177"/>
      <c r="AZ24" s="1177"/>
    </row>
    <row r="25" spans="1:52" ht="26.25" customHeight="1">
      <c r="A25" s="1178" t="s">
        <v>235</v>
      </c>
      <c r="B25" s="1179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79"/>
      <c r="O25" s="1180"/>
      <c r="P25" s="1176" t="s">
        <v>872</v>
      </c>
      <c r="Q25" s="1181"/>
      <c r="R25" s="1177"/>
      <c r="S25" s="1177"/>
      <c r="T25" s="1177"/>
      <c r="U25" s="1181"/>
      <c r="V25" s="1177"/>
      <c r="W25" s="1177"/>
      <c r="X25" s="1177"/>
      <c r="Y25" s="1181"/>
      <c r="Z25" s="1177"/>
      <c r="AA25" s="1177"/>
      <c r="AB25" s="1177"/>
      <c r="AC25" s="1181"/>
      <c r="AD25" s="1177"/>
      <c r="AE25" s="1177"/>
      <c r="AF25" s="1177"/>
      <c r="AG25" s="1181"/>
      <c r="AH25" s="1177"/>
      <c r="AI25" s="1177"/>
      <c r="AJ25" s="1177"/>
      <c r="AK25" s="1181"/>
      <c r="AL25" s="1177"/>
      <c r="AM25" s="1177"/>
      <c r="AN25" s="1177"/>
      <c r="AO25" s="1181"/>
      <c r="AP25" s="1177"/>
      <c r="AQ25" s="1177"/>
      <c r="AR25" s="1177"/>
      <c r="AS25" s="1181"/>
      <c r="AT25" s="1177"/>
      <c r="AU25" s="1177"/>
      <c r="AV25" s="1177"/>
      <c r="AW25" s="1181"/>
      <c r="AX25" s="1177"/>
      <c r="AY25" s="1177"/>
      <c r="AZ25" s="1177"/>
    </row>
    <row r="26" spans="1:52" ht="26.25" customHeight="1">
      <c r="A26" s="1178" t="s">
        <v>236</v>
      </c>
      <c r="B26" s="1179"/>
      <c r="C26" s="1179"/>
      <c r="D26" s="1179"/>
      <c r="E26" s="1179"/>
      <c r="F26" s="1179"/>
      <c r="G26" s="1179"/>
      <c r="H26" s="1179"/>
      <c r="I26" s="1179"/>
      <c r="J26" s="1179"/>
      <c r="K26" s="1179"/>
      <c r="L26" s="1179"/>
      <c r="M26" s="1179"/>
      <c r="N26" s="1179"/>
      <c r="O26" s="1180"/>
      <c r="P26" s="1176" t="s">
        <v>874</v>
      </c>
      <c r="Q26" s="1181"/>
      <c r="R26" s="1177"/>
      <c r="S26" s="1177"/>
      <c r="T26" s="1177"/>
      <c r="U26" s="1181"/>
      <c r="V26" s="1177"/>
      <c r="W26" s="1177"/>
      <c r="X26" s="1177"/>
      <c r="Y26" s="1181"/>
      <c r="Z26" s="1177"/>
      <c r="AA26" s="1177"/>
      <c r="AB26" s="1177"/>
      <c r="AC26" s="1181"/>
      <c r="AD26" s="1177"/>
      <c r="AE26" s="1177"/>
      <c r="AF26" s="1177"/>
      <c r="AG26" s="1181"/>
      <c r="AH26" s="1177"/>
      <c r="AI26" s="1177"/>
      <c r="AJ26" s="1177"/>
      <c r="AK26" s="1181"/>
      <c r="AL26" s="1177"/>
      <c r="AM26" s="1177"/>
      <c r="AN26" s="1177"/>
      <c r="AO26" s="1181"/>
      <c r="AP26" s="1177"/>
      <c r="AQ26" s="1177"/>
      <c r="AR26" s="1177"/>
      <c r="AS26" s="1181"/>
      <c r="AT26" s="1177"/>
      <c r="AU26" s="1177"/>
      <c r="AV26" s="1177"/>
      <c r="AW26" s="1181"/>
      <c r="AX26" s="1177"/>
      <c r="AY26" s="1177"/>
      <c r="AZ26" s="1177"/>
    </row>
    <row r="27" spans="1:52" s="1186" customFormat="1" ht="26.25" customHeight="1">
      <c r="A27" s="1182" t="s">
        <v>645</v>
      </c>
      <c r="B27" s="1183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4" t="s">
        <v>876</v>
      </c>
      <c r="Q27" s="1185">
        <f>SUM(Q20:T26)</f>
        <v>3600</v>
      </c>
      <c r="R27" s="1185"/>
      <c r="S27" s="1185"/>
      <c r="T27" s="1185"/>
      <c r="U27" s="1185">
        <f>SUM(U20:X26)</f>
        <v>0</v>
      </c>
      <c r="V27" s="1185"/>
      <c r="W27" s="1185"/>
      <c r="X27" s="1185"/>
      <c r="Y27" s="1185">
        <f>SUM(Y20:AB26)</f>
        <v>0</v>
      </c>
      <c r="Z27" s="1185"/>
      <c r="AA27" s="1185"/>
      <c r="AB27" s="1185"/>
      <c r="AC27" s="1185">
        <f>SUM(AC20:AF26)</f>
        <v>0</v>
      </c>
      <c r="AD27" s="1185"/>
      <c r="AE27" s="1185"/>
      <c r="AF27" s="1185"/>
      <c r="AG27" s="1185">
        <f>SUM(AG20:AJ26)</f>
        <v>6371</v>
      </c>
      <c r="AH27" s="1185"/>
      <c r="AI27" s="1185"/>
      <c r="AJ27" s="1185"/>
      <c r="AK27" s="1185">
        <f>SUM(AK20:AN26)</f>
        <v>2759</v>
      </c>
      <c r="AL27" s="1185"/>
      <c r="AM27" s="1185"/>
      <c r="AN27" s="1185"/>
      <c r="AO27" s="1185">
        <f>SUM(AO20:AR26)</f>
        <v>34834</v>
      </c>
      <c r="AP27" s="1185"/>
      <c r="AQ27" s="1185"/>
      <c r="AR27" s="1185"/>
      <c r="AS27" s="1185">
        <f>SUM(AS20:AV26)</f>
        <v>700</v>
      </c>
      <c r="AT27" s="1185"/>
      <c r="AU27" s="1185"/>
      <c r="AV27" s="1185"/>
      <c r="AW27" s="1185">
        <f>SUM(AW20:AZ26)</f>
        <v>0</v>
      </c>
      <c r="AX27" s="1185"/>
      <c r="AY27" s="1185"/>
      <c r="AZ27" s="1185"/>
    </row>
    <row r="28" spans="1:52" ht="25.5" customHeight="1">
      <c r="A28" s="1187" t="s">
        <v>5</v>
      </c>
      <c r="B28" s="1188"/>
      <c r="C28" s="1188"/>
      <c r="D28" s="1188"/>
      <c r="E28" s="1188"/>
      <c r="F28" s="1188"/>
      <c r="G28" s="1188"/>
      <c r="H28" s="1188"/>
      <c r="I28" s="1188"/>
      <c r="J28" s="1188"/>
      <c r="K28" s="1188"/>
      <c r="L28" s="1188"/>
      <c r="M28" s="1188"/>
      <c r="N28" s="1188"/>
      <c r="O28" s="1188"/>
      <c r="P28" s="1176" t="s">
        <v>878</v>
      </c>
      <c r="Q28" s="1177"/>
      <c r="R28" s="1177"/>
      <c r="S28" s="1177"/>
      <c r="T28" s="1177"/>
      <c r="U28" s="1177"/>
      <c r="V28" s="1177"/>
      <c r="W28" s="1177"/>
      <c r="X28" s="1177"/>
      <c r="Y28" s="1177"/>
      <c r="Z28" s="1177"/>
      <c r="AA28" s="1177"/>
      <c r="AB28" s="1177"/>
      <c r="AC28" s="1177"/>
      <c r="AD28" s="1177"/>
      <c r="AE28" s="1177"/>
      <c r="AF28" s="1177"/>
      <c r="AG28" s="1177"/>
      <c r="AH28" s="1177"/>
      <c r="AI28" s="1177"/>
      <c r="AJ28" s="1177"/>
      <c r="AK28" s="1177"/>
      <c r="AL28" s="1177"/>
      <c r="AM28" s="1177"/>
      <c r="AN28" s="1177"/>
      <c r="AO28" s="1177"/>
      <c r="AP28" s="1177"/>
      <c r="AQ28" s="1177"/>
      <c r="AR28" s="1177"/>
      <c r="AS28" s="1177"/>
      <c r="AT28" s="1177"/>
      <c r="AU28" s="1177"/>
      <c r="AV28" s="1177"/>
      <c r="AW28" s="1177"/>
      <c r="AX28" s="1177"/>
      <c r="AY28" s="1177"/>
      <c r="AZ28" s="1177"/>
    </row>
    <row r="29" spans="1:52" s="1186" customFormat="1" ht="26.25" customHeight="1">
      <c r="A29" s="1189" t="s">
        <v>646</v>
      </c>
      <c r="B29" s="1189"/>
      <c r="C29" s="1189"/>
      <c r="D29" s="1189"/>
      <c r="E29" s="1189"/>
      <c r="F29" s="1189"/>
      <c r="G29" s="1189"/>
      <c r="H29" s="1189"/>
      <c r="I29" s="1189"/>
      <c r="J29" s="1189"/>
      <c r="K29" s="1189"/>
      <c r="L29" s="1189"/>
      <c r="M29" s="1189"/>
      <c r="N29" s="1189"/>
      <c r="O29" s="1189"/>
      <c r="P29" s="1184" t="s">
        <v>880</v>
      </c>
      <c r="Q29" s="1185">
        <f>SUM(Q27:T28)</f>
        <v>3600</v>
      </c>
      <c r="R29" s="1185"/>
      <c r="S29" s="1185"/>
      <c r="T29" s="1185"/>
      <c r="U29" s="1185">
        <f>SUM(U27:X28)</f>
        <v>0</v>
      </c>
      <c r="V29" s="1185"/>
      <c r="W29" s="1185"/>
      <c r="X29" s="1185"/>
      <c r="Y29" s="1185">
        <f>SUM(Y27:AB28)</f>
        <v>0</v>
      </c>
      <c r="Z29" s="1185"/>
      <c r="AA29" s="1185"/>
      <c r="AB29" s="1185"/>
      <c r="AC29" s="1185">
        <f>SUM(AC27:AF28)</f>
        <v>0</v>
      </c>
      <c r="AD29" s="1185"/>
      <c r="AE29" s="1185"/>
      <c r="AF29" s="1185"/>
      <c r="AG29" s="1185">
        <f>SUM(AG27:AJ28)</f>
        <v>6371</v>
      </c>
      <c r="AH29" s="1185"/>
      <c r="AI29" s="1185"/>
      <c r="AJ29" s="1185"/>
      <c r="AK29" s="1185">
        <f>SUM(AK27:AN28)</f>
        <v>2759</v>
      </c>
      <c r="AL29" s="1185"/>
      <c r="AM29" s="1185"/>
      <c r="AN29" s="1185"/>
      <c r="AO29" s="1185">
        <f>SUM(AO27:AR28)</f>
        <v>34834</v>
      </c>
      <c r="AP29" s="1185"/>
      <c r="AQ29" s="1185"/>
      <c r="AR29" s="1185"/>
      <c r="AS29" s="1185">
        <f>SUM(AS27:AV28)</f>
        <v>700</v>
      </c>
      <c r="AT29" s="1185"/>
      <c r="AU29" s="1185"/>
      <c r="AV29" s="1185"/>
      <c r="AW29" s="1185">
        <f>SUM(AW27:AZ28)</f>
        <v>0</v>
      </c>
      <c r="AX29" s="1185"/>
      <c r="AY29" s="1185"/>
      <c r="AZ29" s="1185"/>
    </row>
    <row r="30" spans="1:52" ht="25.5" customHeight="1">
      <c r="A30" s="1187" t="s">
        <v>239</v>
      </c>
      <c r="B30" s="1188"/>
      <c r="C30" s="1188"/>
      <c r="D30" s="1188"/>
      <c r="E30" s="1188"/>
      <c r="F30" s="1188"/>
      <c r="G30" s="1188"/>
      <c r="H30" s="1188"/>
      <c r="I30" s="1188"/>
      <c r="J30" s="1188"/>
      <c r="K30" s="1188"/>
      <c r="L30" s="1188"/>
      <c r="M30" s="1188"/>
      <c r="N30" s="1188"/>
      <c r="O30" s="1188"/>
      <c r="P30" s="1176" t="s">
        <v>882</v>
      </c>
      <c r="Q30" s="1181"/>
      <c r="R30" s="1177"/>
      <c r="S30" s="1177"/>
      <c r="T30" s="1177"/>
      <c r="U30" s="1181"/>
      <c r="V30" s="1177"/>
      <c r="W30" s="1177"/>
      <c r="X30" s="1177"/>
      <c r="Y30" s="1181"/>
      <c r="Z30" s="1177"/>
      <c r="AA30" s="1177"/>
      <c r="AB30" s="1177"/>
      <c r="AC30" s="1181"/>
      <c r="AD30" s="1177"/>
      <c r="AE30" s="1177"/>
      <c r="AF30" s="1177"/>
      <c r="AG30" s="1181"/>
      <c r="AH30" s="1177"/>
      <c r="AI30" s="1177"/>
      <c r="AJ30" s="1177"/>
      <c r="AK30" s="1181"/>
      <c r="AL30" s="1177"/>
      <c r="AM30" s="1177"/>
      <c r="AN30" s="1177"/>
      <c r="AO30" s="1181"/>
      <c r="AP30" s="1177"/>
      <c r="AQ30" s="1177"/>
      <c r="AR30" s="1177"/>
      <c r="AS30" s="1181"/>
      <c r="AT30" s="1177"/>
      <c r="AU30" s="1177"/>
      <c r="AV30" s="1177"/>
      <c r="AW30" s="1181"/>
      <c r="AX30" s="1177"/>
      <c r="AY30" s="1177"/>
      <c r="AZ30" s="1177"/>
    </row>
    <row r="31" spans="1:52" ht="25.5" customHeight="1">
      <c r="A31" s="1187" t="s">
        <v>240</v>
      </c>
      <c r="B31" s="1188"/>
      <c r="C31" s="1188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8"/>
      <c r="P31" s="1176" t="s">
        <v>943</v>
      </c>
      <c r="Q31" s="1181"/>
      <c r="R31" s="1177"/>
      <c r="S31" s="1177"/>
      <c r="T31" s="1177"/>
      <c r="U31" s="1181"/>
      <c r="V31" s="1177"/>
      <c r="W31" s="1177"/>
      <c r="X31" s="1177"/>
      <c r="Y31" s="1181"/>
      <c r="Z31" s="1177"/>
      <c r="AA31" s="1177"/>
      <c r="AB31" s="1177"/>
      <c r="AC31" s="1181"/>
      <c r="AD31" s="1177"/>
      <c r="AE31" s="1177"/>
      <c r="AF31" s="1177"/>
      <c r="AG31" s="1181"/>
      <c r="AH31" s="1177"/>
      <c r="AI31" s="1177"/>
      <c r="AJ31" s="1177"/>
      <c r="AK31" s="1181"/>
      <c r="AL31" s="1177"/>
      <c r="AM31" s="1177"/>
      <c r="AN31" s="1177"/>
      <c r="AO31" s="1181"/>
      <c r="AP31" s="1177"/>
      <c r="AQ31" s="1177"/>
      <c r="AR31" s="1177"/>
      <c r="AS31" s="1181"/>
      <c r="AT31" s="1177"/>
      <c r="AU31" s="1177"/>
      <c r="AV31" s="1177"/>
      <c r="AW31" s="1181"/>
      <c r="AX31" s="1177"/>
      <c r="AY31" s="1177"/>
      <c r="AZ31" s="1177"/>
    </row>
    <row r="32" spans="1:52" ht="25.5" customHeight="1">
      <c r="A32" s="1187" t="s">
        <v>241</v>
      </c>
      <c r="B32" s="1188"/>
      <c r="C32" s="1188"/>
      <c r="D32" s="1188"/>
      <c r="E32" s="1188"/>
      <c r="F32" s="1188"/>
      <c r="G32" s="1188"/>
      <c r="H32" s="1188"/>
      <c r="I32" s="1188"/>
      <c r="J32" s="1188"/>
      <c r="K32" s="1188"/>
      <c r="L32" s="1188"/>
      <c r="M32" s="1188"/>
      <c r="N32" s="1188"/>
      <c r="O32" s="1188"/>
      <c r="P32" s="1176" t="s">
        <v>945</v>
      </c>
      <c r="Q32" s="1181"/>
      <c r="R32" s="1177"/>
      <c r="S32" s="1177"/>
      <c r="T32" s="1177"/>
      <c r="U32" s="1181"/>
      <c r="V32" s="1177"/>
      <c r="W32" s="1177"/>
      <c r="X32" s="1177"/>
      <c r="Y32" s="1181"/>
      <c r="Z32" s="1177"/>
      <c r="AA32" s="1177"/>
      <c r="AB32" s="1177"/>
      <c r="AC32" s="1181"/>
      <c r="AD32" s="1177"/>
      <c r="AE32" s="1177"/>
      <c r="AF32" s="1177"/>
      <c r="AG32" s="1181"/>
      <c r="AH32" s="1177"/>
      <c r="AI32" s="1177"/>
      <c r="AJ32" s="1177"/>
      <c r="AK32" s="1181"/>
      <c r="AL32" s="1177"/>
      <c r="AM32" s="1177"/>
      <c r="AN32" s="1177"/>
      <c r="AO32" s="1181"/>
      <c r="AP32" s="1177"/>
      <c r="AQ32" s="1177"/>
      <c r="AR32" s="1177"/>
      <c r="AS32" s="1181"/>
      <c r="AT32" s="1177"/>
      <c r="AU32" s="1177"/>
      <c r="AV32" s="1177"/>
      <c r="AW32" s="1181"/>
      <c r="AX32" s="1177"/>
      <c r="AY32" s="1177"/>
      <c r="AZ32" s="1177"/>
    </row>
    <row r="33" spans="1:52" ht="25.5" customHeight="1">
      <c r="A33" s="1187" t="s">
        <v>242</v>
      </c>
      <c r="B33" s="1188"/>
      <c r="C33" s="1188"/>
      <c r="D33" s="1188"/>
      <c r="E33" s="1188"/>
      <c r="F33" s="1188"/>
      <c r="G33" s="1188"/>
      <c r="H33" s="1188"/>
      <c r="I33" s="1188"/>
      <c r="J33" s="1188"/>
      <c r="K33" s="1188"/>
      <c r="L33" s="1188"/>
      <c r="M33" s="1188"/>
      <c r="N33" s="1188"/>
      <c r="O33" s="1188"/>
      <c r="P33" s="1176" t="s">
        <v>947</v>
      </c>
      <c r="Q33" s="1181"/>
      <c r="R33" s="1177"/>
      <c r="S33" s="1177"/>
      <c r="T33" s="1177"/>
      <c r="U33" s="1181"/>
      <c r="V33" s="1177"/>
      <c r="W33" s="1177"/>
      <c r="X33" s="1177"/>
      <c r="Y33" s="1181"/>
      <c r="Z33" s="1177"/>
      <c r="AA33" s="1177"/>
      <c r="AB33" s="1177"/>
      <c r="AC33" s="1181"/>
      <c r="AD33" s="1177"/>
      <c r="AE33" s="1177"/>
      <c r="AF33" s="1177"/>
      <c r="AG33" s="1181"/>
      <c r="AH33" s="1177"/>
      <c r="AI33" s="1177"/>
      <c r="AJ33" s="1177"/>
      <c r="AK33" s="1181"/>
      <c r="AL33" s="1177"/>
      <c r="AM33" s="1177"/>
      <c r="AN33" s="1177"/>
      <c r="AO33" s="1181"/>
      <c r="AP33" s="1177"/>
      <c r="AQ33" s="1177"/>
      <c r="AR33" s="1177"/>
      <c r="AS33" s="1181"/>
      <c r="AT33" s="1177"/>
      <c r="AU33" s="1177"/>
      <c r="AV33" s="1177"/>
      <c r="AW33" s="1181"/>
      <c r="AX33" s="1177"/>
      <c r="AY33" s="1177"/>
      <c r="AZ33" s="1177"/>
    </row>
    <row r="34" spans="1:52" ht="25.5" customHeight="1">
      <c r="A34" s="1187" t="s">
        <v>243</v>
      </c>
      <c r="B34" s="1188"/>
      <c r="C34" s="1188"/>
      <c r="D34" s="1188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76" t="s">
        <v>949</v>
      </c>
      <c r="Q34" s="1181"/>
      <c r="R34" s="1177"/>
      <c r="S34" s="1177"/>
      <c r="T34" s="1177"/>
      <c r="U34" s="1181"/>
      <c r="V34" s="1177"/>
      <c r="W34" s="1177"/>
      <c r="X34" s="1177"/>
      <c r="Y34" s="1181"/>
      <c r="Z34" s="1177"/>
      <c r="AA34" s="1177"/>
      <c r="AB34" s="1177"/>
      <c r="AC34" s="1181"/>
      <c r="AD34" s="1177"/>
      <c r="AE34" s="1177"/>
      <c r="AF34" s="1177"/>
      <c r="AG34" s="1181"/>
      <c r="AH34" s="1177"/>
      <c r="AI34" s="1177"/>
      <c r="AJ34" s="1177"/>
      <c r="AK34" s="1181"/>
      <c r="AL34" s="1177"/>
      <c r="AM34" s="1177"/>
      <c r="AN34" s="1177"/>
      <c r="AO34" s="1181"/>
      <c r="AP34" s="1177"/>
      <c r="AQ34" s="1177"/>
      <c r="AR34" s="1177"/>
      <c r="AS34" s="1181"/>
      <c r="AT34" s="1177"/>
      <c r="AU34" s="1177"/>
      <c r="AV34" s="1177"/>
      <c r="AW34" s="1181"/>
      <c r="AX34" s="1177"/>
      <c r="AY34" s="1177"/>
      <c r="AZ34" s="1177"/>
    </row>
    <row r="35" spans="1:52" ht="25.5" customHeight="1">
      <c r="A35" s="1187" t="s">
        <v>244</v>
      </c>
      <c r="B35" s="1188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76" t="s">
        <v>951</v>
      </c>
      <c r="Q35" s="1181"/>
      <c r="R35" s="1177"/>
      <c r="S35" s="1177"/>
      <c r="T35" s="1177"/>
      <c r="U35" s="1181"/>
      <c r="V35" s="1177"/>
      <c r="W35" s="1177"/>
      <c r="X35" s="1177"/>
      <c r="Y35" s="1181"/>
      <c r="Z35" s="1177"/>
      <c r="AA35" s="1177"/>
      <c r="AB35" s="1177"/>
      <c r="AC35" s="1181"/>
      <c r="AD35" s="1177"/>
      <c r="AE35" s="1177"/>
      <c r="AF35" s="1177"/>
      <c r="AG35" s="1181"/>
      <c r="AH35" s="1177"/>
      <c r="AI35" s="1177"/>
      <c r="AJ35" s="1177"/>
      <c r="AK35" s="1181"/>
      <c r="AL35" s="1177"/>
      <c r="AM35" s="1177"/>
      <c r="AN35" s="1177"/>
      <c r="AO35" s="1181"/>
      <c r="AP35" s="1177"/>
      <c r="AQ35" s="1177"/>
      <c r="AR35" s="1177"/>
      <c r="AS35" s="1181"/>
      <c r="AT35" s="1177"/>
      <c r="AU35" s="1177"/>
      <c r="AV35" s="1177"/>
      <c r="AW35" s="1181"/>
      <c r="AX35" s="1177"/>
      <c r="AY35" s="1177"/>
      <c r="AZ35" s="1177"/>
    </row>
    <row r="36" spans="1:52" ht="25.5" customHeight="1">
      <c r="A36" s="1187" t="s">
        <v>245</v>
      </c>
      <c r="B36" s="1188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76" t="s">
        <v>953</v>
      </c>
      <c r="Q36" s="1181"/>
      <c r="R36" s="1177"/>
      <c r="S36" s="1177"/>
      <c r="T36" s="1177"/>
      <c r="U36" s="1181"/>
      <c r="V36" s="1177"/>
      <c r="W36" s="1177"/>
      <c r="X36" s="1177"/>
      <c r="Y36" s="1181"/>
      <c r="Z36" s="1177"/>
      <c r="AA36" s="1177"/>
      <c r="AB36" s="1177"/>
      <c r="AC36" s="1181"/>
      <c r="AD36" s="1177"/>
      <c r="AE36" s="1177"/>
      <c r="AF36" s="1177"/>
      <c r="AG36" s="1181"/>
      <c r="AH36" s="1177"/>
      <c r="AI36" s="1177"/>
      <c r="AJ36" s="1177"/>
      <c r="AK36" s="1181"/>
      <c r="AL36" s="1177"/>
      <c r="AM36" s="1177"/>
      <c r="AN36" s="1177"/>
      <c r="AO36" s="1181"/>
      <c r="AP36" s="1177"/>
      <c r="AQ36" s="1177"/>
      <c r="AR36" s="1177"/>
      <c r="AS36" s="1181"/>
      <c r="AT36" s="1177"/>
      <c r="AU36" s="1177"/>
      <c r="AV36" s="1177"/>
      <c r="AW36" s="1181"/>
      <c r="AX36" s="1177"/>
      <c r="AY36" s="1177"/>
      <c r="AZ36" s="1177"/>
    </row>
    <row r="37" spans="1:52" s="1186" customFormat="1" ht="26.25" customHeight="1">
      <c r="A37" s="1182" t="s">
        <v>647</v>
      </c>
      <c r="B37" s="1183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4" t="s">
        <v>957</v>
      </c>
      <c r="Q37" s="1185">
        <f>SUM(Q30:T36)</f>
        <v>0</v>
      </c>
      <c r="R37" s="1185"/>
      <c r="S37" s="1185"/>
      <c r="T37" s="1185"/>
      <c r="U37" s="1185">
        <f>SUM(U30:X36)</f>
        <v>0</v>
      </c>
      <c r="V37" s="1185"/>
      <c r="W37" s="1185"/>
      <c r="X37" s="1185"/>
      <c r="Y37" s="1185">
        <f>SUM(Y30:AB36)</f>
        <v>0</v>
      </c>
      <c r="Z37" s="1185"/>
      <c r="AA37" s="1185"/>
      <c r="AB37" s="1185"/>
      <c r="AC37" s="1185">
        <f>SUM(AC30:AF36)</f>
        <v>0</v>
      </c>
      <c r="AD37" s="1185"/>
      <c r="AE37" s="1185"/>
      <c r="AF37" s="1185"/>
      <c r="AG37" s="1185">
        <f>SUM(AG30:AJ36)</f>
        <v>0</v>
      </c>
      <c r="AH37" s="1185"/>
      <c r="AI37" s="1185"/>
      <c r="AJ37" s="1185"/>
      <c r="AK37" s="1185">
        <f>SUM(AK30:AN36)</f>
        <v>0</v>
      </c>
      <c r="AL37" s="1185"/>
      <c r="AM37" s="1185"/>
      <c r="AN37" s="1185"/>
      <c r="AO37" s="1185">
        <f>SUM(AO30:AR36)</f>
        <v>0</v>
      </c>
      <c r="AP37" s="1185"/>
      <c r="AQ37" s="1185"/>
      <c r="AR37" s="1185"/>
      <c r="AS37" s="1185">
        <f>SUM(AS30:AV36)</f>
        <v>0</v>
      </c>
      <c r="AT37" s="1185"/>
      <c r="AU37" s="1185"/>
      <c r="AV37" s="1185"/>
      <c r="AW37" s="1185">
        <f>SUM(AW30:AZ36)</f>
        <v>0</v>
      </c>
      <c r="AX37" s="1185"/>
      <c r="AY37" s="1185"/>
      <c r="AZ37" s="1185"/>
    </row>
    <row r="38" spans="1:52" ht="19.5" customHeight="1">
      <c r="A38" s="1189" t="s">
        <v>648</v>
      </c>
      <c r="B38" s="1189"/>
      <c r="C38" s="1189"/>
      <c r="D38" s="1189"/>
      <c r="E38" s="1189"/>
      <c r="F38" s="1189"/>
      <c r="G38" s="1189"/>
      <c r="H38" s="1189"/>
      <c r="I38" s="1189"/>
      <c r="J38" s="1189"/>
      <c r="K38" s="1189"/>
      <c r="L38" s="1189"/>
      <c r="M38" s="1189"/>
      <c r="N38" s="1189"/>
      <c r="O38" s="1189"/>
      <c r="P38" s="1184" t="s">
        <v>959</v>
      </c>
      <c r="Q38" s="1185">
        <f>SUM(Q29+Q37)</f>
        <v>3600</v>
      </c>
      <c r="R38" s="1185"/>
      <c r="S38" s="1185"/>
      <c r="T38" s="1185"/>
      <c r="U38" s="1185">
        <f>SUM(U29+U37)</f>
        <v>0</v>
      </c>
      <c r="V38" s="1185"/>
      <c r="W38" s="1185"/>
      <c r="X38" s="1185"/>
      <c r="Y38" s="1185">
        <f>SUM(Y29+Y37)</f>
        <v>0</v>
      </c>
      <c r="Z38" s="1185"/>
      <c r="AA38" s="1185"/>
      <c r="AB38" s="1185"/>
      <c r="AC38" s="1185">
        <f>SUM(AC29+AC37)</f>
        <v>0</v>
      </c>
      <c r="AD38" s="1185"/>
      <c r="AE38" s="1185"/>
      <c r="AF38" s="1185"/>
      <c r="AG38" s="1185">
        <f>SUM(AG29+AG37)</f>
        <v>6371</v>
      </c>
      <c r="AH38" s="1185"/>
      <c r="AI38" s="1185"/>
      <c r="AJ38" s="1185"/>
      <c r="AK38" s="1185">
        <f>SUM(AK29+AK37)</f>
        <v>2759</v>
      </c>
      <c r="AL38" s="1185"/>
      <c r="AM38" s="1185"/>
      <c r="AN38" s="1185"/>
      <c r="AO38" s="1185">
        <f>SUM(AO29+AO37)</f>
        <v>34834</v>
      </c>
      <c r="AP38" s="1185"/>
      <c r="AQ38" s="1185"/>
      <c r="AR38" s="1185"/>
      <c r="AS38" s="1185">
        <f>SUM(AS29+AS37)</f>
        <v>700</v>
      </c>
      <c r="AT38" s="1185"/>
      <c r="AU38" s="1185"/>
      <c r="AV38" s="1185"/>
      <c r="AW38" s="1185">
        <f>SUM(AW29+AW37)</f>
        <v>0</v>
      </c>
      <c r="AX38" s="1185"/>
      <c r="AY38" s="1185"/>
      <c r="AZ38" s="1185"/>
    </row>
    <row r="39" spans="1:52" s="1190" customFormat="1" ht="25.5" customHeight="1">
      <c r="A39" s="1187" t="s">
        <v>6</v>
      </c>
      <c r="B39" s="1187"/>
      <c r="C39" s="1187"/>
      <c r="D39" s="1187"/>
      <c r="E39" s="1187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76" t="s">
        <v>961</v>
      </c>
      <c r="Q39" s="1177"/>
      <c r="R39" s="1177"/>
      <c r="S39" s="1177"/>
      <c r="T39" s="1177"/>
      <c r="U39" s="1177"/>
      <c r="V39" s="1177"/>
      <c r="W39" s="1177"/>
      <c r="X39" s="1177"/>
      <c r="Y39" s="1177"/>
      <c r="Z39" s="1177"/>
      <c r="AA39" s="1177"/>
      <c r="AB39" s="1177"/>
      <c r="AC39" s="1177"/>
      <c r="AD39" s="1177"/>
      <c r="AE39" s="1177"/>
      <c r="AF39" s="1177"/>
      <c r="AG39" s="1177"/>
      <c r="AH39" s="1177"/>
      <c r="AI39" s="1177"/>
      <c r="AJ39" s="1177"/>
      <c r="AK39" s="1177"/>
      <c r="AL39" s="1177"/>
      <c r="AM39" s="1177"/>
      <c r="AN39" s="1177"/>
      <c r="AO39" s="1177"/>
      <c r="AP39" s="1177"/>
      <c r="AQ39" s="1177"/>
      <c r="AR39" s="1177"/>
      <c r="AS39" s="1177"/>
      <c r="AT39" s="1177"/>
      <c r="AU39" s="1177"/>
      <c r="AV39" s="1177"/>
      <c r="AW39" s="1177"/>
      <c r="AX39" s="1177"/>
      <c r="AY39" s="1177"/>
      <c r="AZ39" s="1177"/>
    </row>
    <row r="40" spans="1:52" s="1190" customFormat="1" ht="25.5" customHeight="1">
      <c r="A40" s="1187" t="s">
        <v>191</v>
      </c>
      <c r="B40" s="1187"/>
      <c r="C40" s="1187"/>
      <c r="D40" s="1187"/>
      <c r="E40" s="1187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76" t="s">
        <v>963</v>
      </c>
      <c r="Q40" s="1181"/>
      <c r="R40" s="1177"/>
      <c r="S40" s="1177"/>
      <c r="T40" s="1177"/>
      <c r="U40" s="1181"/>
      <c r="V40" s="1177"/>
      <c r="W40" s="1177"/>
      <c r="X40" s="1177"/>
      <c r="Y40" s="1181"/>
      <c r="Z40" s="1177"/>
      <c r="AA40" s="1177"/>
      <c r="AB40" s="1177"/>
      <c r="AC40" s="1181"/>
      <c r="AD40" s="1177"/>
      <c r="AE40" s="1177"/>
      <c r="AF40" s="1177"/>
      <c r="AG40" s="1181"/>
      <c r="AH40" s="1177"/>
      <c r="AI40" s="1177"/>
      <c r="AJ40" s="1177"/>
      <c r="AK40" s="1181"/>
      <c r="AL40" s="1177"/>
      <c r="AM40" s="1177"/>
      <c r="AN40" s="1177"/>
      <c r="AO40" s="1181"/>
      <c r="AP40" s="1177"/>
      <c r="AQ40" s="1177"/>
      <c r="AR40" s="1177"/>
      <c r="AS40" s="1181"/>
      <c r="AT40" s="1177"/>
      <c r="AU40" s="1177"/>
      <c r="AV40" s="1177"/>
      <c r="AW40" s="1181"/>
      <c r="AX40" s="1177"/>
      <c r="AY40" s="1177"/>
      <c r="AZ40" s="1177"/>
    </row>
    <row r="41" spans="1:52" s="1190" customFormat="1" ht="25.5" customHeight="1">
      <c r="A41" s="1187" t="s">
        <v>190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76" t="s">
        <v>965</v>
      </c>
      <c r="Q41" s="1181"/>
      <c r="R41" s="1177"/>
      <c r="S41" s="1177"/>
      <c r="T41" s="1177"/>
      <c r="U41" s="1181"/>
      <c r="V41" s="1177"/>
      <c r="W41" s="1177"/>
      <c r="X41" s="1177"/>
      <c r="Y41" s="1181"/>
      <c r="Z41" s="1177"/>
      <c r="AA41" s="1177"/>
      <c r="AB41" s="1177"/>
      <c r="AC41" s="1181"/>
      <c r="AD41" s="1177"/>
      <c r="AE41" s="1177"/>
      <c r="AF41" s="1177"/>
      <c r="AG41" s="1181"/>
      <c r="AH41" s="1177"/>
      <c r="AI41" s="1177"/>
      <c r="AJ41" s="1177"/>
      <c r="AK41" s="1181"/>
      <c r="AL41" s="1177"/>
      <c r="AM41" s="1177"/>
      <c r="AN41" s="1177"/>
      <c r="AO41" s="1181"/>
      <c r="AP41" s="1177"/>
      <c r="AQ41" s="1177"/>
      <c r="AR41" s="1177"/>
      <c r="AS41" s="1181"/>
      <c r="AT41" s="1177"/>
      <c r="AU41" s="1177"/>
      <c r="AV41" s="1177"/>
      <c r="AW41" s="1181"/>
      <c r="AX41" s="1177"/>
      <c r="AY41" s="1177"/>
      <c r="AZ41" s="1177"/>
    </row>
    <row r="42" spans="1:52" s="1190" customFormat="1" ht="25.5" customHeight="1">
      <c r="A42" s="1187" t="s">
        <v>649</v>
      </c>
      <c r="B42" s="1187"/>
      <c r="C42" s="1187"/>
      <c r="D42" s="1187"/>
      <c r="E42" s="1187"/>
      <c r="F42" s="1187"/>
      <c r="G42" s="1187"/>
      <c r="H42" s="1187"/>
      <c r="I42" s="1187"/>
      <c r="J42" s="1187"/>
      <c r="K42" s="1187"/>
      <c r="L42" s="1187"/>
      <c r="M42" s="1187"/>
      <c r="N42" s="1187"/>
      <c r="O42" s="1187"/>
      <c r="P42" s="1176" t="s">
        <v>967</v>
      </c>
      <c r="Q42" s="1181"/>
      <c r="R42" s="1177"/>
      <c r="S42" s="1177"/>
      <c r="T42" s="1177"/>
      <c r="U42" s="1181"/>
      <c r="V42" s="1177"/>
      <c r="W42" s="1177"/>
      <c r="X42" s="1177"/>
      <c r="Y42" s="1181"/>
      <c r="Z42" s="1177"/>
      <c r="AA42" s="1177"/>
      <c r="AB42" s="1177"/>
      <c r="AC42" s="1181"/>
      <c r="AD42" s="1177"/>
      <c r="AE42" s="1177"/>
      <c r="AF42" s="1177"/>
      <c r="AG42" s="1181"/>
      <c r="AH42" s="1177"/>
      <c r="AI42" s="1177"/>
      <c r="AJ42" s="1177"/>
      <c r="AK42" s="1181"/>
      <c r="AL42" s="1177"/>
      <c r="AM42" s="1177"/>
      <c r="AN42" s="1177"/>
      <c r="AO42" s="1181"/>
      <c r="AP42" s="1177"/>
      <c r="AQ42" s="1177"/>
      <c r="AR42" s="1177"/>
      <c r="AS42" s="1181"/>
      <c r="AT42" s="1177"/>
      <c r="AU42" s="1177"/>
      <c r="AV42" s="1177"/>
      <c r="AW42" s="1181"/>
      <c r="AX42" s="1177"/>
      <c r="AY42" s="1177"/>
      <c r="AZ42" s="1177"/>
    </row>
    <row r="43" spans="1:52" s="1190" customFormat="1" ht="25.5" customHeight="1">
      <c r="A43" s="1178" t="s">
        <v>650</v>
      </c>
      <c r="B43" s="1179"/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79"/>
      <c r="O43" s="1180"/>
      <c r="P43" s="1176" t="s">
        <v>969</v>
      </c>
      <c r="Q43" s="1181"/>
      <c r="R43" s="1177"/>
      <c r="S43" s="1177"/>
      <c r="T43" s="1177"/>
      <c r="U43" s="1181"/>
      <c r="V43" s="1177"/>
      <c r="W43" s="1177"/>
      <c r="X43" s="1177"/>
      <c r="Y43" s="1181"/>
      <c r="Z43" s="1177"/>
      <c r="AA43" s="1177"/>
      <c r="AB43" s="1177"/>
      <c r="AC43" s="1181"/>
      <c r="AD43" s="1177"/>
      <c r="AE43" s="1177"/>
      <c r="AF43" s="1177"/>
      <c r="AG43" s="1181"/>
      <c r="AH43" s="1177"/>
      <c r="AI43" s="1177"/>
      <c r="AJ43" s="1177"/>
      <c r="AK43" s="1181"/>
      <c r="AL43" s="1177"/>
      <c r="AM43" s="1177"/>
      <c r="AN43" s="1177"/>
      <c r="AO43" s="1181"/>
      <c r="AP43" s="1177"/>
      <c r="AQ43" s="1177"/>
      <c r="AR43" s="1177"/>
      <c r="AS43" s="1181"/>
      <c r="AT43" s="1177"/>
      <c r="AU43" s="1177"/>
      <c r="AV43" s="1177"/>
      <c r="AW43" s="1181"/>
      <c r="AX43" s="1177"/>
      <c r="AY43" s="1177"/>
      <c r="AZ43" s="1177"/>
    </row>
    <row r="44" spans="1:52" s="1190" customFormat="1" ht="25.5" customHeight="1">
      <c r="A44" s="1178" t="s">
        <v>651</v>
      </c>
      <c r="B44" s="1179"/>
      <c r="C44" s="1179"/>
      <c r="D44" s="1179"/>
      <c r="E44" s="1179"/>
      <c r="F44" s="1179"/>
      <c r="G44" s="1179"/>
      <c r="H44" s="1179"/>
      <c r="I44" s="1179"/>
      <c r="J44" s="1179"/>
      <c r="K44" s="1179"/>
      <c r="L44" s="1179"/>
      <c r="M44" s="1179"/>
      <c r="N44" s="1179"/>
      <c r="O44" s="1180"/>
      <c r="P44" s="1176" t="s">
        <v>971</v>
      </c>
      <c r="Q44" s="1181"/>
      <c r="R44" s="1177"/>
      <c r="S44" s="1177"/>
      <c r="T44" s="1177"/>
      <c r="U44" s="1181"/>
      <c r="V44" s="1177"/>
      <c r="W44" s="1177"/>
      <c r="X44" s="1177"/>
      <c r="Y44" s="1181"/>
      <c r="Z44" s="1177"/>
      <c r="AA44" s="1177"/>
      <c r="AB44" s="1177"/>
      <c r="AC44" s="1181"/>
      <c r="AD44" s="1177"/>
      <c r="AE44" s="1177"/>
      <c r="AF44" s="1177"/>
      <c r="AG44" s="1181"/>
      <c r="AH44" s="1177"/>
      <c r="AI44" s="1177"/>
      <c r="AJ44" s="1177"/>
      <c r="AK44" s="1181"/>
      <c r="AL44" s="1177"/>
      <c r="AM44" s="1177"/>
      <c r="AN44" s="1177"/>
      <c r="AO44" s="1181"/>
      <c r="AP44" s="1177"/>
      <c r="AQ44" s="1177"/>
      <c r="AR44" s="1177"/>
      <c r="AS44" s="1181"/>
      <c r="AT44" s="1177"/>
      <c r="AU44" s="1177"/>
      <c r="AV44" s="1177"/>
      <c r="AW44" s="1181"/>
      <c r="AX44" s="1177"/>
      <c r="AY44" s="1177"/>
      <c r="AZ44" s="1177"/>
    </row>
    <row r="45" spans="1:52" s="1190" customFormat="1" ht="25.5" customHeight="1">
      <c r="A45" s="1178" t="s">
        <v>652</v>
      </c>
      <c r="B45" s="1179"/>
      <c r="C45" s="1179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80"/>
      <c r="P45" s="1176" t="s">
        <v>973</v>
      </c>
      <c r="Q45" s="1181"/>
      <c r="R45" s="1177"/>
      <c r="S45" s="1177"/>
      <c r="T45" s="1177"/>
      <c r="U45" s="1181"/>
      <c r="V45" s="1177"/>
      <c r="W45" s="1177"/>
      <c r="X45" s="1177"/>
      <c r="Y45" s="1181"/>
      <c r="Z45" s="1177"/>
      <c r="AA45" s="1177"/>
      <c r="AB45" s="1177"/>
      <c r="AC45" s="1181"/>
      <c r="AD45" s="1177"/>
      <c r="AE45" s="1177"/>
      <c r="AF45" s="1177"/>
      <c r="AG45" s="1181"/>
      <c r="AH45" s="1177"/>
      <c r="AI45" s="1177"/>
      <c r="AJ45" s="1177"/>
      <c r="AK45" s="1181"/>
      <c r="AL45" s="1177"/>
      <c r="AM45" s="1177"/>
      <c r="AN45" s="1177"/>
      <c r="AO45" s="1181"/>
      <c r="AP45" s="1177"/>
      <c r="AQ45" s="1177"/>
      <c r="AR45" s="1177"/>
      <c r="AS45" s="1181"/>
      <c r="AT45" s="1177"/>
      <c r="AU45" s="1177"/>
      <c r="AV45" s="1177"/>
      <c r="AW45" s="1181"/>
      <c r="AX45" s="1177"/>
      <c r="AY45" s="1177"/>
      <c r="AZ45" s="1177"/>
    </row>
    <row r="46" spans="1:52" s="1192" customFormat="1" ht="25.5" customHeight="1">
      <c r="A46" s="1182" t="s">
        <v>653</v>
      </c>
      <c r="B46" s="1182"/>
      <c r="C46" s="1182"/>
      <c r="D46" s="1182"/>
      <c r="E46" s="1182"/>
      <c r="F46" s="1182"/>
      <c r="G46" s="1182"/>
      <c r="H46" s="1182"/>
      <c r="I46" s="1182"/>
      <c r="J46" s="1182"/>
      <c r="K46" s="1182"/>
      <c r="L46" s="1182"/>
      <c r="M46" s="1182"/>
      <c r="N46" s="1182"/>
      <c r="O46" s="1182"/>
      <c r="P46" s="1184" t="s">
        <v>975</v>
      </c>
      <c r="Q46" s="1191">
        <f>SUM(Q40:T45)</f>
        <v>0</v>
      </c>
      <c r="R46" s="1185"/>
      <c r="S46" s="1185"/>
      <c r="T46" s="1185"/>
      <c r="U46" s="1191">
        <f>SUM(U40:X45)</f>
        <v>0</v>
      </c>
      <c r="V46" s="1185"/>
      <c r="W46" s="1185"/>
      <c r="X46" s="1185"/>
      <c r="Y46" s="1191">
        <f>SUM(Y40:AB45)</f>
        <v>0</v>
      </c>
      <c r="Z46" s="1185"/>
      <c r="AA46" s="1185"/>
      <c r="AB46" s="1185"/>
      <c r="AC46" s="1191">
        <f>SUM(AC40:AF45)</f>
        <v>0</v>
      </c>
      <c r="AD46" s="1185"/>
      <c r="AE46" s="1185"/>
      <c r="AF46" s="1185"/>
      <c r="AG46" s="1191">
        <f>SUM(AG40:AJ45)</f>
        <v>0</v>
      </c>
      <c r="AH46" s="1185"/>
      <c r="AI46" s="1185"/>
      <c r="AJ46" s="1185"/>
      <c r="AK46" s="1191">
        <f>SUM(AK40:AN45)</f>
        <v>0</v>
      </c>
      <c r="AL46" s="1185"/>
      <c r="AM46" s="1185"/>
      <c r="AN46" s="1185"/>
      <c r="AO46" s="1191">
        <f>SUM(AO40:AR45)</f>
        <v>0</v>
      </c>
      <c r="AP46" s="1185"/>
      <c r="AQ46" s="1185"/>
      <c r="AR46" s="1185"/>
      <c r="AS46" s="1191">
        <f>SUM(AS40:AV45)</f>
        <v>0</v>
      </c>
      <c r="AT46" s="1185"/>
      <c r="AU46" s="1185"/>
      <c r="AV46" s="1185"/>
      <c r="AW46" s="1191">
        <f>SUM(AW40:AZ45)</f>
        <v>0</v>
      </c>
      <c r="AX46" s="1185"/>
      <c r="AY46" s="1185"/>
      <c r="AZ46" s="1185"/>
    </row>
    <row r="47" spans="1:52" s="1190" customFormat="1" ht="25.5" customHeight="1">
      <c r="A47" s="1187" t="s">
        <v>654</v>
      </c>
      <c r="B47" s="1187"/>
      <c r="C47" s="1187"/>
      <c r="D47" s="1187"/>
      <c r="E47" s="1187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76" t="s">
        <v>977</v>
      </c>
      <c r="Q47" s="1181"/>
      <c r="R47" s="1177"/>
      <c r="S47" s="1177"/>
      <c r="T47" s="1177"/>
      <c r="U47" s="1181"/>
      <c r="V47" s="1177"/>
      <c r="W47" s="1177"/>
      <c r="X47" s="1177"/>
      <c r="Y47" s="1181"/>
      <c r="Z47" s="1177"/>
      <c r="AA47" s="1177"/>
      <c r="AB47" s="1177"/>
      <c r="AC47" s="1181"/>
      <c r="AD47" s="1177"/>
      <c r="AE47" s="1177"/>
      <c r="AF47" s="1177"/>
      <c r="AG47" s="1181"/>
      <c r="AH47" s="1177"/>
      <c r="AI47" s="1177"/>
      <c r="AJ47" s="1177"/>
      <c r="AK47" s="1181"/>
      <c r="AL47" s="1177"/>
      <c r="AM47" s="1177"/>
      <c r="AN47" s="1177"/>
      <c r="AO47" s="1181"/>
      <c r="AP47" s="1177"/>
      <c r="AQ47" s="1177"/>
      <c r="AR47" s="1177"/>
      <c r="AS47" s="1181">
        <v>4860</v>
      </c>
      <c r="AT47" s="1177"/>
      <c r="AU47" s="1177"/>
      <c r="AV47" s="1177"/>
      <c r="AW47" s="1181"/>
      <c r="AX47" s="1177"/>
      <c r="AY47" s="1177"/>
      <c r="AZ47" s="1177"/>
    </row>
    <row r="48" spans="1:52" s="1190" customFormat="1" ht="25.5" customHeight="1">
      <c r="A48" s="1187" t="s">
        <v>655</v>
      </c>
      <c r="B48" s="1187"/>
      <c r="C48" s="1187"/>
      <c r="D48" s="1187"/>
      <c r="E48" s="1187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76" t="s">
        <v>979</v>
      </c>
      <c r="Q48" s="1181"/>
      <c r="R48" s="1177"/>
      <c r="S48" s="1177"/>
      <c r="T48" s="1177"/>
      <c r="U48" s="1181"/>
      <c r="V48" s="1177"/>
      <c r="W48" s="1177"/>
      <c r="X48" s="1177"/>
      <c r="Y48" s="1181"/>
      <c r="Z48" s="1177"/>
      <c r="AA48" s="1177"/>
      <c r="AB48" s="1177"/>
      <c r="AC48" s="1181"/>
      <c r="AD48" s="1177"/>
      <c r="AE48" s="1177"/>
      <c r="AF48" s="1177"/>
      <c r="AG48" s="1181"/>
      <c r="AH48" s="1177"/>
      <c r="AI48" s="1177"/>
      <c r="AJ48" s="1177"/>
      <c r="AK48" s="1181"/>
      <c r="AL48" s="1177"/>
      <c r="AM48" s="1177"/>
      <c r="AN48" s="1177"/>
      <c r="AO48" s="1181"/>
      <c r="AP48" s="1177"/>
      <c r="AQ48" s="1177"/>
      <c r="AR48" s="1177"/>
      <c r="AS48" s="1181"/>
      <c r="AT48" s="1177"/>
      <c r="AU48" s="1177"/>
      <c r="AV48" s="1177"/>
      <c r="AW48" s="1181"/>
      <c r="AX48" s="1177"/>
      <c r="AY48" s="1177"/>
      <c r="AZ48" s="1177"/>
    </row>
    <row r="49" spans="1:52" s="1190" customFormat="1" ht="25.5" customHeight="1">
      <c r="A49" s="1187" t="s">
        <v>656</v>
      </c>
      <c r="B49" s="1187"/>
      <c r="C49" s="1187"/>
      <c r="D49" s="1187"/>
      <c r="E49" s="1187"/>
      <c r="F49" s="1187"/>
      <c r="G49" s="1187"/>
      <c r="H49" s="1187"/>
      <c r="I49" s="1187"/>
      <c r="J49" s="1187"/>
      <c r="K49" s="1187"/>
      <c r="L49" s="1187"/>
      <c r="M49" s="1187"/>
      <c r="N49" s="1187"/>
      <c r="O49" s="1187"/>
      <c r="P49" s="1176" t="s">
        <v>981</v>
      </c>
      <c r="Q49" s="1181"/>
      <c r="R49" s="1177"/>
      <c r="S49" s="1177"/>
      <c r="T49" s="1177"/>
      <c r="U49" s="1181"/>
      <c r="V49" s="1177"/>
      <c r="W49" s="1177"/>
      <c r="X49" s="1177"/>
      <c r="Y49" s="1181"/>
      <c r="Z49" s="1177"/>
      <c r="AA49" s="1177"/>
      <c r="AB49" s="1177"/>
      <c r="AC49" s="1181"/>
      <c r="AD49" s="1177"/>
      <c r="AE49" s="1177"/>
      <c r="AF49" s="1177"/>
      <c r="AG49" s="1181"/>
      <c r="AH49" s="1177"/>
      <c r="AI49" s="1177"/>
      <c r="AJ49" s="1177"/>
      <c r="AK49" s="1181"/>
      <c r="AL49" s="1177"/>
      <c r="AM49" s="1177"/>
      <c r="AN49" s="1177"/>
      <c r="AO49" s="1181"/>
      <c r="AP49" s="1177"/>
      <c r="AQ49" s="1177"/>
      <c r="AR49" s="1177"/>
      <c r="AS49" s="1181"/>
      <c r="AT49" s="1177"/>
      <c r="AU49" s="1177"/>
      <c r="AV49" s="1177"/>
      <c r="AW49" s="1181"/>
      <c r="AX49" s="1177"/>
      <c r="AY49" s="1177"/>
      <c r="AZ49" s="1177"/>
    </row>
    <row r="50" spans="1:52" s="1190" customFormat="1" ht="25.5" customHeight="1">
      <c r="A50" s="1187" t="s">
        <v>657</v>
      </c>
      <c r="B50" s="1187"/>
      <c r="C50" s="1187"/>
      <c r="D50" s="1187"/>
      <c r="E50" s="1187"/>
      <c r="F50" s="1187"/>
      <c r="G50" s="1187"/>
      <c r="H50" s="1187"/>
      <c r="I50" s="1187"/>
      <c r="J50" s="1187"/>
      <c r="K50" s="1187"/>
      <c r="L50" s="1187"/>
      <c r="M50" s="1187"/>
      <c r="N50" s="1187"/>
      <c r="O50" s="1187"/>
      <c r="P50" s="1176" t="s">
        <v>983</v>
      </c>
      <c r="Q50" s="1181"/>
      <c r="R50" s="1177"/>
      <c r="S50" s="1177"/>
      <c r="T50" s="1177"/>
      <c r="U50" s="1181"/>
      <c r="V50" s="1177"/>
      <c r="W50" s="1177"/>
      <c r="X50" s="1177"/>
      <c r="Y50" s="1181"/>
      <c r="Z50" s="1177"/>
      <c r="AA50" s="1177"/>
      <c r="AB50" s="1177"/>
      <c r="AC50" s="1181"/>
      <c r="AD50" s="1177"/>
      <c r="AE50" s="1177"/>
      <c r="AF50" s="1177"/>
      <c r="AG50" s="1181"/>
      <c r="AH50" s="1177"/>
      <c r="AI50" s="1177"/>
      <c r="AJ50" s="1177"/>
      <c r="AK50" s="1181"/>
      <c r="AL50" s="1177"/>
      <c r="AM50" s="1177"/>
      <c r="AN50" s="1177"/>
      <c r="AO50" s="1181"/>
      <c r="AP50" s="1177"/>
      <c r="AQ50" s="1177"/>
      <c r="AR50" s="1177"/>
      <c r="AS50" s="1181"/>
      <c r="AT50" s="1177"/>
      <c r="AU50" s="1177"/>
      <c r="AV50" s="1177"/>
      <c r="AW50" s="1181"/>
      <c r="AX50" s="1177"/>
      <c r="AY50" s="1177"/>
      <c r="AZ50" s="1177"/>
    </row>
    <row r="51" spans="1:52" s="1192" customFormat="1" ht="25.5" customHeight="1">
      <c r="A51" s="1182" t="s">
        <v>658</v>
      </c>
      <c r="B51" s="1182"/>
      <c r="C51" s="1182"/>
      <c r="D51" s="1182"/>
      <c r="E51" s="1182"/>
      <c r="F51" s="1182"/>
      <c r="G51" s="1182"/>
      <c r="H51" s="1182"/>
      <c r="I51" s="1182"/>
      <c r="J51" s="1182"/>
      <c r="K51" s="1182"/>
      <c r="L51" s="1182"/>
      <c r="M51" s="1182"/>
      <c r="N51" s="1182"/>
      <c r="O51" s="1182"/>
      <c r="P51" s="1184" t="s">
        <v>985</v>
      </c>
      <c r="Q51" s="1191">
        <f>SUM(Q48:T50)</f>
        <v>0</v>
      </c>
      <c r="R51" s="1185"/>
      <c r="S51" s="1185"/>
      <c r="T51" s="1185"/>
      <c r="U51" s="1191">
        <f>SUM(U48:X50)</f>
        <v>0</v>
      </c>
      <c r="V51" s="1185"/>
      <c r="W51" s="1185"/>
      <c r="X51" s="1185"/>
      <c r="Y51" s="1191">
        <f>SUM(Y48:AB50)</f>
        <v>0</v>
      </c>
      <c r="Z51" s="1185"/>
      <c r="AA51" s="1185"/>
      <c r="AB51" s="1185"/>
      <c r="AC51" s="1191">
        <f>SUM(AC48:AF50)</f>
        <v>0</v>
      </c>
      <c r="AD51" s="1185"/>
      <c r="AE51" s="1185"/>
      <c r="AF51" s="1185"/>
      <c r="AG51" s="1191">
        <f>SUM(AG48:AJ50)</f>
        <v>0</v>
      </c>
      <c r="AH51" s="1185"/>
      <c r="AI51" s="1185"/>
      <c r="AJ51" s="1185"/>
      <c r="AK51" s="1191">
        <f>SUM(AK48:AN50)</f>
        <v>0</v>
      </c>
      <c r="AL51" s="1185"/>
      <c r="AM51" s="1185"/>
      <c r="AN51" s="1185"/>
      <c r="AO51" s="1191">
        <f>SUM(AO48:AR50)</f>
        <v>0</v>
      </c>
      <c r="AP51" s="1185"/>
      <c r="AQ51" s="1185"/>
      <c r="AR51" s="1185"/>
      <c r="AS51" s="1191">
        <f>SUM(AS48:AV50)</f>
        <v>0</v>
      </c>
      <c r="AT51" s="1185"/>
      <c r="AU51" s="1185"/>
      <c r="AV51" s="1185"/>
      <c r="AW51" s="1191">
        <f>SUM(AW48:AZ50)</f>
        <v>0</v>
      </c>
      <c r="AX51" s="1185"/>
      <c r="AY51" s="1185"/>
      <c r="AZ51" s="1185"/>
    </row>
    <row r="52" spans="1:52" s="1192" customFormat="1" ht="25.5" customHeight="1">
      <c r="A52" s="1182" t="s">
        <v>659</v>
      </c>
      <c r="B52" s="1183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4" t="s">
        <v>987</v>
      </c>
      <c r="Q52" s="1191">
        <f>SUM(Q46+Q47+Q51)</f>
        <v>0</v>
      </c>
      <c r="R52" s="1185"/>
      <c r="S52" s="1185"/>
      <c r="T52" s="1185"/>
      <c r="U52" s="1191">
        <f>SUM(U46+U47+U51)</f>
        <v>0</v>
      </c>
      <c r="V52" s="1185"/>
      <c r="W52" s="1185"/>
      <c r="X52" s="1185"/>
      <c r="Y52" s="1191">
        <f>SUM(Y46+Y47+Y51)</f>
        <v>0</v>
      </c>
      <c r="Z52" s="1185"/>
      <c r="AA52" s="1185"/>
      <c r="AB52" s="1185"/>
      <c r="AC52" s="1191">
        <f>SUM(AC46+AC47+AC51)</f>
        <v>0</v>
      </c>
      <c r="AD52" s="1185"/>
      <c r="AE52" s="1185"/>
      <c r="AF52" s="1185"/>
      <c r="AG52" s="1191">
        <f>SUM(AG46+AG47+AG51)</f>
        <v>0</v>
      </c>
      <c r="AH52" s="1185"/>
      <c r="AI52" s="1185"/>
      <c r="AJ52" s="1185"/>
      <c r="AK52" s="1191">
        <f>SUM(AK46+AK47+AK51)</f>
        <v>0</v>
      </c>
      <c r="AL52" s="1185"/>
      <c r="AM52" s="1185"/>
      <c r="AN52" s="1185"/>
      <c r="AO52" s="1191">
        <f>SUM(AO46+AO47+AO51)</f>
        <v>0</v>
      </c>
      <c r="AP52" s="1185"/>
      <c r="AQ52" s="1185"/>
      <c r="AR52" s="1185"/>
      <c r="AS52" s="1191">
        <f>SUM(AS46+AS47+AS51)</f>
        <v>4860</v>
      </c>
      <c r="AT52" s="1185"/>
      <c r="AU52" s="1185"/>
      <c r="AV52" s="1185"/>
      <c r="AW52" s="1191">
        <f>SUM(AW46+AW47+AW51)</f>
        <v>0</v>
      </c>
      <c r="AX52" s="1185"/>
      <c r="AY52" s="1185"/>
      <c r="AZ52" s="1185"/>
    </row>
    <row r="53" spans="1:52" s="1190" customFormat="1" ht="25.5" customHeight="1">
      <c r="A53" s="1187" t="s">
        <v>7</v>
      </c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76" t="s">
        <v>989</v>
      </c>
      <c r="Q53" s="1181"/>
      <c r="R53" s="1177"/>
      <c r="S53" s="1177"/>
      <c r="T53" s="1177"/>
      <c r="U53" s="1181"/>
      <c r="V53" s="1177"/>
      <c r="W53" s="1177"/>
      <c r="X53" s="1177"/>
      <c r="Y53" s="1181"/>
      <c r="Z53" s="1177"/>
      <c r="AA53" s="1177"/>
      <c r="AB53" s="1177"/>
      <c r="AC53" s="1181"/>
      <c r="AD53" s="1177"/>
      <c r="AE53" s="1177"/>
      <c r="AF53" s="1177"/>
      <c r="AG53" s="1181"/>
      <c r="AH53" s="1177"/>
      <c r="AI53" s="1177"/>
      <c r="AJ53" s="1177"/>
      <c r="AK53" s="1181"/>
      <c r="AL53" s="1177"/>
      <c r="AM53" s="1177"/>
      <c r="AN53" s="1177"/>
      <c r="AO53" s="1181"/>
      <c r="AP53" s="1177"/>
      <c r="AQ53" s="1177"/>
      <c r="AR53" s="1177"/>
      <c r="AS53" s="1181"/>
      <c r="AT53" s="1177"/>
      <c r="AU53" s="1177"/>
      <c r="AV53" s="1177"/>
      <c r="AW53" s="1181"/>
      <c r="AX53" s="1177"/>
      <c r="AY53" s="1177"/>
      <c r="AZ53" s="1177"/>
    </row>
    <row r="54" spans="1:52" s="1190" customFormat="1" ht="25.5" customHeight="1">
      <c r="A54" s="1187" t="s">
        <v>217</v>
      </c>
      <c r="B54" s="1188"/>
      <c r="C54" s="1188"/>
      <c r="D54" s="1188"/>
      <c r="E54" s="1188"/>
      <c r="F54" s="1188"/>
      <c r="G54" s="1188"/>
      <c r="H54" s="1188"/>
      <c r="I54" s="1188"/>
      <c r="J54" s="1188"/>
      <c r="K54" s="1188"/>
      <c r="L54" s="1188"/>
      <c r="M54" s="1188"/>
      <c r="N54" s="1188"/>
      <c r="O54" s="1188"/>
      <c r="P54" s="1176" t="s">
        <v>991</v>
      </c>
      <c r="Q54" s="1181"/>
      <c r="R54" s="1177"/>
      <c r="S54" s="1177"/>
      <c r="T54" s="1177"/>
      <c r="U54" s="1181"/>
      <c r="V54" s="1177"/>
      <c r="W54" s="1177"/>
      <c r="X54" s="1177"/>
      <c r="Y54" s="1181"/>
      <c r="Z54" s="1177"/>
      <c r="AA54" s="1177"/>
      <c r="AB54" s="1177"/>
      <c r="AC54" s="1181"/>
      <c r="AD54" s="1177"/>
      <c r="AE54" s="1177"/>
      <c r="AF54" s="1177"/>
      <c r="AG54" s="1181"/>
      <c r="AH54" s="1177"/>
      <c r="AI54" s="1177"/>
      <c r="AJ54" s="1177"/>
      <c r="AK54" s="1181"/>
      <c r="AL54" s="1177"/>
      <c r="AM54" s="1177"/>
      <c r="AN54" s="1177"/>
      <c r="AO54" s="1181"/>
      <c r="AP54" s="1177"/>
      <c r="AQ54" s="1177"/>
      <c r="AR54" s="1177"/>
      <c r="AS54" s="1181"/>
      <c r="AT54" s="1177"/>
      <c r="AU54" s="1177"/>
      <c r="AV54" s="1177"/>
      <c r="AW54" s="1181"/>
      <c r="AX54" s="1177"/>
      <c r="AY54" s="1177"/>
      <c r="AZ54" s="1177"/>
    </row>
    <row r="55" spans="1:52" s="1190" customFormat="1" ht="25.5" customHeight="1">
      <c r="A55" s="1187" t="s">
        <v>216</v>
      </c>
      <c r="B55" s="1188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76" t="s">
        <v>993</v>
      </c>
      <c r="Q55" s="1181"/>
      <c r="R55" s="1177"/>
      <c r="S55" s="1177"/>
      <c r="T55" s="1177"/>
      <c r="U55" s="1181"/>
      <c r="V55" s="1177"/>
      <c r="W55" s="1177"/>
      <c r="X55" s="1177"/>
      <c r="Y55" s="1181"/>
      <c r="Z55" s="1177"/>
      <c r="AA55" s="1177"/>
      <c r="AB55" s="1177"/>
      <c r="AC55" s="1181"/>
      <c r="AD55" s="1177"/>
      <c r="AE55" s="1177"/>
      <c r="AF55" s="1177"/>
      <c r="AG55" s="1181"/>
      <c r="AH55" s="1177"/>
      <c r="AI55" s="1177"/>
      <c r="AJ55" s="1177"/>
      <c r="AK55" s="1181"/>
      <c r="AL55" s="1177"/>
      <c r="AM55" s="1177"/>
      <c r="AN55" s="1177"/>
      <c r="AO55" s="1181"/>
      <c r="AP55" s="1177"/>
      <c r="AQ55" s="1177"/>
      <c r="AR55" s="1177"/>
      <c r="AS55" s="1181"/>
      <c r="AT55" s="1177"/>
      <c r="AU55" s="1177"/>
      <c r="AV55" s="1177"/>
      <c r="AW55" s="1181"/>
      <c r="AX55" s="1177"/>
      <c r="AY55" s="1177"/>
      <c r="AZ55" s="1177"/>
    </row>
    <row r="56" spans="1:52" s="1190" customFormat="1" ht="25.5" customHeight="1">
      <c r="A56" s="1187" t="s">
        <v>660</v>
      </c>
      <c r="B56" s="1188"/>
      <c r="C56" s="1188"/>
      <c r="D56" s="1188"/>
      <c r="E56" s="1188"/>
      <c r="F56" s="1188"/>
      <c r="G56" s="1188"/>
      <c r="H56" s="1188"/>
      <c r="I56" s="1188"/>
      <c r="J56" s="1188"/>
      <c r="K56" s="1188"/>
      <c r="L56" s="1188"/>
      <c r="M56" s="1188"/>
      <c r="N56" s="1188"/>
      <c r="O56" s="1188"/>
      <c r="P56" s="1176" t="s">
        <v>995</v>
      </c>
      <c r="Q56" s="1181"/>
      <c r="R56" s="1177"/>
      <c r="S56" s="1177"/>
      <c r="T56" s="1177"/>
      <c r="U56" s="1181"/>
      <c r="V56" s="1177"/>
      <c r="W56" s="1177"/>
      <c r="X56" s="1177"/>
      <c r="Y56" s="1181"/>
      <c r="Z56" s="1177"/>
      <c r="AA56" s="1177"/>
      <c r="AB56" s="1177"/>
      <c r="AC56" s="1181"/>
      <c r="AD56" s="1177"/>
      <c r="AE56" s="1177"/>
      <c r="AF56" s="1177"/>
      <c r="AG56" s="1181"/>
      <c r="AH56" s="1177"/>
      <c r="AI56" s="1177"/>
      <c r="AJ56" s="1177"/>
      <c r="AK56" s="1181"/>
      <c r="AL56" s="1177"/>
      <c r="AM56" s="1177"/>
      <c r="AN56" s="1177"/>
      <c r="AO56" s="1181"/>
      <c r="AP56" s="1177"/>
      <c r="AQ56" s="1177"/>
      <c r="AR56" s="1177"/>
      <c r="AS56" s="1181"/>
      <c r="AT56" s="1177"/>
      <c r="AU56" s="1177"/>
      <c r="AV56" s="1177"/>
      <c r="AW56" s="1181"/>
      <c r="AX56" s="1177"/>
      <c r="AY56" s="1177"/>
      <c r="AZ56" s="1177"/>
    </row>
    <row r="57" spans="1:52" s="1190" customFormat="1" ht="25.5" customHeight="1">
      <c r="A57" s="1178" t="s">
        <v>661</v>
      </c>
      <c r="B57" s="1179"/>
      <c r="C57" s="1179"/>
      <c r="D57" s="1179"/>
      <c r="E57" s="1179"/>
      <c r="F57" s="1179"/>
      <c r="G57" s="1179"/>
      <c r="H57" s="1179"/>
      <c r="I57" s="1179"/>
      <c r="J57" s="1179"/>
      <c r="K57" s="1179"/>
      <c r="L57" s="1179"/>
      <c r="M57" s="1179"/>
      <c r="N57" s="1179"/>
      <c r="O57" s="1180"/>
      <c r="P57" s="1176" t="s">
        <v>997</v>
      </c>
      <c r="Q57" s="1181"/>
      <c r="R57" s="1177"/>
      <c r="S57" s="1177"/>
      <c r="T57" s="1177"/>
      <c r="U57" s="1181"/>
      <c r="V57" s="1177"/>
      <c r="W57" s="1177"/>
      <c r="X57" s="1177"/>
      <c r="Y57" s="1181"/>
      <c r="Z57" s="1177"/>
      <c r="AA57" s="1177"/>
      <c r="AB57" s="1177"/>
      <c r="AC57" s="1181"/>
      <c r="AD57" s="1177"/>
      <c r="AE57" s="1177"/>
      <c r="AF57" s="1177"/>
      <c r="AG57" s="1181"/>
      <c r="AH57" s="1177"/>
      <c r="AI57" s="1177"/>
      <c r="AJ57" s="1177"/>
      <c r="AK57" s="1181"/>
      <c r="AL57" s="1177"/>
      <c r="AM57" s="1177"/>
      <c r="AN57" s="1177"/>
      <c r="AO57" s="1181"/>
      <c r="AP57" s="1177"/>
      <c r="AQ57" s="1177"/>
      <c r="AR57" s="1177"/>
      <c r="AS57" s="1181"/>
      <c r="AT57" s="1177"/>
      <c r="AU57" s="1177"/>
      <c r="AV57" s="1177"/>
      <c r="AW57" s="1181"/>
      <c r="AX57" s="1177"/>
      <c r="AY57" s="1177"/>
      <c r="AZ57" s="1177"/>
    </row>
    <row r="58" spans="1:52" s="1190" customFormat="1" ht="25.5" customHeight="1">
      <c r="A58" s="1178" t="s">
        <v>662</v>
      </c>
      <c r="B58" s="1179"/>
      <c r="C58" s="1179"/>
      <c r="D58" s="1179"/>
      <c r="E58" s="1179"/>
      <c r="F58" s="1179"/>
      <c r="G58" s="1179"/>
      <c r="H58" s="1179"/>
      <c r="I58" s="1179"/>
      <c r="J58" s="1179"/>
      <c r="K58" s="1179"/>
      <c r="L58" s="1179"/>
      <c r="M58" s="1179"/>
      <c r="N58" s="1179"/>
      <c r="O58" s="1180"/>
      <c r="P58" s="1176" t="s">
        <v>999</v>
      </c>
      <c r="Q58" s="1181"/>
      <c r="R58" s="1177"/>
      <c r="S58" s="1177"/>
      <c r="T58" s="1177"/>
      <c r="U58" s="1181"/>
      <c r="V58" s="1177"/>
      <c r="W58" s="1177"/>
      <c r="X58" s="1177"/>
      <c r="Y58" s="1181"/>
      <c r="Z58" s="1177"/>
      <c r="AA58" s="1177"/>
      <c r="AB58" s="1177"/>
      <c r="AC58" s="1181"/>
      <c r="AD58" s="1177"/>
      <c r="AE58" s="1177"/>
      <c r="AF58" s="1177"/>
      <c r="AG58" s="1181"/>
      <c r="AH58" s="1177"/>
      <c r="AI58" s="1177"/>
      <c r="AJ58" s="1177"/>
      <c r="AK58" s="1181"/>
      <c r="AL58" s="1177"/>
      <c r="AM58" s="1177"/>
      <c r="AN58" s="1177"/>
      <c r="AO58" s="1181"/>
      <c r="AP58" s="1177"/>
      <c r="AQ58" s="1177"/>
      <c r="AR58" s="1177"/>
      <c r="AS58" s="1181"/>
      <c r="AT58" s="1177"/>
      <c r="AU58" s="1177"/>
      <c r="AV58" s="1177"/>
      <c r="AW58" s="1181"/>
      <c r="AX58" s="1177"/>
      <c r="AY58" s="1177"/>
      <c r="AZ58" s="1177"/>
    </row>
    <row r="59" spans="1:52" s="1190" customFormat="1" ht="25.5" customHeight="1">
      <c r="A59" s="1178" t="s">
        <v>663</v>
      </c>
      <c r="B59" s="1179"/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80"/>
      <c r="P59" s="1176" t="s">
        <v>1001</v>
      </c>
      <c r="Q59" s="1181"/>
      <c r="R59" s="1177"/>
      <c r="S59" s="1177"/>
      <c r="T59" s="1177"/>
      <c r="U59" s="1181"/>
      <c r="V59" s="1177"/>
      <c r="W59" s="1177"/>
      <c r="X59" s="1177"/>
      <c r="Y59" s="1181"/>
      <c r="Z59" s="1177"/>
      <c r="AA59" s="1177"/>
      <c r="AB59" s="1177"/>
      <c r="AC59" s="1181"/>
      <c r="AD59" s="1177"/>
      <c r="AE59" s="1177"/>
      <c r="AF59" s="1177"/>
      <c r="AG59" s="1181"/>
      <c r="AH59" s="1177"/>
      <c r="AI59" s="1177"/>
      <c r="AJ59" s="1177"/>
      <c r="AK59" s="1181"/>
      <c r="AL59" s="1177"/>
      <c r="AM59" s="1177"/>
      <c r="AN59" s="1177"/>
      <c r="AO59" s="1181"/>
      <c r="AP59" s="1177"/>
      <c r="AQ59" s="1177"/>
      <c r="AR59" s="1177"/>
      <c r="AS59" s="1181"/>
      <c r="AT59" s="1177"/>
      <c r="AU59" s="1177"/>
      <c r="AV59" s="1177"/>
      <c r="AW59" s="1181"/>
      <c r="AX59" s="1177"/>
      <c r="AY59" s="1177"/>
      <c r="AZ59" s="1177"/>
    </row>
    <row r="60" spans="1:52" s="1192" customFormat="1" ht="25.5" customHeight="1">
      <c r="A60" s="1182" t="s">
        <v>664</v>
      </c>
      <c r="B60" s="1183"/>
      <c r="C60" s="1183"/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4" t="s">
        <v>1003</v>
      </c>
      <c r="Q60" s="1191">
        <f>SUM(Q54:T59)</f>
        <v>0</v>
      </c>
      <c r="R60" s="1185"/>
      <c r="S60" s="1185"/>
      <c r="T60" s="1185"/>
      <c r="U60" s="1191">
        <f>SUM(U54:X59)</f>
        <v>0</v>
      </c>
      <c r="V60" s="1185"/>
      <c r="W60" s="1185"/>
      <c r="X60" s="1185"/>
      <c r="Y60" s="1191">
        <f>SUM(Y54:AB59)</f>
        <v>0</v>
      </c>
      <c r="Z60" s="1185"/>
      <c r="AA60" s="1185"/>
      <c r="AB60" s="1185"/>
      <c r="AC60" s="1191">
        <f>SUM(AC54:AF59)</f>
        <v>0</v>
      </c>
      <c r="AD60" s="1185"/>
      <c r="AE60" s="1185"/>
      <c r="AF60" s="1185"/>
      <c r="AG60" s="1191">
        <f>SUM(AG54:AJ59)</f>
        <v>0</v>
      </c>
      <c r="AH60" s="1185"/>
      <c r="AI60" s="1185"/>
      <c r="AJ60" s="1185"/>
      <c r="AK60" s="1191">
        <f>SUM(AK54:AN59)</f>
        <v>0</v>
      </c>
      <c r="AL60" s="1185"/>
      <c r="AM60" s="1185"/>
      <c r="AN60" s="1185"/>
      <c r="AO60" s="1191">
        <f>SUM(AO54:AR59)</f>
        <v>0</v>
      </c>
      <c r="AP60" s="1185"/>
      <c r="AQ60" s="1185"/>
      <c r="AR60" s="1185"/>
      <c r="AS60" s="1191">
        <f>SUM(AS54:AV59)</f>
        <v>0</v>
      </c>
      <c r="AT60" s="1185"/>
      <c r="AU60" s="1185"/>
      <c r="AV60" s="1185"/>
      <c r="AW60" s="1191">
        <f>SUM(AW54:AZ59)</f>
        <v>0</v>
      </c>
      <c r="AX60" s="1185"/>
      <c r="AY60" s="1185"/>
      <c r="AZ60" s="1185"/>
    </row>
    <row r="61" spans="1:52" s="1190" customFormat="1" ht="25.5" customHeight="1">
      <c r="A61" s="1187" t="s">
        <v>665</v>
      </c>
      <c r="B61" s="1188"/>
      <c r="C61" s="1188"/>
      <c r="D61" s="1188"/>
      <c r="E61" s="1188"/>
      <c r="F61" s="1188"/>
      <c r="G61" s="1188"/>
      <c r="H61" s="1188"/>
      <c r="I61" s="1188"/>
      <c r="J61" s="1188"/>
      <c r="K61" s="1188"/>
      <c r="L61" s="1188"/>
      <c r="M61" s="1188"/>
      <c r="N61" s="1188"/>
      <c r="O61" s="1188"/>
      <c r="P61" s="1176" t="s">
        <v>1005</v>
      </c>
      <c r="Q61" s="1181"/>
      <c r="R61" s="1177"/>
      <c r="S61" s="1177"/>
      <c r="T61" s="1177"/>
      <c r="U61" s="1181"/>
      <c r="V61" s="1177"/>
      <c r="W61" s="1177"/>
      <c r="X61" s="1177"/>
      <c r="Y61" s="1181"/>
      <c r="Z61" s="1177"/>
      <c r="AA61" s="1177"/>
      <c r="AB61" s="1177"/>
      <c r="AC61" s="1181"/>
      <c r="AD61" s="1177"/>
      <c r="AE61" s="1177"/>
      <c r="AF61" s="1177"/>
      <c r="AG61" s="1181"/>
      <c r="AH61" s="1177"/>
      <c r="AI61" s="1177"/>
      <c r="AJ61" s="1177"/>
      <c r="AK61" s="1181"/>
      <c r="AL61" s="1177"/>
      <c r="AM61" s="1177"/>
      <c r="AN61" s="1177"/>
      <c r="AO61" s="1181"/>
      <c r="AP61" s="1177"/>
      <c r="AQ61" s="1177"/>
      <c r="AR61" s="1177"/>
      <c r="AS61" s="1181"/>
      <c r="AT61" s="1177"/>
      <c r="AU61" s="1177"/>
      <c r="AV61" s="1177"/>
      <c r="AW61" s="1181"/>
      <c r="AX61" s="1177"/>
      <c r="AY61" s="1177"/>
      <c r="AZ61" s="1177"/>
    </row>
    <row r="62" spans="1:52" s="1190" customFormat="1" ht="25.5" customHeight="1">
      <c r="A62" s="1187" t="s">
        <v>666</v>
      </c>
      <c r="B62" s="1188"/>
      <c r="C62" s="1188"/>
      <c r="D62" s="1188"/>
      <c r="E62" s="1188"/>
      <c r="F62" s="1188"/>
      <c r="G62" s="1188"/>
      <c r="H62" s="1188"/>
      <c r="I62" s="1188"/>
      <c r="J62" s="1188"/>
      <c r="K62" s="1188"/>
      <c r="L62" s="1188"/>
      <c r="M62" s="1188"/>
      <c r="N62" s="1188"/>
      <c r="O62" s="1188"/>
      <c r="P62" s="1176" t="s">
        <v>1007</v>
      </c>
      <c r="Q62" s="1181"/>
      <c r="R62" s="1177"/>
      <c r="S62" s="1177"/>
      <c r="T62" s="1177"/>
      <c r="U62" s="1181"/>
      <c r="V62" s="1177"/>
      <c r="W62" s="1177"/>
      <c r="X62" s="1177"/>
      <c r="Y62" s="1181"/>
      <c r="Z62" s="1177"/>
      <c r="AA62" s="1177"/>
      <c r="AB62" s="1177"/>
      <c r="AC62" s="1181"/>
      <c r="AD62" s="1177"/>
      <c r="AE62" s="1177"/>
      <c r="AF62" s="1177"/>
      <c r="AG62" s="1181"/>
      <c r="AH62" s="1177"/>
      <c r="AI62" s="1177"/>
      <c r="AJ62" s="1177"/>
      <c r="AK62" s="1181"/>
      <c r="AL62" s="1177"/>
      <c r="AM62" s="1177"/>
      <c r="AN62" s="1177"/>
      <c r="AO62" s="1181"/>
      <c r="AP62" s="1177"/>
      <c r="AQ62" s="1177"/>
      <c r="AR62" s="1177"/>
      <c r="AS62" s="1181"/>
      <c r="AT62" s="1177"/>
      <c r="AU62" s="1177"/>
      <c r="AV62" s="1177"/>
      <c r="AW62" s="1181"/>
      <c r="AX62" s="1177"/>
      <c r="AY62" s="1177"/>
      <c r="AZ62" s="1177"/>
    </row>
    <row r="63" spans="1:52" s="1190" customFormat="1" ht="25.5" customHeight="1">
      <c r="A63" s="1187" t="s">
        <v>667</v>
      </c>
      <c r="B63" s="1188"/>
      <c r="C63" s="1188"/>
      <c r="D63" s="1188"/>
      <c r="E63" s="1188"/>
      <c r="F63" s="1188"/>
      <c r="G63" s="1188"/>
      <c r="H63" s="1188"/>
      <c r="I63" s="1188"/>
      <c r="J63" s="1188"/>
      <c r="K63" s="1188"/>
      <c r="L63" s="1188"/>
      <c r="M63" s="1188"/>
      <c r="N63" s="1188"/>
      <c r="O63" s="1188"/>
      <c r="P63" s="1176" t="s">
        <v>1009</v>
      </c>
      <c r="Q63" s="1181"/>
      <c r="R63" s="1177"/>
      <c r="S63" s="1177"/>
      <c r="T63" s="1177"/>
      <c r="U63" s="1181"/>
      <c r="V63" s="1177"/>
      <c r="W63" s="1177"/>
      <c r="X63" s="1177"/>
      <c r="Y63" s="1181"/>
      <c r="Z63" s="1177"/>
      <c r="AA63" s="1177"/>
      <c r="AB63" s="1177"/>
      <c r="AC63" s="1181"/>
      <c r="AD63" s="1177"/>
      <c r="AE63" s="1177"/>
      <c r="AF63" s="1177"/>
      <c r="AG63" s="1181"/>
      <c r="AH63" s="1177"/>
      <c r="AI63" s="1177"/>
      <c r="AJ63" s="1177"/>
      <c r="AK63" s="1181"/>
      <c r="AL63" s="1177"/>
      <c r="AM63" s="1177"/>
      <c r="AN63" s="1177"/>
      <c r="AO63" s="1181"/>
      <c r="AP63" s="1177"/>
      <c r="AQ63" s="1177"/>
      <c r="AR63" s="1177"/>
      <c r="AS63" s="1181"/>
      <c r="AT63" s="1177"/>
      <c r="AU63" s="1177"/>
      <c r="AV63" s="1177"/>
      <c r="AW63" s="1181"/>
      <c r="AX63" s="1177"/>
      <c r="AY63" s="1177"/>
      <c r="AZ63" s="1177"/>
    </row>
    <row r="64" spans="1:52" s="1190" customFormat="1" ht="25.5" customHeight="1">
      <c r="A64" s="1187" t="s">
        <v>668</v>
      </c>
      <c r="B64" s="1188"/>
      <c r="C64" s="1188"/>
      <c r="D64" s="1188"/>
      <c r="E64" s="1188"/>
      <c r="F64" s="1188"/>
      <c r="G64" s="1188"/>
      <c r="H64" s="1188"/>
      <c r="I64" s="1188"/>
      <c r="J64" s="1188"/>
      <c r="K64" s="1188"/>
      <c r="L64" s="1188"/>
      <c r="M64" s="1188"/>
      <c r="N64" s="1188"/>
      <c r="O64" s="1188"/>
      <c r="P64" s="1176" t="s">
        <v>1011</v>
      </c>
      <c r="Q64" s="1181"/>
      <c r="R64" s="1177"/>
      <c r="S64" s="1177"/>
      <c r="T64" s="1177"/>
      <c r="U64" s="1181"/>
      <c r="V64" s="1177"/>
      <c r="W64" s="1177"/>
      <c r="X64" s="1177"/>
      <c r="Y64" s="1181"/>
      <c r="Z64" s="1177"/>
      <c r="AA64" s="1177"/>
      <c r="AB64" s="1177"/>
      <c r="AC64" s="1181"/>
      <c r="AD64" s="1177"/>
      <c r="AE64" s="1177"/>
      <c r="AF64" s="1177"/>
      <c r="AG64" s="1181"/>
      <c r="AH64" s="1177"/>
      <c r="AI64" s="1177"/>
      <c r="AJ64" s="1177"/>
      <c r="AK64" s="1181"/>
      <c r="AL64" s="1177"/>
      <c r="AM64" s="1177"/>
      <c r="AN64" s="1177"/>
      <c r="AO64" s="1181"/>
      <c r="AP64" s="1177"/>
      <c r="AQ64" s="1177"/>
      <c r="AR64" s="1177"/>
      <c r="AS64" s="1181"/>
      <c r="AT64" s="1177"/>
      <c r="AU64" s="1177"/>
      <c r="AV64" s="1177"/>
      <c r="AW64" s="1181"/>
      <c r="AX64" s="1177"/>
      <c r="AY64" s="1177"/>
      <c r="AZ64" s="1177"/>
    </row>
    <row r="65" spans="1:52" s="1192" customFormat="1" ht="25.5" customHeight="1">
      <c r="A65" s="1182" t="s">
        <v>669</v>
      </c>
      <c r="B65" s="1183"/>
      <c r="C65" s="1183"/>
      <c r="D65" s="1183"/>
      <c r="E65" s="1183"/>
      <c r="F65" s="1183"/>
      <c r="G65" s="1183"/>
      <c r="H65" s="1183"/>
      <c r="I65" s="1183"/>
      <c r="J65" s="1183"/>
      <c r="K65" s="1183"/>
      <c r="L65" s="1183"/>
      <c r="M65" s="1183"/>
      <c r="N65" s="1183"/>
      <c r="O65" s="1183"/>
      <c r="P65" s="1184" t="s">
        <v>1013</v>
      </c>
      <c r="Q65" s="1193">
        <f>SUM(Q62:T64)</f>
        <v>0</v>
      </c>
      <c r="R65" s="1194"/>
      <c r="S65" s="1194"/>
      <c r="T65" s="1195"/>
      <c r="U65" s="1193">
        <f>SUM(U62:X64)</f>
        <v>0</v>
      </c>
      <c r="V65" s="1194"/>
      <c r="W65" s="1194"/>
      <c r="X65" s="1195"/>
      <c r="Y65" s="1193">
        <f>SUM(Y62:AB64)</f>
        <v>0</v>
      </c>
      <c r="Z65" s="1194"/>
      <c r="AA65" s="1194"/>
      <c r="AB65" s="1195"/>
      <c r="AC65" s="1193">
        <f>SUM(AC62:AF64)</f>
        <v>0</v>
      </c>
      <c r="AD65" s="1194"/>
      <c r="AE65" s="1194"/>
      <c r="AF65" s="1195"/>
      <c r="AG65" s="1193">
        <f>SUM(AG62:AJ64)</f>
        <v>0</v>
      </c>
      <c r="AH65" s="1194"/>
      <c r="AI65" s="1194"/>
      <c r="AJ65" s="1195"/>
      <c r="AK65" s="1193">
        <f>SUM(AK62:AN64)</f>
        <v>0</v>
      </c>
      <c r="AL65" s="1194"/>
      <c r="AM65" s="1194"/>
      <c r="AN65" s="1195"/>
      <c r="AO65" s="1193">
        <f>SUM(AO62:AR64)</f>
        <v>0</v>
      </c>
      <c r="AP65" s="1194"/>
      <c r="AQ65" s="1194"/>
      <c r="AR65" s="1195"/>
      <c r="AS65" s="1193">
        <f>SUM(AS62:AV64)</f>
        <v>0</v>
      </c>
      <c r="AT65" s="1194"/>
      <c r="AU65" s="1194"/>
      <c r="AV65" s="1195"/>
      <c r="AW65" s="1193">
        <f>SUM(AW62:AZ64)</f>
        <v>0</v>
      </c>
      <c r="AX65" s="1194"/>
      <c r="AY65" s="1194"/>
      <c r="AZ65" s="1195"/>
    </row>
    <row r="66" spans="1:52" s="1186" customFormat="1" ht="25.5" customHeight="1">
      <c r="A66" s="1182" t="s">
        <v>670</v>
      </c>
      <c r="B66" s="1183"/>
      <c r="C66" s="1183"/>
      <c r="D66" s="1183"/>
      <c r="E66" s="1183"/>
      <c r="F66" s="1183"/>
      <c r="G66" s="1183"/>
      <c r="H66" s="1183"/>
      <c r="I66" s="1183"/>
      <c r="J66" s="1183"/>
      <c r="K66" s="1183"/>
      <c r="L66" s="1183"/>
      <c r="M66" s="1183"/>
      <c r="N66" s="1183"/>
      <c r="O66" s="1183"/>
      <c r="P66" s="1184" t="s">
        <v>1015</v>
      </c>
      <c r="Q66" s="1185">
        <f>SUM(Q60+Q61+Q65)</f>
        <v>0</v>
      </c>
      <c r="R66" s="1185"/>
      <c r="S66" s="1185"/>
      <c r="T66" s="1185"/>
      <c r="U66" s="1185">
        <f>SUM(U60+U61+U65)</f>
        <v>0</v>
      </c>
      <c r="V66" s="1185"/>
      <c r="W66" s="1185"/>
      <c r="X66" s="1185"/>
      <c r="Y66" s="1185">
        <f>SUM(Y60+Y61+Y65)</f>
        <v>0</v>
      </c>
      <c r="Z66" s="1185"/>
      <c r="AA66" s="1185"/>
      <c r="AB66" s="1185"/>
      <c r="AC66" s="1185">
        <f>SUM(AC60+AC61+AC65)</f>
        <v>0</v>
      </c>
      <c r="AD66" s="1185"/>
      <c r="AE66" s="1185"/>
      <c r="AF66" s="1185"/>
      <c r="AG66" s="1185">
        <f>SUM(AG60+AG61+AG65)</f>
        <v>0</v>
      </c>
      <c r="AH66" s="1185"/>
      <c r="AI66" s="1185"/>
      <c r="AJ66" s="1185"/>
      <c r="AK66" s="1185">
        <f>SUM(AK60+AK61+AK65)</f>
        <v>0</v>
      </c>
      <c r="AL66" s="1185"/>
      <c r="AM66" s="1185"/>
      <c r="AN66" s="1185"/>
      <c r="AO66" s="1185">
        <f>SUM(AO60+AO61+AO65)</f>
        <v>0</v>
      </c>
      <c r="AP66" s="1185"/>
      <c r="AQ66" s="1185"/>
      <c r="AR66" s="1185"/>
      <c r="AS66" s="1185">
        <f>SUM(AS60+AS61+AS65)</f>
        <v>0</v>
      </c>
      <c r="AT66" s="1185"/>
      <c r="AU66" s="1185"/>
      <c r="AV66" s="1185"/>
      <c r="AW66" s="1185">
        <f>SUM(AW60+AW61+AW65)</f>
        <v>0</v>
      </c>
      <c r="AX66" s="1185"/>
      <c r="AY66" s="1185"/>
      <c r="AZ66" s="1185"/>
    </row>
    <row r="67" spans="1:52" ht="25.5" customHeight="1">
      <c r="A67" s="1189" t="s">
        <v>671</v>
      </c>
      <c r="B67" s="1189"/>
      <c r="C67" s="1189"/>
      <c r="D67" s="1189"/>
      <c r="E67" s="1189"/>
      <c r="F67" s="1189"/>
      <c r="G67" s="1189"/>
      <c r="H67" s="1189"/>
      <c r="I67" s="1189"/>
      <c r="J67" s="1189"/>
      <c r="K67" s="1189"/>
      <c r="L67" s="1189"/>
      <c r="M67" s="1189"/>
      <c r="N67" s="1189"/>
      <c r="O67" s="1189"/>
      <c r="P67" s="1184" t="s">
        <v>1017</v>
      </c>
      <c r="Q67" s="1185">
        <f>SUM(Q52+Q53+Q66)</f>
        <v>0</v>
      </c>
      <c r="R67" s="1185"/>
      <c r="S67" s="1185"/>
      <c r="T67" s="1185"/>
      <c r="U67" s="1185">
        <f>SUM(U52+U53+U66)</f>
        <v>0</v>
      </c>
      <c r="V67" s="1185"/>
      <c r="W67" s="1185"/>
      <c r="X67" s="1185"/>
      <c r="Y67" s="1185">
        <f>SUM(Y52+Y53+Y66)</f>
        <v>0</v>
      </c>
      <c r="Z67" s="1185"/>
      <c r="AA67" s="1185"/>
      <c r="AB67" s="1185"/>
      <c r="AC67" s="1185">
        <f>SUM(AC52+AC53+AC66)</f>
        <v>0</v>
      </c>
      <c r="AD67" s="1185"/>
      <c r="AE67" s="1185"/>
      <c r="AF67" s="1185"/>
      <c r="AG67" s="1185">
        <f>SUM(AG52+AG53+AG66)</f>
        <v>0</v>
      </c>
      <c r="AH67" s="1185"/>
      <c r="AI67" s="1185"/>
      <c r="AJ67" s="1185"/>
      <c r="AK67" s="1185">
        <f>SUM(AK52+AK53+AK66)</f>
        <v>0</v>
      </c>
      <c r="AL67" s="1185"/>
      <c r="AM67" s="1185"/>
      <c r="AN67" s="1185"/>
      <c r="AO67" s="1185">
        <f>SUM(AO52+AO53+AO66)</f>
        <v>0</v>
      </c>
      <c r="AP67" s="1185"/>
      <c r="AQ67" s="1185"/>
      <c r="AR67" s="1185"/>
      <c r="AS67" s="1185">
        <f>SUM(AS52+AS53+AS66)</f>
        <v>4860</v>
      </c>
      <c r="AT67" s="1185"/>
      <c r="AU67" s="1185"/>
      <c r="AV67" s="1185"/>
      <c r="AW67" s="1185">
        <f>SUM(AW52+AW53+AW66)</f>
        <v>0</v>
      </c>
      <c r="AX67" s="1185"/>
      <c r="AY67" s="1185"/>
      <c r="AZ67" s="1185"/>
    </row>
    <row r="68" spans="1:52" s="1190" customFormat="1" ht="19.5" customHeight="1">
      <c r="A68" s="1196" t="s">
        <v>8</v>
      </c>
      <c r="B68" s="1196"/>
      <c r="C68" s="1196"/>
      <c r="D68" s="1196"/>
      <c r="E68" s="1196"/>
      <c r="F68" s="1196"/>
      <c r="G68" s="1196"/>
      <c r="H68" s="1196"/>
      <c r="I68" s="1196"/>
      <c r="J68" s="1196"/>
      <c r="K68" s="1196"/>
      <c r="L68" s="1196"/>
      <c r="M68" s="1196"/>
      <c r="N68" s="1196"/>
      <c r="O68" s="1196"/>
      <c r="P68" s="1176" t="s">
        <v>1019</v>
      </c>
      <c r="Q68" s="1177"/>
      <c r="R68" s="1177"/>
      <c r="S68" s="1177"/>
      <c r="T68" s="1177"/>
      <c r="U68" s="1177"/>
      <c r="V68" s="1177"/>
      <c r="W68" s="1177"/>
      <c r="X68" s="1177"/>
      <c r="Y68" s="1177"/>
      <c r="Z68" s="1177"/>
      <c r="AA68" s="1177"/>
      <c r="AB68" s="1177"/>
      <c r="AC68" s="1177"/>
      <c r="AD68" s="1177"/>
      <c r="AE68" s="1177"/>
      <c r="AF68" s="1177"/>
      <c r="AG68" s="1177"/>
      <c r="AH68" s="1177"/>
      <c r="AI68" s="1177"/>
      <c r="AJ68" s="1177"/>
      <c r="AK68" s="1177"/>
      <c r="AL68" s="1177"/>
      <c r="AM68" s="1177"/>
      <c r="AN68" s="1177"/>
      <c r="AO68" s="1177"/>
      <c r="AP68" s="1177"/>
      <c r="AQ68" s="1177"/>
      <c r="AR68" s="1177"/>
      <c r="AS68" s="1177"/>
      <c r="AT68" s="1177"/>
      <c r="AU68" s="1177"/>
      <c r="AV68" s="1177"/>
      <c r="AW68" s="1177"/>
      <c r="AX68" s="1177"/>
      <c r="AY68" s="1177"/>
      <c r="AZ68" s="1177"/>
    </row>
    <row r="69" spans="1:52" s="1190" customFormat="1" ht="26.25" customHeight="1">
      <c r="A69" s="1196" t="s">
        <v>9</v>
      </c>
      <c r="B69" s="1196"/>
      <c r="C69" s="1196"/>
      <c r="D69" s="1196"/>
      <c r="E69" s="1196"/>
      <c r="F69" s="1196"/>
      <c r="G69" s="1196"/>
      <c r="H69" s="1196"/>
      <c r="I69" s="1196"/>
      <c r="J69" s="1196"/>
      <c r="K69" s="1196"/>
      <c r="L69" s="1196"/>
      <c r="M69" s="1196"/>
      <c r="N69" s="1196"/>
      <c r="O69" s="1196"/>
      <c r="P69" s="1176" t="s">
        <v>1021</v>
      </c>
      <c r="Q69" s="1177"/>
      <c r="R69" s="1177"/>
      <c r="S69" s="1177"/>
      <c r="T69" s="1177"/>
      <c r="U69" s="1177">
        <v>5086350</v>
      </c>
      <c r="V69" s="1177"/>
      <c r="W69" s="1177"/>
      <c r="X69" s="1177"/>
      <c r="Y69" s="1177"/>
      <c r="Z69" s="1177"/>
      <c r="AA69" s="1177"/>
      <c r="AB69" s="1177"/>
      <c r="AC69" s="1177"/>
      <c r="AD69" s="1177"/>
      <c r="AE69" s="1177"/>
      <c r="AF69" s="1177"/>
      <c r="AG69" s="1177"/>
      <c r="AH69" s="1177"/>
      <c r="AI69" s="1177"/>
      <c r="AJ69" s="1177"/>
      <c r="AK69" s="1177"/>
      <c r="AL69" s="1177"/>
      <c r="AM69" s="1177"/>
      <c r="AN69" s="1177"/>
      <c r="AO69" s="1177"/>
      <c r="AP69" s="1177"/>
      <c r="AQ69" s="1177"/>
      <c r="AR69" s="1177"/>
      <c r="AS69" s="1177"/>
      <c r="AT69" s="1177"/>
      <c r="AU69" s="1177"/>
      <c r="AV69" s="1177"/>
      <c r="AW69" s="1177"/>
      <c r="AX69" s="1177"/>
      <c r="AY69" s="1177"/>
      <c r="AZ69" s="1177"/>
    </row>
    <row r="70" spans="1:52" s="1190" customFormat="1" ht="25.5" customHeight="1">
      <c r="A70" s="1196" t="s">
        <v>10</v>
      </c>
      <c r="B70" s="1196"/>
      <c r="C70" s="1196"/>
      <c r="D70" s="1196"/>
      <c r="E70" s="1196"/>
      <c r="F70" s="1196"/>
      <c r="G70" s="1196"/>
      <c r="H70" s="1196"/>
      <c r="I70" s="1196"/>
      <c r="J70" s="1196"/>
      <c r="K70" s="1196"/>
      <c r="L70" s="1196"/>
      <c r="M70" s="1196"/>
      <c r="N70" s="1196"/>
      <c r="O70" s="1196"/>
      <c r="P70" s="1176" t="s">
        <v>1023</v>
      </c>
      <c r="Q70" s="1177"/>
      <c r="R70" s="1177"/>
      <c r="S70" s="1177"/>
      <c r="T70" s="1177"/>
      <c r="U70" s="1177"/>
      <c r="V70" s="1177"/>
      <c r="W70" s="1177"/>
      <c r="X70" s="1177"/>
      <c r="Y70" s="1177"/>
      <c r="Z70" s="1177"/>
      <c r="AA70" s="1177"/>
      <c r="AB70" s="1177"/>
      <c r="AC70" s="1177"/>
      <c r="AD70" s="1177"/>
      <c r="AE70" s="1177"/>
      <c r="AF70" s="1177"/>
      <c r="AG70" s="1177"/>
      <c r="AH70" s="1177"/>
      <c r="AI70" s="1177"/>
      <c r="AJ70" s="1177"/>
      <c r="AK70" s="1177"/>
      <c r="AL70" s="1177"/>
      <c r="AM70" s="1177"/>
      <c r="AN70" s="1177"/>
      <c r="AO70" s="1177"/>
      <c r="AP70" s="1177"/>
      <c r="AQ70" s="1177"/>
      <c r="AR70" s="1177"/>
      <c r="AS70" s="1177"/>
      <c r="AT70" s="1177"/>
      <c r="AU70" s="1177"/>
      <c r="AV70" s="1177"/>
      <c r="AW70" s="1177"/>
      <c r="AX70" s="1177"/>
      <c r="AY70" s="1177"/>
      <c r="AZ70" s="1177"/>
    </row>
    <row r="71" spans="1:52" ht="25.5" customHeight="1">
      <c r="A71" s="1187" t="s">
        <v>11</v>
      </c>
      <c r="B71" s="1188"/>
      <c r="C71" s="1188"/>
      <c r="D71" s="1188"/>
      <c r="E71" s="1188"/>
      <c r="F71" s="1188"/>
      <c r="G71" s="1188"/>
      <c r="H71" s="1188"/>
      <c r="I71" s="1188"/>
      <c r="J71" s="1188"/>
      <c r="K71" s="1188"/>
      <c r="L71" s="1188"/>
      <c r="M71" s="1188"/>
      <c r="N71" s="1188"/>
      <c r="O71" s="1188"/>
      <c r="P71" s="1176" t="s">
        <v>1025</v>
      </c>
      <c r="Q71" s="1177"/>
      <c r="R71" s="1177"/>
      <c r="S71" s="1177"/>
      <c r="T71" s="1177"/>
      <c r="U71" s="1177">
        <v>172676</v>
      </c>
      <c r="V71" s="1177"/>
      <c r="W71" s="1177"/>
      <c r="X71" s="1177"/>
      <c r="Y71" s="1177"/>
      <c r="Z71" s="1177"/>
      <c r="AA71" s="1177"/>
      <c r="AB71" s="1177"/>
      <c r="AC71" s="1177"/>
      <c r="AD71" s="1177"/>
      <c r="AE71" s="1177"/>
      <c r="AF71" s="1177"/>
      <c r="AG71" s="1177"/>
      <c r="AH71" s="1177"/>
      <c r="AI71" s="1177"/>
      <c r="AJ71" s="1177"/>
      <c r="AK71" s="1177"/>
      <c r="AL71" s="1177"/>
      <c r="AM71" s="1177"/>
      <c r="AN71" s="1177"/>
      <c r="AO71" s="1177"/>
      <c r="AP71" s="1177"/>
      <c r="AQ71" s="1177"/>
      <c r="AR71" s="1177"/>
      <c r="AS71" s="1177"/>
      <c r="AT71" s="1177"/>
      <c r="AU71" s="1177"/>
      <c r="AV71" s="1177"/>
      <c r="AW71" s="1177"/>
      <c r="AX71" s="1177"/>
      <c r="AY71" s="1177"/>
      <c r="AZ71" s="1177"/>
    </row>
    <row r="72" spans="1:52" s="1190" customFormat="1" ht="19.5" customHeight="1">
      <c r="A72" s="1174" t="s">
        <v>12</v>
      </c>
      <c r="B72" s="1175"/>
      <c r="C72" s="1175"/>
      <c r="D72" s="1175"/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6" t="s">
        <v>1027</v>
      </c>
      <c r="Q72" s="1177"/>
      <c r="R72" s="1177"/>
      <c r="S72" s="1177"/>
      <c r="T72" s="1177"/>
      <c r="U72" s="1177"/>
      <c r="V72" s="1177"/>
      <c r="W72" s="1177"/>
      <c r="X72" s="1177"/>
      <c r="Y72" s="1177"/>
      <c r="Z72" s="1177"/>
      <c r="AA72" s="1177"/>
      <c r="AB72" s="1177"/>
      <c r="AC72" s="1177"/>
      <c r="AD72" s="1177"/>
      <c r="AE72" s="1177"/>
      <c r="AF72" s="1177"/>
      <c r="AG72" s="1177"/>
      <c r="AH72" s="1177"/>
      <c r="AI72" s="1177"/>
      <c r="AJ72" s="1177"/>
      <c r="AK72" s="1177"/>
      <c r="AL72" s="1177"/>
      <c r="AM72" s="1177"/>
      <c r="AN72" s="1177"/>
      <c r="AO72" s="1177"/>
      <c r="AP72" s="1177"/>
      <c r="AQ72" s="1177"/>
      <c r="AR72" s="1177"/>
      <c r="AS72" s="1177"/>
      <c r="AT72" s="1177"/>
      <c r="AU72" s="1177"/>
      <c r="AV72" s="1177"/>
      <c r="AW72" s="1177"/>
      <c r="AX72" s="1177"/>
      <c r="AY72" s="1177"/>
      <c r="AZ72" s="1177"/>
    </row>
    <row r="73" spans="1:52" ht="19.5" customHeight="1">
      <c r="A73" s="1174" t="s">
        <v>13</v>
      </c>
      <c r="B73" s="1175"/>
      <c r="C73" s="1175"/>
      <c r="D73" s="1175"/>
      <c r="E73" s="1175"/>
      <c r="F73" s="1175"/>
      <c r="G73" s="1175"/>
      <c r="H73" s="1175"/>
      <c r="I73" s="1175"/>
      <c r="J73" s="1175"/>
      <c r="K73" s="1175"/>
      <c r="L73" s="1175"/>
      <c r="M73" s="1175"/>
      <c r="N73" s="1175"/>
      <c r="O73" s="1175"/>
      <c r="P73" s="1176" t="s">
        <v>1029</v>
      </c>
      <c r="Q73" s="1177"/>
      <c r="R73" s="1177"/>
      <c r="S73" s="1177"/>
      <c r="T73" s="1177"/>
      <c r="U73" s="1177"/>
      <c r="V73" s="1177"/>
      <c r="W73" s="1177"/>
      <c r="X73" s="1177"/>
      <c r="Y73" s="1177"/>
      <c r="Z73" s="1177"/>
      <c r="AA73" s="1177"/>
      <c r="AB73" s="1177"/>
      <c r="AC73" s="1177"/>
      <c r="AD73" s="1177"/>
      <c r="AE73" s="1177"/>
      <c r="AF73" s="1177"/>
      <c r="AG73" s="1177"/>
      <c r="AH73" s="1177"/>
      <c r="AI73" s="1177"/>
      <c r="AJ73" s="1177"/>
      <c r="AK73" s="1177"/>
      <c r="AL73" s="1177"/>
      <c r="AM73" s="1177"/>
      <c r="AN73" s="1177"/>
      <c r="AO73" s="1177"/>
      <c r="AP73" s="1177"/>
      <c r="AQ73" s="1177"/>
      <c r="AR73" s="1177"/>
      <c r="AS73" s="1177"/>
      <c r="AT73" s="1177"/>
      <c r="AU73" s="1177"/>
      <c r="AV73" s="1177"/>
      <c r="AW73" s="1177"/>
      <c r="AX73" s="1177"/>
      <c r="AY73" s="1177"/>
      <c r="AZ73" s="1177"/>
    </row>
    <row r="74" spans="1:52" s="1190" customFormat="1" ht="25.5" customHeight="1">
      <c r="A74" s="1187" t="s">
        <v>14</v>
      </c>
      <c r="B74" s="1188"/>
      <c r="C74" s="1188"/>
      <c r="D74" s="1188"/>
      <c r="E74" s="1188"/>
      <c r="F74" s="1188"/>
      <c r="G74" s="1188"/>
      <c r="H74" s="1188"/>
      <c r="I74" s="1188"/>
      <c r="J74" s="1188"/>
      <c r="K74" s="1188"/>
      <c r="L74" s="1188"/>
      <c r="M74" s="1188"/>
      <c r="N74" s="1188"/>
      <c r="O74" s="1188"/>
      <c r="P74" s="1176" t="s">
        <v>1031</v>
      </c>
      <c r="Q74" s="1177"/>
      <c r="R74" s="1177"/>
      <c r="S74" s="1177"/>
      <c r="T74" s="1177"/>
      <c r="U74" s="1177"/>
      <c r="V74" s="1177"/>
      <c r="W74" s="1177"/>
      <c r="X74" s="1177"/>
      <c r="Y74" s="1177"/>
      <c r="Z74" s="1177"/>
      <c r="AA74" s="1177"/>
      <c r="AB74" s="1177"/>
      <c r="AC74" s="1177"/>
      <c r="AD74" s="1177"/>
      <c r="AE74" s="1177"/>
      <c r="AF74" s="1177"/>
      <c r="AG74" s="1177"/>
      <c r="AH74" s="1177"/>
      <c r="AI74" s="1177"/>
      <c r="AJ74" s="1177"/>
      <c r="AK74" s="1177"/>
      <c r="AL74" s="1177"/>
      <c r="AM74" s="1177"/>
      <c r="AN74" s="1177"/>
      <c r="AO74" s="1177"/>
      <c r="AP74" s="1177"/>
      <c r="AQ74" s="1177"/>
      <c r="AR74" s="1177"/>
      <c r="AS74" s="1177"/>
      <c r="AT74" s="1177"/>
      <c r="AU74" s="1177"/>
      <c r="AV74" s="1177"/>
      <c r="AW74" s="1177"/>
      <c r="AX74" s="1177"/>
      <c r="AY74" s="1177"/>
      <c r="AZ74" s="1177"/>
    </row>
    <row r="75" spans="1:52" s="1190" customFormat="1" ht="25.5" customHeight="1">
      <c r="A75" s="1187" t="s">
        <v>15</v>
      </c>
      <c r="B75" s="1188"/>
      <c r="C75" s="1188"/>
      <c r="D75" s="1188"/>
      <c r="E75" s="1188"/>
      <c r="F75" s="1188"/>
      <c r="G75" s="1188"/>
      <c r="H75" s="1188"/>
      <c r="I75" s="1188"/>
      <c r="J75" s="1188"/>
      <c r="K75" s="1188"/>
      <c r="L75" s="1188"/>
      <c r="M75" s="1188"/>
      <c r="N75" s="1188"/>
      <c r="O75" s="1188"/>
      <c r="P75" s="1176" t="s">
        <v>1033</v>
      </c>
      <c r="Q75" s="1177"/>
      <c r="R75" s="1177"/>
      <c r="S75" s="1177"/>
      <c r="T75" s="1177"/>
      <c r="U75" s="1177"/>
      <c r="V75" s="1177"/>
      <c r="W75" s="1177"/>
      <c r="X75" s="1177"/>
      <c r="Y75" s="1177"/>
      <c r="Z75" s="1177"/>
      <c r="AA75" s="1177"/>
      <c r="AB75" s="1177"/>
      <c r="AC75" s="1177"/>
      <c r="AD75" s="1177"/>
      <c r="AE75" s="1177"/>
      <c r="AF75" s="1177"/>
      <c r="AG75" s="1177"/>
      <c r="AH75" s="1177"/>
      <c r="AI75" s="1177"/>
      <c r="AJ75" s="1177"/>
      <c r="AK75" s="1177"/>
      <c r="AL75" s="1177"/>
      <c r="AM75" s="1177"/>
      <c r="AN75" s="1177"/>
      <c r="AO75" s="1177"/>
      <c r="AP75" s="1177"/>
      <c r="AQ75" s="1177"/>
      <c r="AR75" s="1177"/>
      <c r="AS75" s="1177"/>
      <c r="AT75" s="1177"/>
      <c r="AU75" s="1177"/>
      <c r="AV75" s="1177"/>
      <c r="AW75" s="1177"/>
      <c r="AX75" s="1177"/>
      <c r="AY75" s="1177"/>
      <c r="AZ75" s="1177"/>
    </row>
    <row r="76" spans="1:52" s="1190" customFormat="1" ht="25.5" customHeight="1">
      <c r="A76" s="1182" t="s">
        <v>672</v>
      </c>
      <c r="B76" s="1183"/>
      <c r="C76" s="1183"/>
      <c r="D76" s="1183"/>
      <c r="E76" s="1183"/>
      <c r="F76" s="1183"/>
      <c r="G76" s="1183"/>
      <c r="H76" s="1183"/>
      <c r="I76" s="1183"/>
      <c r="J76" s="1183"/>
      <c r="K76" s="1183"/>
      <c r="L76" s="1183"/>
      <c r="M76" s="1183"/>
      <c r="N76" s="1183"/>
      <c r="O76" s="1183"/>
      <c r="P76" s="1184" t="s">
        <v>1035</v>
      </c>
      <c r="Q76" s="1185">
        <f>SUM(Q74:T75)</f>
        <v>0</v>
      </c>
      <c r="R76" s="1185"/>
      <c r="S76" s="1185"/>
      <c r="T76" s="1185"/>
      <c r="U76" s="1185">
        <f>SUM(U74:X75)</f>
        <v>0</v>
      </c>
      <c r="V76" s="1185"/>
      <c r="W76" s="1185"/>
      <c r="X76" s="1185"/>
      <c r="Y76" s="1185">
        <f>SUM(Y74:AB75)</f>
        <v>0</v>
      </c>
      <c r="Z76" s="1185"/>
      <c r="AA76" s="1185"/>
      <c r="AB76" s="1185"/>
      <c r="AC76" s="1185">
        <f>SUM(AC74:AF75)</f>
        <v>0</v>
      </c>
      <c r="AD76" s="1185"/>
      <c r="AE76" s="1185"/>
      <c r="AF76" s="1185"/>
      <c r="AG76" s="1185">
        <f>SUM(AG74:AJ75)</f>
        <v>0</v>
      </c>
      <c r="AH76" s="1185"/>
      <c r="AI76" s="1185"/>
      <c r="AJ76" s="1185"/>
      <c r="AK76" s="1185">
        <f>SUM(AK74:AN75)</f>
        <v>0</v>
      </c>
      <c r="AL76" s="1185"/>
      <c r="AM76" s="1185"/>
      <c r="AN76" s="1185"/>
      <c r="AO76" s="1185">
        <f>SUM(AO74:AR75)</f>
        <v>0</v>
      </c>
      <c r="AP76" s="1185"/>
      <c r="AQ76" s="1185"/>
      <c r="AR76" s="1185"/>
      <c r="AS76" s="1185">
        <f>SUM(AS74:AV75)</f>
        <v>0</v>
      </c>
      <c r="AT76" s="1185"/>
      <c r="AU76" s="1185"/>
      <c r="AV76" s="1185"/>
      <c r="AW76" s="1185">
        <f>SUM(AW74:AZ75)</f>
        <v>0</v>
      </c>
      <c r="AX76" s="1185"/>
      <c r="AY76" s="1185"/>
      <c r="AZ76" s="1185"/>
    </row>
    <row r="77" spans="1:52" s="1190" customFormat="1" ht="25.5" customHeight="1">
      <c r="A77" s="1182" t="s">
        <v>673</v>
      </c>
      <c r="B77" s="1183"/>
      <c r="C77" s="1183"/>
      <c r="D77" s="1183"/>
      <c r="E77" s="1183"/>
      <c r="F77" s="1183"/>
      <c r="G77" s="1183"/>
      <c r="H77" s="1183"/>
      <c r="I77" s="1183"/>
      <c r="J77" s="1183"/>
      <c r="K77" s="1183"/>
      <c r="L77" s="1183"/>
      <c r="M77" s="1183"/>
      <c r="N77" s="1183"/>
      <c r="O77" s="1183"/>
      <c r="P77" s="1184" t="s">
        <v>1037</v>
      </c>
      <c r="Q77" s="1185">
        <f>SUM(Q15+Q16+Q17+Q18+Q19+Q38+Q39+Q67+Q68+Q69+Q70+Q71+Q72+Q73+Q76)</f>
        <v>648616</v>
      </c>
      <c r="R77" s="1185"/>
      <c r="S77" s="1185"/>
      <c r="T77" s="1185"/>
      <c r="U77" s="1185">
        <f>SUM(U15+U16+U17+U18+U19+U38+U39+U67+U68+U69+U70+U71+U72+U73+U76)</f>
        <v>17929258</v>
      </c>
      <c r="V77" s="1185"/>
      <c r="W77" s="1185"/>
      <c r="X77" s="1185"/>
      <c r="Y77" s="1185">
        <f>SUM(Y15+Y16+Y17+Y18+Y19+Y38+Y39+Y67+Y68+Y69+Y70+Y71+Y72+Y73+Y76)</f>
        <v>0</v>
      </c>
      <c r="Z77" s="1185"/>
      <c r="AA77" s="1185"/>
      <c r="AB77" s="1185"/>
      <c r="AC77" s="1185">
        <f>SUM(AC15+AC16+AC17+AC18+AC19+AC38+AC39+AC67+AC68+AC69+AC70+AC71+AC72+AC73+AC76)</f>
        <v>0</v>
      </c>
      <c r="AD77" s="1185"/>
      <c r="AE77" s="1185"/>
      <c r="AF77" s="1185"/>
      <c r="AG77" s="1185">
        <f>SUM(AG15+AG16+AG17+AG18+AG19+AG38+AG39+AG67+AG68+AG69+AG70+AG71+AG72+AG73+AG76)</f>
        <v>6371</v>
      </c>
      <c r="AH77" s="1185"/>
      <c r="AI77" s="1185"/>
      <c r="AJ77" s="1185"/>
      <c r="AK77" s="1185">
        <f>SUM(AK15+AK16+AK17+AK18+AK19+AK38+AK39+AK67+AK68+AK69+AK70+AK71+AK72+AK73+AK76)</f>
        <v>2759</v>
      </c>
      <c r="AL77" s="1185"/>
      <c r="AM77" s="1185"/>
      <c r="AN77" s="1185"/>
      <c r="AO77" s="1185">
        <f>SUM(AO15+AO16+AO17+AO18+AO19+AO38+AO39+AO67+AO68+AO69+AO70+AO71+AO72+AO73+AO76)</f>
        <v>34834</v>
      </c>
      <c r="AP77" s="1185"/>
      <c r="AQ77" s="1185"/>
      <c r="AR77" s="1185"/>
      <c r="AS77" s="1185">
        <f>SUM(AS15+AS16+AS17+AS18+AS19+AS38+AS39+AS67+AS68+AS69+AS70+AS71+AS72+AS73+AS76)</f>
        <v>5560</v>
      </c>
      <c r="AT77" s="1185"/>
      <c r="AU77" s="1185"/>
      <c r="AV77" s="1185"/>
      <c r="AW77" s="1185">
        <f>SUM(AW15+AW16+AW17+AW18+AW19+AW38+AW39+AW67+AW68+AW69+AW70+AW71+AW72+AW73+AW76)</f>
        <v>0</v>
      </c>
      <c r="AX77" s="1185"/>
      <c r="AY77" s="1185"/>
      <c r="AZ77" s="1185"/>
    </row>
    <row r="78" spans="1:52" s="1190" customFormat="1" ht="19.5" customHeight="1">
      <c r="A78" s="1174" t="s">
        <v>16</v>
      </c>
      <c r="B78" s="1175"/>
      <c r="C78" s="1175"/>
      <c r="D78" s="1175"/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6" t="s">
        <v>1039</v>
      </c>
      <c r="Q78" s="1177">
        <v>126301</v>
      </c>
      <c r="R78" s="1177"/>
      <c r="S78" s="1177"/>
      <c r="T78" s="1177"/>
      <c r="U78" s="1177"/>
      <c r="V78" s="1177"/>
      <c r="W78" s="1177"/>
      <c r="X78" s="1177"/>
      <c r="Y78" s="1177">
        <v>24502</v>
      </c>
      <c r="Z78" s="1177"/>
      <c r="AA78" s="1177"/>
      <c r="AB78" s="1177"/>
      <c r="AC78" s="1177">
        <v>4429</v>
      </c>
      <c r="AD78" s="1177"/>
      <c r="AE78" s="1177"/>
      <c r="AF78" s="1177"/>
      <c r="AG78" s="1177">
        <v>10456</v>
      </c>
      <c r="AH78" s="1177"/>
      <c r="AI78" s="1177"/>
      <c r="AJ78" s="1177"/>
      <c r="AK78" s="1177"/>
      <c r="AL78" s="1177"/>
      <c r="AM78" s="1177"/>
      <c r="AN78" s="1177"/>
      <c r="AO78" s="1177"/>
      <c r="AP78" s="1177"/>
      <c r="AQ78" s="1177"/>
      <c r="AR78" s="1177"/>
      <c r="AS78" s="1177">
        <v>28490</v>
      </c>
      <c r="AT78" s="1177"/>
      <c r="AU78" s="1177"/>
      <c r="AV78" s="1177"/>
      <c r="AW78" s="1177">
        <v>12279</v>
      </c>
      <c r="AX78" s="1177"/>
      <c r="AY78" s="1177"/>
      <c r="AZ78" s="1177"/>
    </row>
    <row r="79" spans="1:52" ht="19.5" customHeight="1">
      <c r="A79" s="1197" t="s">
        <v>674</v>
      </c>
      <c r="B79" s="1198"/>
      <c r="C79" s="1198"/>
      <c r="D79" s="1198"/>
      <c r="E79" s="1198"/>
      <c r="F79" s="1198"/>
      <c r="G79" s="1198"/>
      <c r="H79" s="1198"/>
      <c r="I79" s="1198"/>
      <c r="J79" s="1198"/>
      <c r="K79" s="1198"/>
      <c r="L79" s="1198"/>
      <c r="M79" s="1198"/>
      <c r="N79" s="1198"/>
      <c r="O79" s="1198"/>
      <c r="P79" s="1184" t="s">
        <v>1041</v>
      </c>
      <c r="Q79" s="1185">
        <f>SUM(Q77:T78)</f>
        <v>774917</v>
      </c>
      <c r="R79" s="1185"/>
      <c r="S79" s="1185"/>
      <c r="T79" s="1185"/>
      <c r="U79" s="1185">
        <f>SUM(U77:X78)</f>
        <v>17929258</v>
      </c>
      <c r="V79" s="1185"/>
      <c r="W79" s="1185"/>
      <c r="X79" s="1185"/>
      <c r="Y79" s="1185">
        <f>SUM(Y77:AB78)</f>
        <v>24502</v>
      </c>
      <c r="Z79" s="1185"/>
      <c r="AA79" s="1185"/>
      <c r="AB79" s="1185"/>
      <c r="AC79" s="1185">
        <f>SUM(AC77:AF78)</f>
        <v>4429</v>
      </c>
      <c r="AD79" s="1185"/>
      <c r="AE79" s="1185"/>
      <c r="AF79" s="1185"/>
      <c r="AG79" s="1185">
        <f>SUM(AG77:AJ78)</f>
        <v>16827</v>
      </c>
      <c r="AH79" s="1185"/>
      <c r="AI79" s="1185"/>
      <c r="AJ79" s="1185"/>
      <c r="AK79" s="1185">
        <f>SUM(AK77:AN78)</f>
        <v>2759</v>
      </c>
      <c r="AL79" s="1185"/>
      <c r="AM79" s="1185"/>
      <c r="AN79" s="1185"/>
      <c r="AO79" s="1185">
        <f>SUM(AO77:AR78)</f>
        <v>34834</v>
      </c>
      <c r="AP79" s="1185"/>
      <c r="AQ79" s="1185"/>
      <c r="AR79" s="1185"/>
      <c r="AS79" s="1185">
        <f>SUM(AS77:AV78)</f>
        <v>34050</v>
      </c>
      <c r="AT79" s="1185"/>
      <c r="AU79" s="1185"/>
      <c r="AV79" s="1185"/>
      <c r="AW79" s="1185">
        <f>SUM(AW77:AZ78)</f>
        <v>12279</v>
      </c>
      <c r="AX79" s="1185"/>
      <c r="AY79" s="1185"/>
      <c r="AZ79" s="1185"/>
    </row>
    <row r="80" spans="1:52" ht="19.5" customHeight="1">
      <c r="A80" s="1174" t="s">
        <v>17</v>
      </c>
      <c r="B80" s="1175"/>
      <c r="C80" s="1175"/>
      <c r="D80" s="1175"/>
      <c r="E80" s="1175"/>
      <c r="F80" s="1175"/>
      <c r="G80" s="1175"/>
      <c r="H80" s="1175"/>
      <c r="I80" s="1175"/>
      <c r="J80" s="1175"/>
      <c r="K80" s="1175"/>
      <c r="L80" s="1175"/>
      <c r="M80" s="1175"/>
      <c r="N80" s="1175"/>
      <c r="O80" s="1175"/>
      <c r="P80" s="1176" t="s">
        <v>324</v>
      </c>
      <c r="Q80" s="1177"/>
      <c r="R80" s="1177"/>
      <c r="S80" s="1177"/>
      <c r="T80" s="1177"/>
      <c r="U80" s="1177"/>
      <c r="V80" s="1177"/>
      <c r="W80" s="1177"/>
      <c r="X80" s="1177"/>
      <c r="Y80" s="1177"/>
      <c r="Z80" s="1177"/>
      <c r="AA80" s="1177"/>
      <c r="AB80" s="1177"/>
      <c r="AC80" s="1177"/>
      <c r="AD80" s="1177"/>
      <c r="AE80" s="1177"/>
      <c r="AF80" s="1177"/>
      <c r="AG80" s="1177"/>
      <c r="AH80" s="1177"/>
      <c r="AI80" s="1177"/>
      <c r="AJ80" s="1177"/>
      <c r="AK80" s="1177"/>
      <c r="AL80" s="1177"/>
      <c r="AM80" s="1177"/>
      <c r="AN80" s="1177"/>
      <c r="AO80" s="1177"/>
      <c r="AP80" s="1177"/>
      <c r="AQ80" s="1177"/>
      <c r="AR80" s="1177"/>
      <c r="AS80" s="1177"/>
      <c r="AT80" s="1177"/>
      <c r="AU80" s="1177"/>
      <c r="AV80" s="1177"/>
      <c r="AW80" s="1177"/>
      <c r="AX80" s="1177"/>
      <c r="AY80" s="1177"/>
      <c r="AZ80" s="1177"/>
    </row>
    <row r="81" spans="1:52" ht="19.5" customHeight="1">
      <c r="A81" s="1197" t="s">
        <v>675</v>
      </c>
      <c r="B81" s="1198"/>
      <c r="C81" s="1198"/>
      <c r="D81" s="1198"/>
      <c r="E81" s="1198"/>
      <c r="F81" s="1198"/>
      <c r="G81" s="1198"/>
      <c r="H81" s="1198"/>
      <c r="I81" s="1198"/>
      <c r="J81" s="1198"/>
      <c r="K81" s="1198"/>
      <c r="L81" s="1198"/>
      <c r="M81" s="1198"/>
      <c r="N81" s="1198"/>
      <c r="O81" s="1198"/>
      <c r="P81" s="1184" t="s">
        <v>326</v>
      </c>
      <c r="Q81" s="1185">
        <f>SUM(Q79:T80)</f>
        <v>774917</v>
      </c>
      <c r="R81" s="1185"/>
      <c r="S81" s="1185"/>
      <c r="T81" s="1185"/>
      <c r="U81" s="1185">
        <f>SUM(U79:X80)</f>
        <v>17929258</v>
      </c>
      <c r="V81" s="1185"/>
      <c r="W81" s="1185"/>
      <c r="X81" s="1185"/>
      <c r="Y81" s="1185">
        <f>SUM(Y79:AB80)</f>
        <v>24502</v>
      </c>
      <c r="Z81" s="1185"/>
      <c r="AA81" s="1185"/>
      <c r="AB81" s="1185"/>
      <c r="AC81" s="1185">
        <f>SUM(AC79:AF80)</f>
        <v>4429</v>
      </c>
      <c r="AD81" s="1185"/>
      <c r="AE81" s="1185"/>
      <c r="AF81" s="1185"/>
      <c r="AG81" s="1185">
        <f>SUM(AG79:AJ80)</f>
        <v>16827</v>
      </c>
      <c r="AH81" s="1185"/>
      <c r="AI81" s="1185"/>
      <c r="AJ81" s="1185"/>
      <c r="AK81" s="1185">
        <f>SUM(AK79:AN80)</f>
        <v>2759</v>
      </c>
      <c r="AL81" s="1185"/>
      <c r="AM81" s="1185"/>
      <c r="AN81" s="1185"/>
      <c r="AO81" s="1185">
        <f>SUM(AO79:AR80)</f>
        <v>34834</v>
      </c>
      <c r="AP81" s="1185"/>
      <c r="AQ81" s="1185"/>
      <c r="AR81" s="1185"/>
      <c r="AS81" s="1185">
        <f>SUM(AS79:AV80)</f>
        <v>34050</v>
      </c>
      <c r="AT81" s="1185"/>
      <c r="AU81" s="1185"/>
      <c r="AV81" s="1185"/>
      <c r="AW81" s="1185">
        <f>SUM(AW79:AZ80)</f>
        <v>12279</v>
      </c>
      <c r="AX81" s="1185"/>
      <c r="AY81" s="1185"/>
      <c r="AZ81" s="1185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spans="2:5" ht="21.75" customHeight="1">
      <c r="B109" s="1199"/>
      <c r="C109" s="1199"/>
      <c r="D109" s="1199"/>
      <c r="E109" s="1199"/>
    </row>
    <row r="110" spans="2:5" ht="21.75" customHeight="1">
      <c r="B110" s="1199"/>
      <c r="C110" s="1199"/>
      <c r="D110" s="1199"/>
      <c r="E110" s="1199"/>
    </row>
    <row r="111" spans="2:5" ht="21.75" customHeight="1">
      <c r="B111" s="1199"/>
      <c r="C111" s="1199"/>
      <c r="D111" s="1199"/>
      <c r="E111" s="1199"/>
    </row>
    <row r="112" spans="2:5" ht="21.75" customHeight="1">
      <c r="B112" s="1199"/>
      <c r="C112" s="1199"/>
      <c r="D112" s="1199"/>
      <c r="E112" s="1199"/>
    </row>
    <row r="113" spans="2:5" ht="21.75" customHeight="1">
      <c r="B113" s="1199"/>
      <c r="C113" s="1199"/>
      <c r="D113" s="1199"/>
      <c r="E113" s="1199"/>
    </row>
    <row r="114" spans="2:5" ht="21.75" customHeight="1">
      <c r="B114" s="1199"/>
      <c r="C114" s="1199"/>
      <c r="D114" s="1199"/>
      <c r="E114" s="1199"/>
    </row>
    <row r="115" spans="2:5" ht="21.75" customHeight="1">
      <c r="B115" s="1199"/>
      <c r="C115" s="1199"/>
      <c r="D115" s="1199"/>
      <c r="E115" s="1199"/>
    </row>
    <row r="116" spans="2:5" ht="21.75" customHeight="1">
      <c r="B116" s="1199"/>
      <c r="C116" s="1199"/>
      <c r="D116" s="1199"/>
      <c r="E116" s="1199"/>
    </row>
    <row r="117" spans="2:5" ht="21.75" customHeight="1">
      <c r="B117" s="1199"/>
      <c r="C117" s="1199"/>
      <c r="D117" s="1199"/>
      <c r="E117" s="1199"/>
    </row>
    <row r="118" spans="2:5" ht="21.75" customHeight="1">
      <c r="B118" s="1199"/>
      <c r="C118" s="1199"/>
      <c r="D118" s="1199"/>
      <c r="E118" s="1199"/>
    </row>
    <row r="119" spans="2:5" ht="21.75" customHeight="1">
      <c r="B119" s="1199"/>
      <c r="C119" s="1199"/>
      <c r="D119" s="1199"/>
      <c r="E119" s="1199"/>
    </row>
    <row r="120" spans="2:5" ht="21.75" customHeight="1">
      <c r="B120" s="1199"/>
      <c r="C120" s="1199"/>
      <c r="D120" s="1199"/>
      <c r="E120" s="1199"/>
    </row>
    <row r="121" spans="2:5" ht="21.75" customHeight="1">
      <c r="B121" s="1199"/>
      <c r="C121" s="1199"/>
      <c r="D121" s="1199"/>
      <c r="E121" s="1199"/>
    </row>
    <row r="122" spans="2:5" ht="21.75" customHeight="1">
      <c r="B122" s="1199"/>
      <c r="C122" s="1199"/>
      <c r="D122" s="1199"/>
      <c r="E122" s="1199"/>
    </row>
    <row r="123" spans="2:5" ht="21.75" customHeight="1">
      <c r="B123" s="1199"/>
      <c r="C123" s="1199"/>
      <c r="D123" s="1199"/>
      <c r="E123" s="1199"/>
    </row>
    <row r="124" spans="2:5" ht="21.75" customHeight="1">
      <c r="B124" s="1199"/>
      <c r="C124" s="1199"/>
      <c r="D124" s="1199"/>
      <c r="E124" s="1199"/>
    </row>
    <row r="125" spans="2:5" ht="21.75" customHeight="1">
      <c r="B125" s="1199"/>
      <c r="C125" s="1199"/>
      <c r="D125" s="1199"/>
      <c r="E125" s="1199"/>
    </row>
    <row r="126" spans="2:5" ht="21.75" customHeight="1">
      <c r="B126" s="1199"/>
      <c r="C126" s="1199"/>
      <c r="D126" s="1199"/>
      <c r="E126" s="1199"/>
    </row>
    <row r="127" spans="2:5" ht="21.75" customHeight="1">
      <c r="B127" s="1199"/>
      <c r="C127" s="1199"/>
      <c r="D127" s="1199"/>
      <c r="E127" s="1199"/>
    </row>
    <row r="128" spans="2:5" ht="21.75" customHeight="1">
      <c r="B128" s="1199"/>
      <c r="C128" s="1199"/>
      <c r="D128" s="1199"/>
      <c r="E128" s="1199"/>
    </row>
    <row r="129" spans="2:5" ht="21.75" customHeight="1">
      <c r="B129" s="1199"/>
      <c r="C129" s="1199"/>
      <c r="D129" s="1199"/>
      <c r="E129" s="1199"/>
    </row>
    <row r="130" spans="2:5" ht="21.75" customHeight="1">
      <c r="B130" s="1199"/>
      <c r="C130" s="1199"/>
      <c r="D130" s="1199"/>
      <c r="E130" s="1199"/>
    </row>
    <row r="131" spans="2:5" ht="21.75" customHeight="1">
      <c r="B131" s="1199"/>
      <c r="C131" s="1199"/>
      <c r="D131" s="1199"/>
      <c r="E131" s="1199"/>
    </row>
    <row r="132" spans="2:5" ht="21.75" customHeight="1">
      <c r="B132" s="1199"/>
      <c r="C132" s="1199"/>
      <c r="D132" s="1199"/>
      <c r="E132" s="1199"/>
    </row>
    <row r="133" spans="2:5" ht="21.75" customHeight="1">
      <c r="B133" s="1199"/>
      <c r="C133" s="1199"/>
      <c r="D133" s="1199"/>
      <c r="E133" s="1199"/>
    </row>
    <row r="134" spans="2:5" ht="21.75" customHeight="1">
      <c r="B134" s="1199"/>
      <c r="C134" s="1199"/>
      <c r="D134" s="1199"/>
      <c r="E134" s="1199"/>
    </row>
    <row r="135" spans="2:5" ht="21.75" customHeight="1">
      <c r="B135" s="1199"/>
      <c r="C135" s="1199"/>
      <c r="D135" s="1199"/>
      <c r="E135" s="1199"/>
    </row>
    <row r="136" spans="2:5" ht="21.75" customHeight="1">
      <c r="B136" s="1199"/>
      <c r="C136" s="1199"/>
      <c r="D136" s="1199"/>
      <c r="E136" s="1199"/>
    </row>
    <row r="137" spans="2:5" ht="21.75" customHeight="1">
      <c r="B137" s="1199"/>
      <c r="C137" s="1199"/>
      <c r="D137" s="1199"/>
      <c r="E137" s="1199"/>
    </row>
    <row r="138" spans="2:5" ht="21.75" customHeight="1">
      <c r="B138" s="1199"/>
      <c r="C138" s="1199"/>
      <c r="D138" s="1199"/>
      <c r="E138" s="1199"/>
    </row>
    <row r="139" spans="2:5" ht="21.75" customHeight="1">
      <c r="B139" s="1199"/>
      <c r="C139" s="1199"/>
      <c r="D139" s="1199"/>
      <c r="E139" s="1199"/>
    </row>
    <row r="140" spans="2:5" ht="21.75" customHeight="1">
      <c r="B140" s="1199"/>
      <c r="C140" s="1199"/>
      <c r="D140" s="1199"/>
      <c r="E140" s="1199"/>
    </row>
    <row r="141" spans="2:5" ht="21.75" customHeight="1">
      <c r="B141" s="1199"/>
      <c r="C141" s="1199"/>
      <c r="D141" s="1199"/>
      <c r="E141" s="1199"/>
    </row>
    <row r="142" spans="2:5" ht="21.75" customHeight="1">
      <c r="B142" s="1199"/>
      <c r="C142" s="1199"/>
      <c r="D142" s="1199"/>
      <c r="E142" s="1199"/>
    </row>
    <row r="143" spans="2:5" ht="21.75" customHeight="1">
      <c r="B143" s="1199"/>
      <c r="C143" s="1199"/>
      <c r="D143" s="1199"/>
      <c r="E143" s="1199"/>
    </row>
    <row r="144" spans="2:5" ht="21.75" customHeight="1">
      <c r="B144" s="1199"/>
      <c r="C144" s="1199"/>
      <c r="D144" s="1199"/>
      <c r="E144" s="1199"/>
    </row>
    <row r="145" spans="2:5" ht="21.75" customHeight="1">
      <c r="B145" s="1199"/>
      <c r="C145" s="1199"/>
      <c r="D145" s="1199"/>
      <c r="E145" s="1199"/>
    </row>
    <row r="146" spans="2:5" ht="21.75" customHeight="1">
      <c r="B146" s="1199"/>
      <c r="C146" s="1199"/>
      <c r="D146" s="1199"/>
      <c r="E146" s="1199"/>
    </row>
    <row r="147" spans="2:5" ht="21.75" customHeight="1">
      <c r="B147" s="1199"/>
      <c r="C147" s="1199"/>
      <c r="D147" s="1199"/>
      <c r="E147" s="1199"/>
    </row>
    <row r="148" spans="2:5" ht="21.75" customHeight="1">
      <c r="B148" s="1199"/>
      <c r="C148" s="1199"/>
      <c r="D148" s="1199"/>
      <c r="E148" s="1199"/>
    </row>
    <row r="149" spans="2:5" ht="21.75" customHeight="1">
      <c r="B149" s="1199"/>
      <c r="C149" s="1199"/>
      <c r="D149" s="1199"/>
      <c r="E149" s="1199"/>
    </row>
    <row r="150" spans="2:5" ht="21.75" customHeight="1">
      <c r="B150" s="1199"/>
      <c r="C150" s="1199"/>
      <c r="D150" s="1199"/>
      <c r="E150" s="1199"/>
    </row>
    <row r="151" spans="2:5" ht="21.75" customHeight="1">
      <c r="B151" s="1199"/>
      <c r="C151" s="1199"/>
      <c r="D151" s="1199"/>
      <c r="E151" s="1199"/>
    </row>
    <row r="152" spans="2:5" ht="21.75" customHeight="1">
      <c r="B152" s="1199"/>
      <c r="C152" s="1199"/>
      <c r="D152" s="1199"/>
      <c r="E152" s="1199"/>
    </row>
    <row r="153" spans="2:5" ht="21.75" customHeight="1">
      <c r="B153" s="1199"/>
      <c r="C153" s="1199"/>
      <c r="D153" s="1199"/>
      <c r="E153" s="1199"/>
    </row>
    <row r="154" spans="2:5" ht="21.75" customHeight="1">
      <c r="B154" s="1199"/>
      <c r="C154" s="1199"/>
      <c r="D154" s="1199"/>
      <c r="E154" s="1199"/>
    </row>
    <row r="155" spans="2:5" ht="21.75" customHeight="1">
      <c r="B155" s="1199"/>
      <c r="C155" s="1199"/>
      <c r="D155" s="1199"/>
      <c r="E155" s="1199"/>
    </row>
    <row r="156" spans="2:5" ht="21.75" customHeight="1">
      <c r="B156" s="1199"/>
      <c r="C156" s="1199"/>
      <c r="D156" s="1199"/>
      <c r="E156" s="1199"/>
    </row>
    <row r="157" spans="2:5" ht="21.75" customHeight="1">
      <c r="B157" s="1199"/>
      <c r="C157" s="1199"/>
      <c r="D157" s="1199"/>
      <c r="E157" s="1199"/>
    </row>
    <row r="158" spans="2:5" ht="21.75" customHeight="1">
      <c r="B158" s="1199"/>
      <c r="C158" s="1199"/>
      <c r="D158" s="1199"/>
      <c r="E158" s="1199"/>
    </row>
    <row r="159" spans="2:5" ht="21.75" customHeight="1">
      <c r="B159" s="1199"/>
      <c r="C159" s="1199"/>
      <c r="D159" s="1199"/>
      <c r="E159" s="1199"/>
    </row>
    <row r="160" spans="2:5" ht="21.75" customHeight="1">
      <c r="B160" s="1199"/>
      <c r="C160" s="1199"/>
      <c r="D160" s="1199"/>
      <c r="E160" s="1199"/>
    </row>
    <row r="161" spans="2:5" ht="21.75" customHeight="1">
      <c r="B161" s="1199"/>
      <c r="C161" s="1199"/>
      <c r="D161" s="1199"/>
      <c r="E161" s="1199"/>
    </row>
    <row r="162" spans="2:5" ht="21.75" customHeight="1">
      <c r="B162" s="1199"/>
      <c r="C162" s="1199"/>
      <c r="D162" s="1199"/>
      <c r="E162" s="1199"/>
    </row>
    <row r="163" spans="2:5" ht="21.75" customHeight="1">
      <c r="B163" s="1199"/>
      <c r="C163" s="1199"/>
      <c r="D163" s="1199"/>
      <c r="E163" s="1199"/>
    </row>
    <row r="164" spans="2:5" ht="21.75" customHeight="1">
      <c r="B164" s="1199"/>
      <c r="C164" s="1199"/>
      <c r="D164" s="1199"/>
      <c r="E164" s="1199"/>
    </row>
    <row r="165" spans="2:5" ht="21.75" customHeight="1">
      <c r="B165" s="1199"/>
      <c r="C165" s="1199"/>
      <c r="D165" s="1199"/>
      <c r="E165" s="1199"/>
    </row>
    <row r="166" spans="2:5" ht="21.75" customHeight="1">
      <c r="B166" s="1199"/>
      <c r="C166" s="1199"/>
      <c r="D166" s="1199"/>
      <c r="E166" s="1199"/>
    </row>
    <row r="167" spans="2:5" ht="21.75" customHeight="1">
      <c r="B167" s="1199"/>
      <c r="C167" s="1199"/>
      <c r="D167" s="1199"/>
      <c r="E167" s="1199"/>
    </row>
    <row r="168" spans="2:5" ht="21.75" customHeight="1">
      <c r="B168" s="1199"/>
      <c r="C168" s="1199"/>
      <c r="D168" s="1199"/>
      <c r="E168" s="1199"/>
    </row>
    <row r="169" spans="2:5" ht="21.75" customHeight="1">
      <c r="B169" s="1199"/>
      <c r="C169" s="1199"/>
      <c r="D169" s="1199"/>
      <c r="E169" s="1199"/>
    </row>
    <row r="170" spans="2:5" ht="21.75" customHeight="1">
      <c r="B170" s="1199"/>
      <c r="C170" s="1199"/>
      <c r="D170" s="1199"/>
      <c r="E170" s="1199"/>
    </row>
    <row r="171" spans="2:5" ht="21.75" customHeight="1">
      <c r="B171" s="1199"/>
      <c r="C171" s="1199"/>
      <c r="D171" s="1199"/>
      <c r="E171" s="1199"/>
    </row>
    <row r="172" spans="2:5" ht="21.75" customHeight="1">
      <c r="B172" s="1199"/>
      <c r="C172" s="1199"/>
      <c r="D172" s="1199"/>
      <c r="E172" s="1199"/>
    </row>
    <row r="173" spans="2:5" ht="21.75" customHeight="1">
      <c r="B173" s="1199"/>
      <c r="C173" s="1199"/>
      <c r="D173" s="1199"/>
      <c r="E173" s="1199"/>
    </row>
    <row r="174" spans="2:5" ht="21.75" customHeight="1">
      <c r="B174" s="1199"/>
      <c r="C174" s="1199"/>
      <c r="D174" s="1199"/>
      <c r="E174" s="1199"/>
    </row>
    <row r="175" spans="2:5" ht="21.75" customHeight="1">
      <c r="B175" s="1199"/>
      <c r="C175" s="1199"/>
      <c r="D175" s="1199"/>
      <c r="E175" s="1199"/>
    </row>
    <row r="176" spans="2:5" ht="21.75" customHeight="1">
      <c r="B176" s="1199"/>
      <c r="C176" s="1199"/>
      <c r="D176" s="1199"/>
      <c r="E176" s="1199"/>
    </row>
    <row r="177" spans="2:5" ht="21.75" customHeight="1">
      <c r="B177" s="1199"/>
      <c r="C177" s="1199"/>
      <c r="D177" s="1199"/>
      <c r="E177" s="1199"/>
    </row>
    <row r="178" spans="2:5" ht="21.75" customHeight="1">
      <c r="B178" s="1199"/>
      <c r="C178" s="1199"/>
      <c r="D178" s="1199"/>
      <c r="E178" s="1199"/>
    </row>
    <row r="179" spans="2:5" ht="21.75" customHeight="1">
      <c r="B179" s="1199"/>
      <c r="C179" s="1199"/>
      <c r="D179" s="1199"/>
      <c r="E179" s="1199"/>
    </row>
    <row r="180" spans="2:5" ht="21.75" customHeight="1">
      <c r="B180" s="1199"/>
      <c r="C180" s="1199"/>
      <c r="D180" s="1199"/>
      <c r="E180" s="1199"/>
    </row>
    <row r="181" spans="2:5" ht="21.75" customHeight="1">
      <c r="B181" s="1199"/>
      <c r="C181" s="1199"/>
      <c r="D181" s="1199"/>
      <c r="E181" s="1199"/>
    </row>
    <row r="182" spans="2:5" ht="21.75" customHeight="1">
      <c r="B182" s="1199"/>
      <c r="C182" s="1199"/>
      <c r="D182" s="1199"/>
      <c r="E182" s="1199"/>
    </row>
    <row r="183" spans="2:5" ht="21.75" customHeight="1">
      <c r="B183" s="1199"/>
      <c r="C183" s="1199"/>
      <c r="D183" s="1199"/>
      <c r="E183" s="1199"/>
    </row>
    <row r="184" spans="2:5" ht="21.75" customHeight="1">
      <c r="B184" s="1199"/>
      <c r="C184" s="1199"/>
      <c r="D184" s="1199"/>
      <c r="E184" s="1199"/>
    </row>
    <row r="185" spans="2:5" ht="12.75">
      <c r="B185" s="1199"/>
      <c r="C185" s="1199"/>
      <c r="D185" s="1199"/>
      <c r="E185" s="1199"/>
    </row>
    <row r="186" spans="2:5" ht="12.75">
      <c r="B186" s="1199"/>
      <c r="C186" s="1199"/>
      <c r="D186" s="1199"/>
      <c r="E186" s="1199"/>
    </row>
    <row r="187" spans="2:5" ht="12.75">
      <c r="B187" s="1199"/>
      <c r="C187" s="1199"/>
      <c r="D187" s="1199"/>
      <c r="E187" s="1199"/>
    </row>
    <row r="188" spans="2:5" ht="12.75">
      <c r="B188" s="1199"/>
      <c r="C188" s="1199"/>
      <c r="D188" s="1199"/>
      <c r="E188" s="1199"/>
    </row>
    <row r="189" spans="2:5" ht="12.75">
      <c r="B189" s="1199"/>
      <c r="C189" s="1199"/>
      <c r="D189" s="1199"/>
      <c r="E189" s="1199"/>
    </row>
    <row r="190" spans="2:5" ht="12.75">
      <c r="B190" s="1199"/>
      <c r="C190" s="1199"/>
      <c r="D190" s="1199"/>
      <c r="E190" s="1199"/>
    </row>
    <row r="191" spans="2:5" ht="12.75">
      <c r="B191" s="1199"/>
      <c r="C191" s="1199"/>
      <c r="D191" s="1199"/>
      <c r="E191" s="1199"/>
    </row>
  </sheetData>
  <mergeCells count="684">
    <mergeCell ref="AR5:AZ5"/>
    <mergeCell ref="R12:T12"/>
    <mergeCell ref="V12:X12"/>
    <mergeCell ref="Z12:AB12"/>
    <mergeCell ref="AD12:AF12"/>
    <mergeCell ref="AH12:AJ12"/>
    <mergeCell ref="AL12:AN12"/>
    <mergeCell ref="AP12:AR12"/>
    <mergeCell ref="AT12:AV12"/>
    <mergeCell ref="AX12:AZ12"/>
    <mergeCell ref="AS36:AV36"/>
    <mergeCell ref="AW36:AZ36"/>
    <mergeCell ref="AS26:AV26"/>
    <mergeCell ref="AW26:AZ26"/>
    <mergeCell ref="AW29:AZ29"/>
    <mergeCell ref="AW27:AZ27"/>
    <mergeCell ref="AW28:AZ28"/>
    <mergeCell ref="AS35:AV35"/>
    <mergeCell ref="AW33:AZ33"/>
    <mergeCell ref="AW31:AZ31"/>
    <mergeCell ref="A36:O36"/>
    <mergeCell ref="Q36:T36"/>
    <mergeCell ref="U36:X36"/>
    <mergeCell ref="Y36:AB36"/>
    <mergeCell ref="AG26:AJ26"/>
    <mergeCell ref="AK26:AN26"/>
    <mergeCell ref="AO26:AR26"/>
    <mergeCell ref="AC36:AF36"/>
    <mergeCell ref="AG36:AJ36"/>
    <mergeCell ref="AK36:AN36"/>
    <mergeCell ref="AO36:AR36"/>
    <mergeCell ref="AO35:AR35"/>
    <mergeCell ref="AC34:AF34"/>
    <mergeCell ref="AG34:AJ34"/>
    <mergeCell ref="Q26:T26"/>
    <mergeCell ref="U26:X26"/>
    <mergeCell ref="Y26:AB26"/>
    <mergeCell ref="AC26:AF26"/>
    <mergeCell ref="AK45:AN45"/>
    <mergeCell ref="AO45:AR45"/>
    <mergeCell ref="AS45:AV45"/>
    <mergeCell ref="AW45:AZ45"/>
    <mergeCell ref="U45:X45"/>
    <mergeCell ref="Y45:AB45"/>
    <mergeCell ref="AC45:AF45"/>
    <mergeCell ref="AG45:AJ45"/>
    <mergeCell ref="AK58:AN58"/>
    <mergeCell ref="AO58:AR58"/>
    <mergeCell ref="AS58:AV58"/>
    <mergeCell ref="AW58:AZ58"/>
    <mergeCell ref="U58:X58"/>
    <mergeCell ref="Y58:AB58"/>
    <mergeCell ref="AC58:AF58"/>
    <mergeCell ref="AG58:AJ58"/>
    <mergeCell ref="AK57:AN57"/>
    <mergeCell ref="AO57:AR57"/>
    <mergeCell ref="AS57:AV57"/>
    <mergeCell ref="AW57:AZ57"/>
    <mergeCell ref="U57:X57"/>
    <mergeCell ref="Y57:AB57"/>
    <mergeCell ref="AC57:AF57"/>
    <mergeCell ref="AG57:AJ57"/>
    <mergeCell ref="AK44:AN44"/>
    <mergeCell ref="AO44:AR44"/>
    <mergeCell ref="AS44:AV44"/>
    <mergeCell ref="AW44:AZ44"/>
    <mergeCell ref="U44:X44"/>
    <mergeCell ref="Y44:AB44"/>
    <mergeCell ref="AC44:AF44"/>
    <mergeCell ref="AG44:AJ44"/>
    <mergeCell ref="AK43:AN43"/>
    <mergeCell ref="AO43:AR43"/>
    <mergeCell ref="AS43:AV43"/>
    <mergeCell ref="AW43:AZ43"/>
    <mergeCell ref="U43:X43"/>
    <mergeCell ref="Y43:AB43"/>
    <mergeCell ref="AC43:AF43"/>
    <mergeCell ref="AG43:AJ43"/>
    <mergeCell ref="A44:O44"/>
    <mergeCell ref="A57:O57"/>
    <mergeCell ref="A58:O58"/>
    <mergeCell ref="Q43:T43"/>
    <mergeCell ref="Q44:T44"/>
    <mergeCell ref="Q57:T57"/>
    <mergeCell ref="Q58:T58"/>
    <mergeCell ref="Q52:T52"/>
    <mergeCell ref="A45:O45"/>
    <mergeCell ref="Q45:T45"/>
    <mergeCell ref="AW65:AZ65"/>
    <mergeCell ref="A4:AZ4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O65:AR65"/>
    <mergeCell ref="AS65:AV65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O64:AR64"/>
    <mergeCell ref="AS64:AV64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2:AR62"/>
    <mergeCell ref="AS62:AV62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W59:AZ59"/>
    <mergeCell ref="A60:O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56:AZ56"/>
    <mergeCell ref="A59:O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W51:AZ51"/>
    <mergeCell ref="A54:O54"/>
    <mergeCell ref="Q54:T54"/>
    <mergeCell ref="U54:X54"/>
    <mergeCell ref="Y54:AB54"/>
    <mergeCell ref="AC54:AF54"/>
    <mergeCell ref="AG54:AJ54"/>
    <mergeCell ref="AK54:AN54"/>
    <mergeCell ref="AO54:AR54"/>
    <mergeCell ref="AS54:AV54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W48:AZ48"/>
    <mergeCell ref="A49:O49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7:AZ47"/>
    <mergeCell ref="A48:O48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6:AZ46"/>
    <mergeCell ref="A47:O47"/>
    <mergeCell ref="Q47:T47"/>
    <mergeCell ref="U47:X47"/>
    <mergeCell ref="Y47:AB47"/>
    <mergeCell ref="AC47:AF47"/>
    <mergeCell ref="AG47:AJ47"/>
    <mergeCell ref="AK47:AN47"/>
    <mergeCell ref="AO47:AR47"/>
    <mergeCell ref="AS47:AV47"/>
    <mergeCell ref="AW42:AZ42"/>
    <mergeCell ref="A46:O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35:AZ35"/>
    <mergeCell ref="A40:O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34:AZ34"/>
    <mergeCell ref="A35:O35"/>
    <mergeCell ref="Q35:T35"/>
    <mergeCell ref="U35:X35"/>
    <mergeCell ref="Y35:AB35"/>
    <mergeCell ref="AC35:AF35"/>
    <mergeCell ref="AG35:AJ35"/>
    <mergeCell ref="AK35:AN35"/>
    <mergeCell ref="A34:O34"/>
    <mergeCell ref="Q34:T34"/>
    <mergeCell ref="U34:X34"/>
    <mergeCell ref="Y34:AB34"/>
    <mergeCell ref="AK34:AN34"/>
    <mergeCell ref="AO34:AR34"/>
    <mergeCell ref="AS34:AV34"/>
    <mergeCell ref="AW32:AZ32"/>
    <mergeCell ref="AS33:AV33"/>
    <mergeCell ref="AS32:AV32"/>
    <mergeCell ref="A33:O33"/>
    <mergeCell ref="Q33:T33"/>
    <mergeCell ref="U33:X33"/>
    <mergeCell ref="Y33:AB33"/>
    <mergeCell ref="AC33:AF33"/>
    <mergeCell ref="AG33:AJ33"/>
    <mergeCell ref="AK33:AN33"/>
    <mergeCell ref="AO33:AR33"/>
    <mergeCell ref="A32:O32"/>
    <mergeCell ref="Q32:T32"/>
    <mergeCell ref="U32:X32"/>
    <mergeCell ref="Y32:AB32"/>
    <mergeCell ref="AC32:AF32"/>
    <mergeCell ref="AG32:AJ32"/>
    <mergeCell ref="AK32:AN32"/>
    <mergeCell ref="AO32:AR32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W25:AZ25"/>
    <mergeCell ref="A30:O30"/>
    <mergeCell ref="Q30:T30"/>
    <mergeCell ref="U30:X30"/>
    <mergeCell ref="Y30:AB30"/>
    <mergeCell ref="AC30:AF30"/>
    <mergeCell ref="AG30:AJ30"/>
    <mergeCell ref="AK30:AN30"/>
    <mergeCell ref="AS30:AV30"/>
    <mergeCell ref="A26:O26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G20:AJ20"/>
    <mergeCell ref="AK20:AN20"/>
    <mergeCell ref="AO20:AR20"/>
    <mergeCell ref="AS20:AV20"/>
    <mergeCell ref="Q20:T20"/>
    <mergeCell ref="U20:X20"/>
    <mergeCell ref="Y20:AB20"/>
    <mergeCell ref="AC20:AF20"/>
    <mergeCell ref="AW76:AZ76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AG76:AJ76"/>
    <mergeCell ref="AK76:AN76"/>
    <mergeCell ref="AO76:AR76"/>
    <mergeCell ref="AS76:AV76"/>
    <mergeCell ref="Q76:T76"/>
    <mergeCell ref="U76:X76"/>
    <mergeCell ref="Y76:AB76"/>
    <mergeCell ref="AC76:AF76"/>
    <mergeCell ref="AW81:AZ81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AG81:AJ81"/>
    <mergeCell ref="AK81:AN81"/>
    <mergeCell ref="AO81:AR81"/>
    <mergeCell ref="AS81:AV81"/>
    <mergeCell ref="Q81:T81"/>
    <mergeCell ref="U81:X81"/>
    <mergeCell ref="Y81:AB81"/>
    <mergeCell ref="AC81:AF81"/>
    <mergeCell ref="AW78:AZ78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AG78:AJ78"/>
    <mergeCell ref="AK78:AN78"/>
    <mergeCell ref="AO78:AR78"/>
    <mergeCell ref="AS78:AV78"/>
    <mergeCell ref="Q78:T78"/>
    <mergeCell ref="U78:X78"/>
    <mergeCell ref="Y78:AB78"/>
    <mergeCell ref="AC78:AF78"/>
    <mergeCell ref="AW74:AZ74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AG74:AJ74"/>
    <mergeCell ref="AK74:AN74"/>
    <mergeCell ref="AO74:AR74"/>
    <mergeCell ref="AS74:AV74"/>
    <mergeCell ref="Q74:T74"/>
    <mergeCell ref="U74:X74"/>
    <mergeCell ref="Y74:AB74"/>
    <mergeCell ref="AC74:AF74"/>
    <mergeCell ref="AW72:AZ72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AG72:AJ72"/>
    <mergeCell ref="AK72:AN72"/>
    <mergeCell ref="AO72:AR72"/>
    <mergeCell ref="AS72:AV72"/>
    <mergeCell ref="Q72:T72"/>
    <mergeCell ref="U72:X72"/>
    <mergeCell ref="Y72:AB72"/>
    <mergeCell ref="AC72:AF72"/>
    <mergeCell ref="AW70:AZ70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70:AV70"/>
    <mergeCell ref="Q70:T70"/>
    <mergeCell ref="U70:X70"/>
    <mergeCell ref="Y70:AB70"/>
    <mergeCell ref="AC70:AF70"/>
    <mergeCell ref="AW68:AZ68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AG68:AJ68"/>
    <mergeCell ref="AK68:AN68"/>
    <mergeCell ref="AO68:AR68"/>
    <mergeCell ref="AS68:AV68"/>
    <mergeCell ref="Q68:T68"/>
    <mergeCell ref="U68:X68"/>
    <mergeCell ref="Y68:AB68"/>
    <mergeCell ref="AC68:AF68"/>
    <mergeCell ref="AW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AG66:AJ66"/>
    <mergeCell ref="AK66:AN66"/>
    <mergeCell ref="AO66:AR66"/>
    <mergeCell ref="AS66:AV66"/>
    <mergeCell ref="Q66:T66"/>
    <mergeCell ref="U66:X66"/>
    <mergeCell ref="Y66:AB66"/>
    <mergeCell ref="AC66:AF66"/>
    <mergeCell ref="AW52:AZ52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G52:AJ52"/>
    <mergeCell ref="AK52:AN52"/>
    <mergeCell ref="AO52:AR52"/>
    <mergeCell ref="AS52:AV52"/>
    <mergeCell ref="U52:X52"/>
    <mergeCell ref="Y52:AB52"/>
    <mergeCell ref="AC52:AF52"/>
    <mergeCell ref="AW38:AZ38"/>
    <mergeCell ref="AG39:AJ39"/>
    <mergeCell ref="AK39:AN39"/>
    <mergeCell ref="AO39:AR39"/>
    <mergeCell ref="AS39:AV39"/>
    <mergeCell ref="AW39:AZ39"/>
    <mergeCell ref="AG38:AJ38"/>
    <mergeCell ref="Q39:T39"/>
    <mergeCell ref="U39:X39"/>
    <mergeCell ref="Y39:AB39"/>
    <mergeCell ref="AC39:AF39"/>
    <mergeCell ref="AK38:AN38"/>
    <mergeCell ref="AO38:AR38"/>
    <mergeCell ref="AS38:AV38"/>
    <mergeCell ref="Q38:T38"/>
    <mergeCell ref="U38:X38"/>
    <mergeCell ref="Y38:AB38"/>
    <mergeCell ref="AC38:AF38"/>
    <mergeCell ref="Q37:T37"/>
    <mergeCell ref="U37:X37"/>
    <mergeCell ref="Y37:AB37"/>
    <mergeCell ref="AC37:AF37"/>
    <mergeCell ref="AW37:AZ37"/>
    <mergeCell ref="AG29:AJ29"/>
    <mergeCell ref="AK29:AN29"/>
    <mergeCell ref="AO29:AR29"/>
    <mergeCell ref="AS29:AV29"/>
    <mergeCell ref="AG37:AJ37"/>
    <mergeCell ref="AK37:AN37"/>
    <mergeCell ref="AO37:AR37"/>
    <mergeCell ref="AS37:AV37"/>
    <mergeCell ref="AO30:AR30"/>
    <mergeCell ref="Q29:T29"/>
    <mergeCell ref="U29:X29"/>
    <mergeCell ref="Y29:AB29"/>
    <mergeCell ref="AC29:AF29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G27:AJ27"/>
    <mergeCell ref="AK27:AN27"/>
    <mergeCell ref="AO27:AR27"/>
    <mergeCell ref="AS27:AV27"/>
    <mergeCell ref="Q27:T27"/>
    <mergeCell ref="U27:X27"/>
    <mergeCell ref="Y27:AB27"/>
    <mergeCell ref="AC27:AF27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AG18:AJ18"/>
    <mergeCell ref="AK18:AN18"/>
    <mergeCell ref="AO18:AR18"/>
    <mergeCell ref="AS18:AV18"/>
    <mergeCell ref="Q18:T18"/>
    <mergeCell ref="U18:X18"/>
    <mergeCell ref="Y18:AB18"/>
    <mergeCell ref="AC18:AF18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AG16:AJ16"/>
    <mergeCell ref="AK16:AN16"/>
    <mergeCell ref="AO16:AR16"/>
    <mergeCell ref="AS16:AV16"/>
    <mergeCell ref="Q16:T16"/>
    <mergeCell ref="U16:X16"/>
    <mergeCell ref="Y16:AB16"/>
    <mergeCell ref="AC16:AF16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A12:O13"/>
    <mergeCell ref="P12:P13"/>
    <mergeCell ref="A28:O28"/>
    <mergeCell ref="A53:O53"/>
    <mergeCell ref="A37:O37"/>
    <mergeCell ref="A38:O38"/>
    <mergeCell ref="A29:O29"/>
    <mergeCell ref="A39:O39"/>
    <mergeCell ref="A20:O20"/>
    <mergeCell ref="A43:O43"/>
    <mergeCell ref="A68:O68"/>
    <mergeCell ref="A66:O66"/>
    <mergeCell ref="A70:O70"/>
    <mergeCell ref="A67:O67"/>
    <mergeCell ref="A69:O69"/>
    <mergeCell ref="A80:O80"/>
    <mergeCell ref="A81:O81"/>
    <mergeCell ref="A78:O78"/>
    <mergeCell ref="A15:O15"/>
    <mergeCell ref="A16:O16"/>
    <mergeCell ref="A52:O52"/>
    <mergeCell ref="A19:O19"/>
    <mergeCell ref="A17:O17"/>
    <mergeCell ref="A18:O18"/>
    <mergeCell ref="A27:O27"/>
    <mergeCell ref="A79:O79"/>
    <mergeCell ref="A72:O72"/>
    <mergeCell ref="A73:O73"/>
    <mergeCell ref="A71:O71"/>
    <mergeCell ref="A77:O77"/>
    <mergeCell ref="A75:O75"/>
    <mergeCell ref="A74:O74"/>
    <mergeCell ref="A76:O76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8" r:id="rId1"/>
  <rowBreaks count="3" manualBreakCount="3">
    <brk id="32" max="51" man="1"/>
    <brk id="51" max="255" man="1"/>
    <brk id="67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0"/>
  <sheetViews>
    <sheetView zoomScaleSheetLayoutView="75" workbookViewId="0" topLeftCell="F122">
      <selection activeCell="P141" sqref="P141"/>
    </sheetView>
  </sheetViews>
  <sheetFormatPr defaultColWidth="9.140625" defaultRowHeight="12.75"/>
  <cols>
    <col min="1" max="37" width="4.28125" style="0" customWidth="1"/>
    <col min="38" max="16384" width="2.7109375" style="0" customWidth="1"/>
  </cols>
  <sheetData>
    <row r="1" spans="1:37" ht="25.5" customHeight="1">
      <c r="A1" s="55" t="s">
        <v>701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26:37" ht="27.75" customHeight="1">
      <c r="Z2" s="56"/>
      <c r="AA2" s="56"/>
      <c r="AB2" s="57"/>
      <c r="AC2" s="57"/>
      <c r="AD2" s="57"/>
      <c r="AE2" s="57"/>
      <c r="AF2" s="57"/>
      <c r="AG2" s="57"/>
      <c r="AH2" s="57"/>
      <c r="AI2" s="57"/>
      <c r="AJ2" s="57"/>
      <c r="AK2" s="56"/>
    </row>
    <row r="3" spans="26:37" s="58" customFormat="1" ht="18" customHeight="1">
      <c r="Z3" s="59"/>
      <c r="AA3" s="59"/>
      <c r="AB3" s="60" t="s">
        <v>702</v>
      </c>
      <c r="AC3" s="60"/>
      <c r="AD3" s="60"/>
      <c r="AE3" s="60"/>
      <c r="AF3" s="60"/>
      <c r="AG3" s="60"/>
      <c r="AH3" s="60"/>
      <c r="AI3" s="60"/>
      <c r="AJ3" s="60"/>
      <c r="AK3" s="61"/>
    </row>
    <row r="4" ht="13.5" customHeight="1" thickBot="1"/>
    <row r="5" spans="1:36" ht="21" customHeight="1" thickBot="1">
      <c r="A5" s="62">
        <v>5</v>
      </c>
      <c r="B5" s="63">
        <v>1</v>
      </c>
      <c r="C5" s="63">
        <v>3</v>
      </c>
      <c r="D5" s="63">
        <v>0</v>
      </c>
      <c r="E5" s="63">
        <v>0</v>
      </c>
      <c r="F5" s="64">
        <v>9</v>
      </c>
      <c r="G5" s="65"/>
      <c r="H5" s="62">
        <v>1</v>
      </c>
      <c r="I5" s="63">
        <v>2</v>
      </c>
      <c r="J5" s="63">
        <v>5</v>
      </c>
      <c r="K5" s="64">
        <v>4</v>
      </c>
      <c r="L5" s="65"/>
      <c r="M5" s="62">
        <v>0</v>
      </c>
      <c r="N5" s="64">
        <v>1</v>
      </c>
      <c r="O5" s="66"/>
      <c r="P5" s="62">
        <v>2</v>
      </c>
      <c r="Q5" s="63">
        <v>8</v>
      </c>
      <c r="R5" s="63">
        <v>0</v>
      </c>
      <c r="S5" s="64">
        <v>0</v>
      </c>
      <c r="T5" s="65"/>
      <c r="U5" s="62">
        <v>7</v>
      </c>
      <c r="V5" s="63">
        <v>5</v>
      </c>
      <c r="W5" s="63">
        <v>1</v>
      </c>
      <c r="X5" s="63">
        <v>1</v>
      </c>
      <c r="Y5" s="63">
        <v>1</v>
      </c>
      <c r="Z5" s="67">
        <v>5</v>
      </c>
      <c r="AA5" s="68"/>
      <c r="AB5" s="69">
        <v>0</v>
      </c>
      <c r="AC5" s="70">
        <v>1</v>
      </c>
      <c r="AD5" s="65"/>
      <c r="AE5" s="71">
        <v>2</v>
      </c>
      <c r="AF5" s="69">
        <v>0</v>
      </c>
      <c r="AG5" s="69">
        <v>0</v>
      </c>
      <c r="AH5" s="70">
        <v>8</v>
      </c>
      <c r="AI5" s="65"/>
      <c r="AJ5" s="72">
        <v>2</v>
      </c>
    </row>
    <row r="6" spans="1:36" s="58" customFormat="1" ht="44.25" customHeight="1">
      <c r="A6" s="73" t="s">
        <v>680</v>
      </c>
      <c r="B6" s="73"/>
      <c r="C6" s="73"/>
      <c r="D6" s="73"/>
      <c r="E6" s="73"/>
      <c r="F6" s="73"/>
      <c r="G6" s="74"/>
      <c r="H6" s="73" t="s">
        <v>681</v>
      </c>
      <c r="I6" s="73"/>
      <c r="J6" s="73"/>
      <c r="K6" s="73"/>
      <c r="L6" s="74"/>
      <c r="M6" s="75" t="s">
        <v>703</v>
      </c>
      <c r="N6" s="75"/>
      <c r="O6" s="74"/>
      <c r="P6" s="75" t="s">
        <v>704</v>
      </c>
      <c r="Q6" s="75"/>
      <c r="R6" s="75"/>
      <c r="S6" s="75"/>
      <c r="T6" s="74"/>
      <c r="U6" s="76" t="s">
        <v>684</v>
      </c>
      <c r="V6" s="76"/>
      <c r="W6" s="76"/>
      <c r="X6" s="76"/>
      <c r="Y6" s="76"/>
      <c r="Z6" s="76"/>
      <c r="AA6" s="73"/>
      <c r="AB6" s="73" t="s">
        <v>705</v>
      </c>
      <c r="AC6" s="73"/>
      <c r="AE6" s="73" t="s">
        <v>706</v>
      </c>
      <c r="AF6" s="73"/>
      <c r="AG6" s="73"/>
      <c r="AH6" s="73"/>
      <c r="AJ6" s="73" t="s">
        <v>707</v>
      </c>
    </row>
    <row r="7" ht="15.75" customHeight="1"/>
    <row r="8" spans="26:37" ht="15">
      <c r="Z8" s="77"/>
      <c r="AA8" s="77"/>
      <c r="AB8" s="77"/>
      <c r="AC8" s="77"/>
      <c r="AD8" s="77"/>
      <c r="AE8" s="77"/>
      <c r="AF8" s="78" t="s">
        <v>708</v>
      </c>
      <c r="AG8" s="78"/>
      <c r="AH8" s="78"/>
      <c r="AI8" s="78"/>
      <c r="AJ8" s="78"/>
      <c r="AK8" s="78"/>
    </row>
    <row r="9" spans="1:37" s="86" customFormat="1" ht="16.5" customHeight="1">
      <c r="A9" s="79" t="s">
        <v>709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1"/>
      <c r="Z9" s="82" t="s">
        <v>710</v>
      </c>
      <c r="AA9" s="82"/>
      <c r="AB9" s="83" t="s">
        <v>711</v>
      </c>
      <c r="AC9" s="84"/>
      <c r="AD9" s="84"/>
      <c r="AE9" s="84"/>
      <c r="AF9" s="85"/>
      <c r="AG9" s="83" t="s">
        <v>712</v>
      </c>
      <c r="AH9" s="84"/>
      <c r="AI9" s="84"/>
      <c r="AJ9" s="84"/>
      <c r="AK9" s="85"/>
    </row>
    <row r="10" spans="1:37" s="86" customFormat="1" ht="17.2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82"/>
      <c r="AA10" s="82"/>
      <c r="AB10" s="83" t="s">
        <v>713</v>
      </c>
      <c r="AC10" s="84"/>
      <c r="AD10" s="84"/>
      <c r="AE10" s="84"/>
      <c r="AF10" s="84"/>
      <c r="AG10" s="84"/>
      <c r="AH10" s="84"/>
      <c r="AI10" s="84"/>
      <c r="AJ10" s="84"/>
      <c r="AK10" s="85"/>
    </row>
    <row r="11" spans="1:37" s="86" customFormat="1" ht="14.25">
      <c r="A11" s="90" t="s">
        <v>714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>
        <v>2</v>
      </c>
      <c r="AA11" s="91"/>
      <c r="AB11" s="91">
        <v>3</v>
      </c>
      <c r="AC11" s="91"/>
      <c r="AD11" s="91"/>
      <c r="AE11" s="91"/>
      <c r="AF11" s="91"/>
      <c r="AG11" s="91">
        <v>4</v>
      </c>
      <c r="AH11" s="91"/>
      <c r="AI11" s="91"/>
      <c r="AJ11" s="91"/>
      <c r="AK11" s="91"/>
    </row>
    <row r="12" spans="1:37" s="86" customFormat="1" ht="15.75" customHeight="1">
      <c r="A12" s="92" t="s">
        <v>715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1">
        <v>1</v>
      </c>
      <c r="AA12" s="91"/>
      <c r="AB12" s="93"/>
      <c r="AC12" s="93"/>
      <c r="AD12" s="93"/>
      <c r="AE12" s="93"/>
      <c r="AF12" s="93"/>
      <c r="AG12" s="93"/>
      <c r="AH12" s="93"/>
      <c r="AI12" s="93"/>
      <c r="AJ12" s="93"/>
      <c r="AK12" s="93"/>
    </row>
    <row r="13" spans="1:37" s="86" customFormat="1" ht="15.75" customHeight="1">
      <c r="A13" s="92" t="s">
        <v>716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1">
        <v>2</v>
      </c>
      <c r="AA13" s="91"/>
      <c r="AB13" s="93"/>
      <c r="AC13" s="93"/>
      <c r="AD13" s="93"/>
      <c r="AE13" s="93"/>
      <c r="AF13" s="93"/>
      <c r="AG13" s="93"/>
      <c r="AH13" s="93"/>
      <c r="AI13" s="93"/>
      <c r="AJ13" s="93"/>
      <c r="AK13" s="93"/>
    </row>
    <row r="14" spans="1:37" s="86" customFormat="1" ht="15.75" customHeight="1">
      <c r="A14" s="92" t="s">
        <v>717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1">
        <v>3</v>
      </c>
      <c r="AA14" s="91"/>
      <c r="AB14" s="93">
        <v>143613</v>
      </c>
      <c r="AC14" s="93"/>
      <c r="AD14" s="93"/>
      <c r="AE14" s="93"/>
      <c r="AF14" s="93"/>
      <c r="AG14" s="93">
        <v>118513</v>
      </c>
      <c r="AH14" s="93"/>
      <c r="AI14" s="93"/>
      <c r="AJ14" s="93"/>
      <c r="AK14" s="93"/>
    </row>
    <row r="15" spans="1:37" s="86" customFormat="1" ht="15.75" customHeight="1">
      <c r="A15" s="92" t="s">
        <v>718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1">
        <v>4</v>
      </c>
      <c r="AA15" s="91"/>
      <c r="AB15" s="93"/>
      <c r="AC15" s="93"/>
      <c r="AD15" s="93"/>
      <c r="AE15" s="93"/>
      <c r="AF15" s="93"/>
      <c r="AG15" s="93"/>
      <c r="AH15" s="93"/>
      <c r="AI15" s="93"/>
      <c r="AJ15" s="93"/>
      <c r="AK15" s="93"/>
    </row>
    <row r="16" spans="1:37" s="86" customFormat="1" ht="15.75" customHeight="1">
      <c r="A16" s="92" t="s">
        <v>719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1">
        <v>5</v>
      </c>
      <c r="AA16" s="91"/>
      <c r="AB16" s="93"/>
      <c r="AC16" s="93"/>
      <c r="AD16" s="93"/>
      <c r="AE16" s="93"/>
      <c r="AF16" s="93"/>
      <c r="AG16" s="93"/>
      <c r="AH16" s="93"/>
      <c r="AI16" s="93"/>
      <c r="AJ16" s="93"/>
      <c r="AK16" s="93"/>
    </row>
    <row r="17" spans="1:37" s="86" customFormat="1" ht="15.75" customHeight="1">
      <c r="A17" s="92" t="s">
        <v>720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1">
        <v>6</v>
      </c>
      <c r="AA17" s="91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:37" s="86" customFormat="1" ht="15.75" customHeight="1">
      <c r="A18" s="94" t="s">
        <v>817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>
        <v>7</v>
      </c>
      <c r="AA18" s="95"/>
      <c r="AB18" s="96">
        <f>SUM(AB12:AF17)</f>
        <v>143613</v>
      </c>
      <c r="AC18" s="96"/>
      <c r="AD18" s="96"/>
      <c r="AE18" s="96"/>
      <c r="AF18" s="96"/>
      <c r="AG18" s="96">
        <f>SUM(AG12:AK17)</f>
        <v>118513</v>
      </c>
      <c r="AH18" s="96"/>
      <c r="AI18" s="96"/>
      <c r="AJ18" s="96"/>
      <c r="AK18" s="96"/>
    </row>
    <row r="19" spans="1:37" s="86" customFormat="1" ht="15.75" customHeight="1">
      <c r="A19" s="92" t="s">
        <v>721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1">
        <v>8</v>
      </c>
      <c r="AA19" s="91"/>
      <c r="AB19" s="93">
        <v>26844234</v>
      </c>
      <c r="AC19" s="93"/>
      <c r="AD19" s="93"/>
      <c r="AE19" s="93"/>
      <c r="AF19" s="93"/>
      <c r="AG19" s="93">
        <v>26722232</v>
      </c>
      <c r="AH19" s="93"/>
      <c r="AI19" s="93"/>
      <c r="AJ19" s="93"/>
      <c r="AK19" s="93"/>
    </row>
    <row r="20" spans="1:37" s="86" customFormat="1" ht="15.75" customHeight="1">
      <c r="A20" s="92" t="s">
        <v>722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>
        <v>9</v>
      </c>
      <c r="AA20" s="91"/>
      <c r="AB20" s="93">
        <v>189967</v>
      </c>
      <c r="AC20" s="93"/>
      <c r="AD20" s="93"/>
      <c r="AE20" s="93"/>
      <c r="AF20" s="93"/>
      <c r="AG20" s="93">
        <v>221147</v>
      </c>
      <c r="AH20" s="93"/>
      <c r="AI20" s="93"/>
      <c r="AJ20" s="93"/>
      <c r="AK20" s="93"/>
    </row>
    <row r="21" spans="1:37" s="86" customFormat="1" ht="15.75" customHeight="1">
      <c r="A21" s="92" t="s">
        <v>723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1">
        <v>10</v>
      </c>
      <c r="AA21" s="91"/>
      <c r="AB21" s="93">
        <v>12937</v>
      </c>
      <c r="AC21" s="93"/>
      <c r="AD21" s="93"/>
      <c r="AE21" s="93"/>
      <c r="AF21" s="93"/>
      <c r="AG21" s="93">
        <v>9911</v>
      </c>
      <c r="AH21" s="93"/>
      <c r="AI21" s="93"/>
      <c r="AJ21" s="93"/>
      <c r="AK21" s="93"/>
    </row>
    <row r="22" spans="1:37" s="86" customFormat="1" ht="15.75" customHeight="1">
      <c r="A22" s="92" t="s">
        <v>724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1">
        <v>11</v>
      </c>
      <c r="AA22" s="91"/>
      <c r="AB22" s="93"/>
      <c r="AC22" s="93"/>
      <c r="AD22" s="93"/>
      <c r="AE22" s="93"/>
      <c r="AF22" s="93"/>
      <c r="AG22" s="93"/>
      <c r="AH22" s="93"/>
      <c r="AI22" s="93"/>
      <c r="AJ22" s="93"/>
      <c r="AK22" s="93"/>
    </row>
    <row r="23" spans="1:37" s="86" customFormat="1" ht="15.75" customHeight="1">
      <c r="A23" s="92" t="s">
        <v>725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1">
        <v>12</v>
      </c>
      <c r="AA23" s="91"/>
      <c r="AB23" s="93">
        <v>961041</v>
      </c>
      <c r="AC23" s="93"/>
      <c r="AD23" s="93"/>
      <c r="AE23" s="93"/>
      <c r="AF23" s="93"/>
      <c r="AG23" s="93">
        <v>1043278</v>
      </c>
      <c r="AH23" s="93"/>
      <c r="AI23" s="93"/>
      <c r="AJ23" s="93"/>
      <c r="AK23" s="93"/>
    </row>
    <row r="24" spans="1:37" s="86" customFormat="1" ht="15.75" customHeight="1">
      <c r="A24" s="92" t="s">
        <v>726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1">
        <v>13</v>
      </c>
      <c r="AA24" s="91"/>
      <c r="AB24" s="93"/>
      <c r="AC24" s="93"/>
      <c r="AD24" s="93"/>
      <c r="AE24" s="93"/>
      <c r="AF24" s="93"/>
      <c r="AG24" s="93"/>
      <c r="AH24" s="93"/>
      <c r="AI24" s="93"/>
      <c r="AJ24" s="93"/>
      <c r="AK24" s="93"/>
    </row>
    <row r="25" spans="1:37" s="86" customFormat="1" ht="15.75" customHeight="1">
      <c r="A25" s="92" t="s">
        <v>727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1">
        <v>14</v>
      </c>
      <c r="AA25" s="91"/>
      <c r="AB25" s="93"/>
      <c r="AC25" s="93"/>
      <c r="AD25" s="93"/>
      <c r="AE25" s="93"/>
      <c r="AF25" s="93"/>
      <c r="AG25" s="93"/>
      <c r="AH25" s="93"/>
      <c r="AI25" s="93"/>
      <c r="AJ25" s="93"/>
      <c r="AK25" s="93"/>
    </row>
    <row r="26" spans="1:37" s="86" customFormat="1" ht="15.75" customHeight="1">
      <c r="A26" s="92" t="s">
        <v>728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1">
        <v>15</v>
      </c>
      <c r="AA26" s="91"/>
      <c r="AB26" s="93"/>
      <c r="AC26" s="93"/>
      <c r="AD26" s="93"/>
      <c r="AE26" s="93"/>
      <c r="AF26" s="93"/>
      <c r="AG26" s="93"/>
      <c r="AH26" s="93"/>
      <c r="AI26" s="93"/>
      <c r="AJ26" s="93"/>
      <c r="AK26" s="93"/>
    </row>
    <row r="27" spans="1:37" s="86" customFormat="1" ht="15.75" customHeight="1">
      <c r="A27" s="94" t="s">
        <v>818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5">
        <v>16</v>
      </c>
      <c r="AA27" s="95"/>
      <c r="AB27" s="96">
        <f>SUM(AB19:AF26)</f>
        <v>28008179</v>
      </c>
      <c r="AC27" s="96"/>
      <c r="AD27" s="96"/>
      <c r="AE27" s="96"/>
      <c r="AF27" s="96"/>
      <c r="AG27" s="96">
        <f>SUM(AG19:AK26)</f>
        <v>27996568</v>
      </c>
      <c r="AH27" s="96"/>
      <c r="AI27" s="96"/>
      <c r="AJ27" s="96"/>
      <c r="AK27" s="96"/>
    </row>
    <row r="28" spans="1:37" s="86" customFormat="1" ht="15.75" customHeight="1">
      <c r="A28" s="92" t="s">
        <v>729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1">
        <v>17</v>
      </c>
      <c r="AA28" s="91"/>
      <c r="AB28" s="93">
        <v>2069800</v>
      </c>
      <c r="AC28" s="93"/>
      <c r="AD28" s="93"/>
      <c r="AE28" s="93"/>
      <c r="AF28" s="93"/>
      <c r="AG28" s="93">
        <v>2069800</v>
      </c>
      <c r="AH28" s="93"/>
      <c r="AI28" s="93"/>
      <c r="AJ28" s="93"/>
      <c r="AK28" s="93"/>
    </row>
    <row r="29" spans="1:37" s="86" customFormat="1" ht="15.75" customHeight="1">
      <c r="A29" s="92" t="s">
        <v>730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1">
        <v>18</v>
      </c>
      <c r="AA29" s="91"/>
      <c r="AB29" s="93">
        <v>1743</v>
      </c>
      <c r="AC29" s="93"/>
      <c r="AD29" s="93"/>
      <c r="AE29" s="93"/>
      <c r="AF29" s="93"/>
      <c r="AG29" s="93">
        <v>1726</v>
      </c>
      <c r="AH29" s="93"/>
      <c r="AI29" s="93"/>
      <c r="AJ29" s="93"/>
      <c r="AK29" s="93"/>
    </row>
    <row r="30" spans="1:37" s="86" customFormat="1" ht="15.75" customHeight="1">
      <c r="A30" s="92" t="s">
        <v>731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1">
        <v>19</v>
      </c>
      <c r="AA30" s="91"/>
      <c r="AB30" s="93">
        <v>250314</v>
      </c>
      <c r="AC30" s="93"/>
      <c r="AD30" s="93"/>
      <c r="AE30" s="93"/>
      <c r="AF30" s="93"/>
      <c r="AG30" s="93">
        <v>296847</v>
      </c>
      <c r="AH30" s="93"/>
      <c r="AI30" s="93"/>
      <c r="AJ30" s="93"/>
      <c r="AK30" s="93"/>
    </row>
    <row r="31" spans="1:37" s="86" customFormat="1" ht="15.75" customHeight="1">
      <c r="A31" s="92" t="s">
        <v>732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1">
        <v>20</v>
      </c>
      <c r="AA31" s="91"/>
      <c r="AB31" s="93"/>
      <c r="AC31" s="93"/>
      <c r="AD31" s="93"/>
      <c r="AE31" s="93"/>
      <c r="AF31" s="93"/>
      <c r="AG31" s="93"/>
      <c r="AH31" s="93"/>
      <c r="AI31" s="93"/>
      <c r="AJ31" s="93"/>
      <c r="AK31" s="93"/>
    </row>
    <row r="32" spans="1:37" s="86" customFormat="1" ht="15.75" customHeight="1">
      <c r="A32" s="92" t="s">
        <v>733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1">
        <v>21</v>
      </c>
      <c r="AA32" s="91"/>
      <c r="AB32" s="93">
        <v>364786</v>
      </c>
      <c r="AC32" s="93"/>
      <c r="AD32" s="93"/>
      <c r="AE32" s="93"/>
      <c r="AF32" s="93"/>
      <c r="AG32" s="93">
        <v>331313</v>
      </c>
      <c r="AH32" s="93"/>
      <c r="AI32" s="93"/>
      <c r="AJ32" s="93"/>
      <c r="AK32" s="93"/>
    </row>
    <row r="33" spans="1:37" s="86" customFormat="1" ht="15.75" customHeight="1">
      <c r="A33" s="92" t="s">
        <v>734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1">
        <v>22</v>
      </c>
      <c r="AA33" s="91"/>
      <c r="AB33" s="93"/>
      <c r="AC33" s="93"/>
      <c r="AD33" s="93"/>
      <c r="AE33" s="93"/>
      <c r="AF33" s="93"/>
      <c r="AG33" s="93"/>
      <c r="AH33" s="93"/>
      <c r="AI33" s="93"/>
      <c r="AJ33" s="93"/>
      <c r="AK33" s="93"/>
    </row>
    <row r="34" spans="1:37" s="86" customFormat="1" ht="15.75" customHeight="1">
      <c r="A34" s="94" t="s">
        <v>819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>
        <v>23</v>
      </c>
      <c r="AA34" s="95"/>
      <c r="AB34" s="96">
        <f>SUM(AB28:AF33)</f>
        <v>2686643</v>
      </c>
      <c r="AC34" s="96"/>
      <c r="AD34" s="96"/>
      <c r="AE34" s="96"/>
      <c r="AF34" s="96"/>
      <c r="AG34" s="96">
        <f>SUM(AG28:AK33)</f>
        <v>2699686</v>
      </c>
      <c r="AH34" s="96"/>
      <c r="AI34" s="96"/>
      <c r="AJ34" s="96"/>
      <c r="AK34" s="96"/>
    </row>
    <row r="35" spans="1:37" s="86" customFormat="1" ht="15.75" customHeight="1">
      <c r="A35" s="92" t="s">
        <v>735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1">
        <v>24</v>
      </c>
      <c r="AA35" s="91"/>
      <c r="AB35" s="93">
        <v>23819616</v>
      </c>
      <c r="AC35" s="93"/>
      <c r="AD35" s="93"/>
      <c r="AE35" s="93"/>
      <c r="AF35" s="93"/>
      <c r="AG35" s="93">
        <v>24707600</v>
      </c>
      <c r="AH35" s="93"/>
      <c r="AI35" s="93"/>
      <c r="AJ35" s="93"/>
      <c r="AK35" s="93"/>
    </row>
    <row r="36" spans="1:37" s="86" customFormat="1" ht="15.75" customHeight="1">
      <c r="A36" s="92" t="s">
        <v>736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1">
        <v>25</v>
      </c>
      <c r="AA36" s="91"/>
      <c r="AB36" s="93"/>
      <c r="AC36" s="93"/>
      <c r="AD36" s="93"/>
      <c r="AE36" s="93"/>
      <c r="AF36" s="93"/>
      <c r="AG36" s="93"/>
      <c r="AH36" s="93"/>
      <c r="AI36" s="93"/>
      <c r="AJ36" s="93"/>
      <c r="AK36" s="93"/>
    </row>
    <row r="37" spans="1:37" s="86" customFormat="1" ht="15.75" customHeight="1">
      <c r="A37" s="92" t="s">
        <v>737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1">
        <v>26</v>
      </c>
      <c r="AA37" s="91"/>
      <c r="AB37" s="97"/>
      <c r="AC37" s="93"/>
      <c r="AD37" s="93"/>
      <c r="AE37" s="93"/>
      <c r="AF37" s="93"/>
      <c r="AG37" s="93"/>
      <c r="AH37" s="93"/>
      <c r="AI37" s="93"/>
      <c r="AJ37" s="93"/>
      <c r="AK37" s="93"/>
    </row>
    <row r="38" spans="1:37" s="86" customFormat="1" ht="15.75" customHeight="1">
      <c r="A38" s="92" t="s">
        <v>738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1">
        <v>27</v>
      </c>
      <c r="AA38" s="91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1:37" s="86" customFormat="1" ht="31.5" customHeight="1">
      <c r="A39" s="92" t="s">
        <v>739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>
        <v>28</v>
      </c>
      <c r="AA39" s="91"/>
      <c r="AB39" s="93"/>
      <c r="AC39" s="93"/>
      <c r="AD39" s="93"/>
      <c r="AE39" s="93"/>
      <c r="AF39" s="93"/>
      <c r="AG39" s="93"/>
      <c r="AH39" s="93"/>
      <c r="AI39" s="93"/>
      <c r="AJ39" s="93"/>
      <c r="AK39" s="93"/>
    </row>
    <row r="40" spans="1:37" s="86" customFormat="1" ht="31.5" customHeight="1">
      <c r="A40" s="94" t="s">
        <v>820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>
        <v>29</v>
      </c>
      <c r="AA40" s="95"/>
      <c r="AB40" s="96">
        <f>SUM(AB35:AF39)</f>
        <v>23819616</v>
      </c>
      <c r="AC40" s="96"/>
      <c r="AD40" s="96"/>
      <c r="AE40" s="96"/>
      <c r="AF40" s="96"/>
      <c r="AG40" s="96">
        <f>SUM(AG35:AK39)</f>
        <v>24707600</v>
      </c>
      <c r="AH40" s="96"/>
      <c r="AI40" s="96"/>
      <c r="AJ40" s="96"/>
      <c r="AK40" s="96"/>
    </row>
    <row r="41" spans="1:37" s="86" customFormat="1" ht="17.25" customHeight="1">
      <c r="A41" s="94" t="s">
        <v>821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5">
        <v>30</v>
      </c>
      <c r="AA41" s="95"/>
      <c r="AB41" s="96">
        <f>SUM(AB18+AB27+AB34+AB40)</f>
        <v>54658051</v>
      </c>
      <c r="AC41" s="96"/>
      <c r="AD41" s="96"/>
      <c r="AE41" s="96"/>
      <c r="AF41" s="96"/>
      <c r="AG41" s="96">
        <f>SUM(AG18+AG27+AG34+AG40)</f>
        <v>55522367</v>
      </c>
      <c r="AH41" s="96"/>
      <c r="AI41" s="96"/>
      <c r="AJ41" s="96"/>
      <c r="AK41" s="96"/>
    </row>
    <row r="42" spans="1:37" s="86" customFormat="1" ht="15.75" customHeight="1">
      <c r="A42" s="92" t="s">
        <v>740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1">
        <v>31</v>
      </c>
      <c r="AA42" s="91"/>
      <c r="AB42" s="93"/>
      <c r="AC42" s="93"/>
      <c r="AD42" s="93"/>
      <c r="AE42" s="93"/>
      <c r="AF42" s="93"/>
      <c r="AG42" s="93"/>
      <c r="AH42" s="93"/>
      <c r="AI42" s="93"/>
      <c r="AJ42" s="93"/>
      <c r="AK42" s="93"/>
    </row>
    <row r="43" spans="1:37" s="86" customFormat="1" ht="15.75" customHeight="1">
      <c r="A43" s="92" t="s">
        <v>741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1">
        <v>32</v>
      </c>
      <c r="AA43" s="91"/>
      <c r="AB43" s="93"/>
      <c r="AC43" s="93"/>
      <c r="AD43" s="93"/>
      <c r="AE43" s="93"/>
      <c r="AF43" s="93"/>
      <c r="AG43" s="93"/>
      <c r="AH43" s="93"/>
      <c r="AI43" s="93"/>
      <c r="AJ43" s="93"/>
      <c r="AK43" s="93"/>
    </row>
    <row r="44" spans="1:37" s="86" customFormat="1" ht="15.75" customHeight="1">
      <c r="A44" s="92" t="s">
        <v>742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1">
        <v>33</v>
      </c>
      <c r="AA44" s="91"/>
      <c r="AB44" s="93"/>
      <c r="AC44" s="93"/>
      <c r="AD44" s="93"/>
      <c r="AE44" s="93"/>
      <c r="AF44" s="93"/>
      <c r="AG44" s="93"/>
      <c r="AH44" s="93"/>
      <c r="AI44" s="93"/>
      <c r="AJ44" s="93"/>
      <c r="AK44" s="93"/>
    </row>
    <row r="45" spans="1:37" s="86" customFormat="1" ht="15.75" customHeight="1">
      <c r="A45" s="92" t="s">
        <v>743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1">
        <v>34</v>
      </c>
      <c r="AA45" s="91"/>
      <c r="AB45" s="93"/>
      <c r="AC45" s="93"/>
      <c r="AD45" s="93"/>
      <c r="AE45" s="93"/>
      <c r="AF45" s="93"/>
      <c r="AG45" s="93"/>
      <c r="AH45" s="93"/>
      <c r="AI45" s="93"/>
      <c r="AJ45" s="93"/>
      <c r="AK45" s="93"/>
    </row>
    <row r="46" spans="1:37" s="86" customFormat="1" ht="15.75" customHeight="1">
      <c r="A46" s="92" t="s">
        <v>744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1">
        <v>35</v>
      </c>
      <c r="AA46" s="91"/>
      <c r="AB46" s="93"/>
      <c r="AC46" s="93"/>
      <c r="AD46" s="93"/>
      <c r="AE46" s="93"/>
      <c r="AF46" s="93"/>
      <c r="AG46" s="93">
        <v>463</v>
      </c>
      <c r="AH46" s="93"/>
      <c r="AI46" s="93"/>
      <c r="AJ46" s="93"/>
      <c r="AK46" s="93"/>
    </row>
    <row r="47" spans="1:37" s="86" customFormat="1" ht="15.75" customHeight="1">
      <c r="A47" s="92" t="s">
        <v>745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1">
        <v>36</v>
      </c>
      <c r="AA47" s="91"/>
      <c r="AB47" s="93"/>
      <c r="AC47" s="93"/>
      <c r="AD47" s="93"/>
      <c r="AE47" s="93"/>
      <c r="AF47" s="93"/>
      <c r="AG47" s="93"/>
      <c r="AH47" s="93"/>
      <c r="AI47" s="93"/>
      <c r="AJ47" s="93"/>
      <c r="AK47" s="93"/>
    </row>
    <row r="48" spans="1:37" s="86" customFormat="1" ht="15.75" customHeight="1">
      <c r="A48" s="94" t="s">
        <v>822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>
        <v>37</v>
      </c>
      <c r="AA48" s="95"/>
      <c r="AB48" s="96">
        <f>SUM(AB42:AF47)</f>
        <v>0</v>
      </c>
      <c r="AC48" s="96"/>
      <c r="AD48" s="96"/>
      <c r="AE48" s="96"/>
      <c r="AF48" s="96"/>
      <c r="AG48" s="96">
        <f>SUM(AG42:AK47)</f>
        <v>463</v>
      </c>
      <c r="AH48" s="96"/>
      <c r="AI48" s="96"/>
      <c r="AJ48" s="96"/>
      <c r="AK48" s="96"/>
    </row>
    <row r="49" spans="1:37" s="86" customFormat="1" ht="15.75" customHeight="1">
      <c r="A49" s="92" t="s">
        <v>746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1">
        <v>38</v>
      </c>
      <c r="AA49" s="91"/>
      <c r="AB49" s="93">
        <v>48478</v>
      </c>
      <c r="AC49" s="93"/>
      <c r="AD49" s="93"/>
      <c r="AE49" s="93"/>
      <c r="AF49" s="93"/>
      <c r="AG49" s="93">
        <v>65290</v>
      </c>
      <c r="AH49" s="93"/>
      <c r="AI49" s="93"/>
      <c r="AJ49" s="93"/>
      <c r="AK49" s="93"/>
    </row>
    <row r="50" spans="1:37" s="86" customFormat="1" ht="15.75" customHeight="1">
      <c r="A50" s="92" t="s">
        <v>747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1">
        <v>39</v>
      </c>
      <c r="AA50" s="91"/>
      <c r="AB50" s="93">
        <v>380432</v>
      </c>
      <c r="AC50" s="93"/>
      <c r="AD50" s="93"/>
      <c r="AE50" s="93"/>
      <c r="AF50" s="93"/>
      <c r="AG50" s="93">
        <v>520426</v>
      </c>
      <c r="AH50" s="93"/>
      <c r="AI50" s="93"/>
      <c r="AJ50" s="93"/>
      <c r="AK50" s="93"/>
    </row>
    <row r="51" spans="1:37" s="86" customFormat="1" ht="15.75" customHeight="1">
      <c r="A51" s="92" t="s">
        <v>748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1">
        <v>40</v>
      </c>
      <c r="AA51" s="91"/>
      <c r="AB51" s="93"/>
      <c r="AC51" s="93"/>
      <c r="AD51" s="93"/>
      <c r="AE51" s="93"/>
      <c r="AF51" s="93"/>
      <c r="AG51" s="93"/>
      <c r="AH51" s="93"/>
      <c r="AI51" s="93"/>
      <c r="AJ51" s="93"/>
      <c r="AK51" s="93"/>
    </row>
    <row r="52" spans="1:37" s="86" customFormat="1" ht="15.75" customHeight="1">
      <c r="A52" s="92" t="s">
        <v>749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1">
        <v>41</v>
      </c>
      <c r="AA52" s="91"/>
      <c r="AB52" s="93">
        <v>146936</v>
      </c>
      <c r="AC52" s="93"/>
      <c r="AD52" s="93"/>
      <c r="AE52" s="93"/>
      <c r="AF52" s="93"/>
      <c r="AG52" s="93">
        <v>177309</v>
      </c>
      <c r="AH52" s="93"/>
      <c r="AI52" s="93"/>
      <c r="AJ52" s="93"/>
      <c r="AK52" s="93"/>
    </row>
    <row r="53" spans="1:37" s="86" customFormat="1" ht="30.75" customHeight="1">
      <c r="A53" s="92" t="s">
        <v>750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1">
        <v>42</v>
      </c>
      <c r="AA53" s="91"/>
      <c r="AB53" s="93">
        <v>70248</v>
      </c>
      <c r="AC53" s="93"/>
      <c r="AD53" s="93"/>
      <c r="AE53" s="93"/>
      <c r="AF53" s="93"/>
      <c r="AG53" s="93">
        <v>96497</v>
      </c>
      <c r="AH53" s="93"/>
      <c r="AI53" s="93"/>
      <c r="AJ53" s="93"/>
      <c r="AK53" s="93"/>
    </row>
    <row r="54" spans="1:37" s="86" customFormat="1" ht="30.75" customHeight="1">
      <c r="A54" s="98" t="s">
        <v>751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1">
        <v>43</v>
      </c>
      <c r="AA54" s="91"/>
      <c r="AB54" s="93">
        <v>46500</v>
      </c>
      <c r="AC54" s="93"/>
      <c r="AD54" s="93"/>
      <c r="AE54" s="93"/>
      <c r="AF54" s="93"/>
      <c r="AG54" s="93">
        <v>42500</v>
      </c>
      <c r="AH54" s="93"/>
      <c r="AI54" s="93"/>
      <c r="AJ54" s="93"/>
      <c r="AK54" s="93"/>
    </row>
    <row r="55" spans="1:37" s="86" customFormat="1" ht="15.75" customHeight="1">
      <c r="A55" s="98" t="s">
        <v>752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1">
        <v>44</v>
      </c>
      <c r="AA55" s="91"/>
      <c r="AB55" s="97"/>
      <c r="AC55" s="93"/>
      <c r="AD55" s="93"/>
      <c r="AE55" s="93"/>
      <c r="AF55" s="93"/>
      <c r="AG55" s="93"/>
      <c r="AH55" s="93"/>
      <c r="AI55" s="93"/>
      <c r="AJ55" s="93"/>
      <c r="AK55" s="93"/>
    </row>
    <row r="56" spans="1:37" s="86" customFormat="1" ht="15.75" customHeight="1">
      <c r="A56" s="98" t="s">
        <v>753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1">
        <v>45</v>
      </c>
      <c r="AA56" s="91"/>
      <c r="AB56" s="93"/>
      <c r="AC56" s="93"/>
      <c r="AD56" s="93"/>
      <c r="AE56" s="93"/>
      <c r="AF56" s="93"/>
      <c r="AG56" s="93"/>
      <c r="AH56" s="93"/>
      <c r="AI56" s="93"/>
      <c r="AJ56" s="93"/>
      <c r="AK56" s="93"/>
    </row>
    <row r="57" spans="1:37" s="86" customFormat="1" ht="15.75" customHeight="1">
      <c r="A57" s="98" t="s">
        <v>754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1">
        <v>46</v>
      </c>
      <c r="AA57" s="91"/>
      <c r="AB57" s="93"/>
      <c r="AC57" s="93"/>
      <c r="AD57" s="93"/>
      <c r="AE57" s="93"/>
      <c r="AF57" s="93"/>
      <c r="AG57" s="93"/>
      <c r="AH57" s="93"/>
      <c r="AI57" s="93"/>
      <c r="AJ57" s="93"/>
      <c r="AK57" s="93"/>
    </row>
    <row r="58" spans="1:37" s="86" customFormat="1" ht="15.75" customHeight="1">
      <c r="A58" s="98" t="s">
        <v>755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1">
        <v>47</v>
      </c>
      <c r="AA58" s="91"/>
      <c r="AB58" s="93"/>
      <c r="AC58" s="93"/>
      <c r="AD58" s="93"/>
      <c r="AE58" s="93"/>
      <c r="AF58" s="93"/>
      <c r="AG58" s="93"/>
      <c r="AH58" s="93"/>
      <c r="AI58" s="93"/>
      <c r="AJ58" s="93"/>
      <c r="AK58" s="93"/>
    </row>
    <row r="59" spans="1:37" s="86" customFormat="1" ht="15.75" customHeight="1">
      <c r="A59" s="94" t="s">
        <v>823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5">
        <v>48</v>
      </c>
      <c r="AA59" s="95"/>
      <c r="AB59" s="96">
        <f>SUM(AB49+AB50+AB51+AB52)</f>
        <v>575846</v>
      </c>
      <c r="AC59" s="96"/>
      <c r="AD59" s="96"/>
      <c r="AE59" s="96"/>
      <c r="AF59" s="96"/>
      <c r="AG59" s="96">
        <f>SUM(AG49+AG50+AG51+AG52)</f>
        <v>763025</v>
      </c>
      <c r="AH59" s="96"/>
      <c r="AI59" s="96"/>
      <c r="AJ59" s="96"/>
      <c r="AK59" s="96"/>
    </row>
    <row r="60" spans="1:37" s="86" customFormat="1" ht="15.75" customHeight="1">
      <c r="A60" s="92" t="s">
        <v>756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1">
        <v>49</v>
      </c>
      <c r="AA60" s="91"/>
      <c r="AB60" s="93"/>
      <c r="AC60" s="93"/>
      <c r="AD60" s="93"/>
      <c r="AE60" s="93"/>
      <c r="AF60" s="93"/>
      <c r="AG60" s="93"/>
      <c r="AH60" s="93"/>
      <c r="AI60" s="93"/>
      <c r="AJ60" s="93"/>
      <c r="AK60" s="93"/>
    </row>
    <row r="61" spans="1:37" s="86" customFormat="1" ht="15.75" customHeight="1">
      <c r="A61" s="92" t="s">
        <v>757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1">
        <v>50</v>
      </c>
      <c r="AA61" s="91"/>
      <c r="AB61" s="93">
        <v>125000</v>
      </c>
      <c r="AC61" s="93"/>
      <c r="AD61" s="93"/>
      <c r="AE61" s="93"/>
      <c r="AF61" s="93"/>
      <c r="AG61" s="93">
        <v>125000</v>
      </c>
      <c r="AH61" s="93"/>
      <c r="AI61" s="93"/>
      <c r="AJ61" s="93"/>
      <c r="AK61" s="93"/>
    </row>
    <row r="62" spans="1:37" s="86" customFormat="1" ht="15.75" customHeight="1">
      <c r="A62" s="94" t="s">
        <v>824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5">
        <v>51</v>
      </c>
      <c r="AA62" s="95"/>
      <c r="AB62" s="96">
        <f>SUM(AB60+AB61)</f>
        <v>125000</v>
      </c>
      <c r="AC62" s="96"/>
      <c r="AD62" s="96"/>
      <c r="AE62" s="96"/>
      <c r="AF62" s="96"/>
      <c r="AG62" s="96">
        <f>SUM(AG60+AG61)</f>
        <v>125000</v>
      </c>
      <c r="AH62" s="96"/>
      <c r="AI62" s="96"/>
      <c r="AJ62" s="96"/>
      <c r="AK62" s="96"/>
    </row>
    <row r="63" spans="1:37" s="86" customFormat="1" ht="15.75" customHeight="1">
      <c r="A63" s="92" t="s">
        <v>758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1">
        <v>52</v>
      </c>
      <c r="AA63" s="91"/>
      <c r="AB63" s="93">
        <v>2511</v>
      </c>
      <c r="AC63" s="93"/>
      <c r="AD63" s="93"/>
      <c r="AE63" s="93"/>
      <c r="AF63" s="93"/>
      <c r="AG63" s="93">
        <v>2449</v>
      </c>
      <c r="AH63" s="93"/>
      <c r="AI63" s="93"/>
      <c r="AJ63" s="93"/>
      <c r="AK63" s="93"/>
    </row>
    <row r="64" spans="1:37" s="86" customFormat="1" ht="15.75" customHeight="1">
      <c r="A64" s="92" t="s">
        <v>759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1">
        <v>53</v>
      </c>
      <c r="AA64" s="91"/>
      <c r="AB64" s="93">
        <v>4222597</v>
      </c>
      <c r="AC64" s="93"/>
      <c r="AD64" s="93"/>
      <c r="AE64" s="93"/>
      <c r="AF64" s="93"/>
      <c r="AG64" s="93">
        <v>7100788</v>
      </c>
      <c r="AH64" s="93"/>
      <c r="AI64" s="93"/>
      <c r="AJ64" s="93"/>
      <c r="AK64" s="93"/>
    </row>
    <row r="65" spans="1:37" s="86" customFormat="1" ht="15.75" customHeight="1">
      <c r="A65" s="92" t="s">
        <v>760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1">
        <v>54</v>
      </c>
      <c r="AA65" s="91"/>
      <c r="AB65" s="93"/>
      <c r="AC65" s="93"/>
      <c r="AD65" s="93"/>
      <c r="AE65" s="93"/>
      <c r="AF65" s="93"/>
      <c r="AG65" s="93"/>
      <c r="AH65" s="93"/>
      <c r="AI65" s="93"/>
      <c r="AJ65" s="93"/>
      <c r="AK65" s="93"/>
    </row>
    <row r="66" spans="1:37" s="86" customFormat="1" ht="15.75" customHeight="1">
      <c r="A66" s="92" t="s">
        <v>761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1">
        <v>55</v>
      </c>
      <c r="AA66" s="91"/>
      <c r="AB66" s="93">
        <v>796838</v>
      </c>
      <c r="AC66" s="93"/>
      <c r="AD66" s="93"/>
      <c r="AE66" s="93"/>
      <c r="AF66" s="93"/>
      <c r="AG66" s="93">
        <v>201363</v>
      </c>
      <c r="AH66" s="93"/>
      <c r="AI66" s="93"/>
      <c r="AJ66" s="93"/>
      <c r="AK66" s="93"/>
    </row>
    <row r="67" spans="1:37" s="86" customFormat="1" ht="15.75" customHeight="1">
      <c r="A67" s="94" t="s">
        <v>825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5">
        <v>56</v>
      </c>
      <c r="AA67" s="95"/>
      <c r="AB67" s="96">
        <f>SUM(AB63:AF66)</f>
        <v>5021946</v>
      </c>
      <c r="AC67" s="96"/>
      <c r="AD67" s="96"/>
      <c r="AE67" s="96"/>
      <c r="AF67" s="96"/>
      <c r="AG67" s="96">
        <f>SUM(AG63:AK66)</f>
        <v>7304600</v>
      </c>
      <c r="AH67" s="96"/>
      <c r="AI67" s="96"/>
      <c r="AJ67" s="96"/>
      <c r="AK67" s="96"/>
    </row>
    <row r="68" spans="1:37" s="86" customFormat="1" ht="15.75" customHeight="1">
      <c r="A68" s="92" t="s">
        <v>762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1">
        <v>57</v>
      </c>
      <c r="AA68" s="91"/>
      <c r="AB68" s="93">
        <v>127833</v>
      </c>
      <c r="AC68" s="93"/>
      <c r="AD68" s="93"/>
      <c r="AE68" s="93"/>
      <c r="AF68" s="93"/>
      <c r="AG68" s="93">
        <v>247984</v>
      </c>
      <c r="AH68" s="93"/>
      <c r="AI68" s="93"/>
      <c r="AJ68" s="93"/>
      <c r="AK68" s="93"/>
    </row>
    <row r="69" spans="1:37" s="86" customFormat="1" ht="15.75" customHeight="1">
      <c r="A69" s="92" t="s">
        <v>763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1">
        <v>58</v>
      </c>
      <c r="AA69" s="91"/>
      <c r="AB69" s="93">
        <v>28385</v>
      </c>
      <c r="AC69" s="93"/>
      <c r="AD69" s="93"/>
      <c r="AE69" s="93"/>
      <c r="AF69" s="93"/>
      <c r="AG69" s="93">
        <v>419446</v>
      </c>
      <c r="AH69" s="93"/>
      <c r="AI69" s="93"/>
      <c r="AJ69" s="93"/>
      <c r="AK69" s="93"/>
    </row>
    <row r="70" spans="1:37" s="86" customFormat="1" ht="15.75" customHeight="1">
      <c r="A70" s="92" t="s">
        <v>764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1">
        <v>59</v>
      </c>
      <c r="AA70" s="91"/>
      <c r="AB70" s="93"/>
      <c r="AC70" s="93"/>
      <c r="AD70" s="93"/>
      <c r="AE70" s="93"/>
      <c r="AF70" s="93"/>
      <c r="AG70" s="93"/>
      <c r="AH70" s="93"/>
      <c r="AI70" s="93"/>
      <c r="AJ70" s="93"/>
      <c r="AK70" s="93"/>
    </row>
    <row r="71" spans="1:37" s="86" customFormat="1" ht="15.75" customHeight="1">
      <c r="A71" s="92" t="s">
        <v>765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1">
        <v>60</v>
      </c>
      <c r="AA71" s="91"/>
      <c r="AB71" s="93"/>
      <c r="AC71" s="93"/>
      <c r="AD71" s="93"/>
      <c r="AE71" s="93"/>
      <c r="AF71" s="93"/>
      <c r="AG71" s="93"/>
      <c r="AH71" s="93"/>
      <c r="AI71" s="93"/>
      <c r="AJ71" s="93"/>
      <c r="AK71" s="93"/>
    </row>
    <row r="72" spans="1:37" s="86" customFormat="1" ht="15.75" customHeight="1">
      <c r="A72" s="94" t="s">
        <v>826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5">
        <v>61</v>
      </c>
      <c r="AA72" s="95"/>
      <c r="AB72" s="96">
        <f>SUM(AB68:AF71)</f>
        <v>156218</v>
      </c>
      <c r="AC72" s="96"/>
      <c r="AD72" s="96"/>
      <c r="AE72" s="96"/>
      <c r="AF72" s="96"/>
      <c r="AG72" s="96">
        <f>SUM(AG68:AK71)</f>
        <v>667430</v>
      </c>
      <c r="AH72" s="96"/>
      <c r="AI72" s="96"/>
      <c r="AJ72" s="96"/>
      <c r="AK72" s="96"/>
    </row>
    <row r="73" spans="1:37" s="86" customFormat="1" ht="17.25" customHeight="1">
      <c r="A73" s="94" t="s">
        <v>827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5">
        <v>62</v>
      </c>
      <c r="AA73" s="95"/>
      <c r="AB73" s="96">
        <f>SUM(AB48+AB59+AB62+AB67+AB72)</f>
        <v>5879010</v>
      </c>
      <c r="AC73" s="96"/>
      <c r="AD73" s="96"/>
      <c r="AE73" s="96"/>
      <c r="AF73" s="96"/>
      <c r="AG73" s="96">
        <f>SUM(AG48+AG59+AG62+AG67+AG72)</f>
        <v>8860518</v>
      </c>
      <c r="AH73" s="96"/>
      <c r="AI73" s="96"/>
      <c r="AJ73" s="96"/>
      <c r="AK73" s="96"/>
    </row>
    <row r="74" spans="1:37" s="86" customFormat="1" ht="17.25" customHeight="1">
      <c r="A74" s="94" t="s">
        <v>766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5">
        <v>63</v>
      </c>
      <c r="AA74" s="95"/>
      <c r="AB74" s="96">
        <f>SUM(AB41+AB73)</f>
        <v>60537061</v>
      </c>
      <c r="AC74" s="96"/>
      <c r="AD74" s="96"/>
      <c r="AE74" s="96"/>
      <c r="AF74" s="96"/>
      <c r="AG74" s="96">
        <f>SUM(AG41+AG73)</f>
        <v>64382885</v>
      </c>
      <c r="AH74" s="96"/>
      <c r="AI74" s="96"/>
      <c r="AJ74" s="96"/>
      <c r="AK74" s="96"/>
    </row>
    <row r="75" spans="1:37" s="86" customFormat="1" ht="16.5" customHeight="1">
      <c r="A75" s="79" t="s">
        <v>767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82" t="s">
        <v>710</v>
      </c>
      <c r="AA75" s="82"/>
      <c r="AB75" s="83" t="s">
        <v>711</v>
      </c>
      <c r="AC75" s="84"/>
      <c r="AD75" s="84"/>
      <c r="AE75" s="84"/>
      <c r="AF75" s="85"/>
      <c r="AG75" s="83" t="s">
        <v>712</v>
      </c>
      <c r="AH75" s="84"/>
      <c r="AI75" s="84"/>
      <c r="AJ75" s="84"/>
      <c r="AK75" s="85"/>
    </row>
    <row r="76" spans="1:37" s="86" customFormat="1" ht="17.25" customHeight="1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82"/>
      <c r="AA76" s="82"/>
      <c r="AB76" s="83" t="s">
        <v>713</v>
      </c>
      <c r="AC76" s="84"/>
      <c r="AD76" s="84"/>
      <c r="AE76" s="84"/>
      <c r="AF76" s="84"/>
      <c r="AG76" s="84"/>
      <c r="AH76" s="84"/>
      <c r="AI76" s="84"/>
      <c r="AJ76" s="84"/>
      <c r="AK76" s="85"/>
    </row>
    <row r="77" spans="1:37" s="86" customFormat="1" ht="14.25">
      <c r="A77" s="90" t="s">
        <v>714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1">
        <v>2</v>
      </c>
      <c r="AA77" s="91"/>
      <c r="AB77" s="91">
        <v>3</v>
      </c>
      <c r="AC77" s="91"/>
      <c r="AD77" s="91"/>
      <c r="AE77" s="91"/>
      <c r="AF77" s="91"/>
      <c r="AG77" s="91">
        <v>4</v>
      </c>
      <c r="AH77" s="91"/>
      <c r="AI77" s="91"/>
      <c r="AJ77" s="91"/>
      <c r="AK77" s="91"/>
    </row>
    <row r="78" spans="1:37" s="86" customFormat="1" ht="15.75" customHeight="1">
      <c r="A78" s="92" t="s">
        <v>768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1">
        <v>64</v>
      </c>
      <c r="AA78" s="91"/>
      <c r="AB78" s="93">
        <v>5460955</v>
      </c>
      <c r="AC78" s="93"/>
      <c r="AD78" s="93"/>
      <c r="AE78" s="93"/>
      <c r="AF78" s="93"/>
      <c r="AG78" s="93">
        <v>5460955</v>
      </c>
      <c r="AH78" s="93"/>
      <c r="AI78" s="93"/>
      <c r="AJ78" s="93"/>
      <c r="AK78" s="93"/>
    </row>
    <row r="79" spans="1:37" s="86" customFormat="1" ht="15.75" customHeight="1">
      <c r="A79" s="92" t="s">
        <v>769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1">
        <v>65</v>
      </c>
      <c r="AA79" s="91"/>
      <c r="AB79" s="93">
        <v>49059371</v>
      </c>
      <c r="AC79" s="93"/>
      <c r="AD79" s="93"/>
      <c r="AE79" s="93"/>
      <c r="AF79" s="93"/>
      <c r="AG79" s="93">
        <v>49795728</v>
      </c>
      <c r="AH79" s="93"/>
      <c r="AI79" s="93"/>
      <c r="AJ79" s="93"/>
      <c r="AK79" s="93"/>
    </row>
    <row r="80" spans="1:37" s="86" customFormat="1" ht="15.75" customHeight="1">
      <c r="A80" s="92" t="s">
        <v>770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1">
        <v>66</v>
      </c>
      <c r="AA80" s="91"/>
      <c r="AB80" s="93"/>
      <c r="AC80" s="93"/>
      <c r="AD80" s="93"/>
      <c r="AE80" s="93"/>
      <c r="AF80" s="93"/>
      <c r="AG80" s="93"/>
      <c r="AH80" s="93"/>
      <c r="AI80" s="93"/>
      <c r="AJ80" s="93"/>
      <c r="AK80" s="93"/>
    </row>
    <row r="81" spans="1:37" s="86" customFormat="1" ht="17.25" customHeight="1">
      <c r="A81" s="94" t="s">
        <v>828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5">
        <v>67</v>
      </c>
      <c r="AA81" s="95"/>
      <c r="AB81" s="96">
        <f>SUM(AB78+AB79+AB80)</f>
        <v>54520326</v>
      </c>
      <c r="AC81" s="96"/>
      <c r="AD81" s="96"/>
      <c r="AE81" s="96"/>
      <c r="AF81" s="96"/>
      <c r="AG81" s="96">
        <f>SUM(AG78+AG79+AG80)</f>
        <v>55256683</v>
      </c>
      <c r="AH81" s="96"/>
      <c r="AI81" s="96"/>
      <c r="AJ81" s="96"/>
      <c r="AK81" s="96"/>
    </row>
    <row r="82" spans="1:37" s="86" customFormat="1" ht="15.75" customHeight="1">
      <c r="A82" s="92" t="s">
        <v>829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1">
        <v>68</v>
      </c>
      <c r="AA82" s="91"/>
      <c r="AB82" s="93">
        <v>3527925</v>
      </c>
      <c r="AC82" s="93"/>
      <c r="AD82" s="93"/>
      <c r="AE82" s="93"/>
      <c r="AF82" s="93"/>
      <c r="AG82" s="93">
        <v>5685325</v>
      </c>
      <c r="AH82" s="93"/>
      <c r="AI82" s="93"/>
      <c r="AJ82" s="93"/>
      <c r="AK82" s="93"/>
    </row>
    <row r="83" spans="1:37" s="86" customFormat="1" ht="15.75" customHeight="1">
      <c r="A83" s="92" t="s">
        <v>771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1">
        <v>69</v>
      </c>
      <c r="AA83" s="91"/>
      <c r="AB83" s="93">
        <v>3438154</v>
      </c>
      <c r="AC83" s="93"/>
      <c r="AD83" s="93"/>
      <c r="AE83" s="93"/>
      <c r="AF83" s="93"/>
      <c r="AG83" s="93">
        <v>5587139</v>
      </c>
      <c r="AH83" s="93"/>
      <c r="AI83" s="93"/>
      <c r="AJ83" s="93"/>
      <c r="AK83" s="93"/>
    </row>
    <row r="84" spans="1:37" s="86" customFormat="1" ht="15.75" customHeight="1">
      <c r="A84" s="92" t="s">
        <v>772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1">
        <v>70</v>
      </c>
      <c r="AA84" s="91"/>
      <c r="AB84" s="93">
        <v>89771</v>
      </c>
      <c r="AC84" s="93"/>
      <c r="AD84" s="93"/>
      <c r="AE84" s="93"/>
      <c r="AF84" s="93"/>
      <c r="AG84" s="93">
        <v>98186</v>
      </c>
      <c r="AH84" s="93"/>
      <c r="AI84" s="93"/>
      <c r="AJ84" s="93"/>
      <c r="AK84" s="93"/>
    </row>
    <row r="85" spans="1:37" s="86" customFormat="1" ht="15.75" customHeight="1">
      <c r="A85" s="92" t="s">
        <v>773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1">
        <v>71</v>
      </c>
      <c r="AA85" s="91"/>
      <c r="AB85" s="93">
        <v>539693</v>
      </c>
      <c r="AC85" s="93"/>
      <c r="AD85" s="93"/>
      <c r="AE85" s="93"/>
      <c r="AF85" s="93"/>
      <c r="AG85" s="93">
        <v>1719687</v>
      </c>
      <c r="AH85" s="93"/>
      <c r="AI85" s="93"/>
      <c r="AJ85" s="93"/>
      <c r="AK85" s="93"/>
    </row>
    <row r="86" spans="1:37" s="86" customFormat="1" ht="15.75" customHeight="1">
      <c r="A86" s="92" t="s">
        <v>774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1">
        <v>72</v>
      </c>
      <c r="AA86" s="91"/>
      <c r="AB86" s="93"/>
      <c r="AC86" s="93"/>
      <c r="AD86" s="93"/>
      <c r="AE86" s="93"/>
      <c r="AF86" s="93"/>
      <c r="AG86" s="93"/>
      <c r="AH86" s="93"/>
      <c r="AI86" s="93"/>
      <c r="AJ86" s="93"/>
      <c r="AK86" s="93"/>
    </row>
    <row r="87" spans="1:37" s="86" customFormat="1" ht="15.75" customHeight="1">
      <c r="A87" s="92" t="s">
        <v>775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1">
        <v>73</v>
      </c>
      <c r="AA87" s="91"/>
      <c r="AB87" s="93"/>
      <c r="AC87" s="93"/>
      <c r="AD87" s="93"/>
      <c r="AE87" s="93"/>
      <c r="AF87" s="93"/>
      <c r="AG87" s="93"/>
      <c r="AH87" s="93"/>
      <c r="AI87" s="93"/>
      <c r="AJ87" s="93"/>
      <c r="AK87" s="93"/>
    </row>
    <row r="88" spans="1:37" s="86" customFormat="1" ht="15.75" customHeight="1">
      <c r="A88" s="92" t="s">
        <v>776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1">
        <v>74</v>
      </c>
      <c r="AA88" s="91"/>
      <c r="AB88" s="93"/>
      <c r="AC88" s="93"/>
      <c r="AD88" s="93"/>
      <c r="AE88" s="93"/>
      <c r="AF88" s="93"/>
      <c r="AG88" s="93"/>
      <c r="AH88" s="93"/>
      <c r="AI88" s="93"/>
      <c r="AJ88" s="93"/>
      <c r="AK88" s="93"/>
    </row>
    <row r="89" spans="1:37" s="86" customFormat="1" ht="15.75" customHeight="1">
      <c r="A89" s="94" t="s">
        <v>830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5">
        <v>75</v>
      </c>
      <c r="AA89" s="95"/>
      <c r="AB89" s="96">
        <f>SUM(AB82+AB85+AB86+AB87+AB88)</f>
        <v>4067618</v>
      </c>
      <c r="AC89" s="96"/>
      <c r="AD89" s="96"/>
      <c r="AE89" s="96"/>
      <c r="AF89" s="96"/>
      <c r="AG89" s="96">
        <f>SUM(AG82+AG85+AG86+AG87+AG88)</f>
        <v>7405012</v>
      </c>
      <c r="AH89" s="96"/>
      <c r="AI89" s="96"/>
      <c r="AJ89" s="96"/>
      <c r="AK89" s="96"/>
    </row>
    <row r="90" spans="1:37" s="86" customFormat="1" ht="15.75" customHeight="1">
      <c r="A90" s="92" t="s">
        <v>831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1">
        <v>76</v>
      </c>
      <c r="AA90" s="91"/>
      <c r="AB90" s="93"/>
      <c r="AC90" s="93"/>
      <c r="AD90" s="93"/>
      <c r="AE90" s="93"/>
      <c r="AF90" s="93"/>
      <c r="AG90" s="93"/>
      <c r="AH90" s="93"/>
      <c r="AI90" s="93"/>
      <c r="AJ90" s="93"/>
      <c r="AK90" s="93"/>
    </row>
    <row r="91" spans="1:37" s="86" customFormat="1" ht="15.75" customHeight="1">
      <c r="A91" s="92" t="s">
        <v>777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1">
        <v>77</v>
      </c>
      <c r="AA91" s="91"/>
      <c r="AB91" s="93"/>
      <c r="AC91" s="93"/>
      <c r="AD91" s="93"/>
      <c r="AE91" s="93"/>
      <c r="AF91" s="93"/>
      <c r="AG91" s="93"/>
      <c r="AH91" s="93"/>
      <c r="AI91" s="93"/>
      <c r="AJ91" s="93"/>
      <c r="AK91" s="93"/>
    </row>
    <row r="92" spans="1:37" s="86" customFormat="1" ht="15.75" customHeight="1">
      <c r="A92" s="92" t="s">
        <v>778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1">
        <v>78</v>
      </c>
      <c r="AA92" s="91"/>
      <c r="AB92" s="93"/>
      <c r="AC92" s="93"/>
      <c r="AD92" s="93"/>
      <c r="AE92" s="93"/>
      <c r="AF92" s="93"/>
      <c r="AG92" s="93"/>
      <c r="AH92" s="93"/>
      <c r="AI92" s="93"/>
      <c r="AJ92" s="93"/>
      <c r="AK92" s="93"/>
    </row>
    <row r="93" spans="1:37" s="86" customFormat="1" ht="15.75" customHeight="1">
      <c r="A93" s="92" t="s">
        <v>779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1">
        <v>79</v>
      </c>
      <c r="AA93" s="91"/>
      <c r="AB93" s="93"/>
      <c r="AC93" s="93"/>
      <c r="AD93" s="93"/>
      <c r="AE93" s="93"/>
      <c r="AF93" s="93"/>
      <c r="AG93" s="93"/>
      <c r="AH93" s="93"/>
      <c r="AI93" s="93"/>
      <c r="AJ93" s="93"/>
      <c r="AK93" s="93"/>
    </row>
    <row r="94" spans="1:37" s="86" customFormat="1" ht="15.75" customHeight="1">
      <c r="A94" s="92" t="s">
        <v>780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1">
        <v>80</v>
      </c>
      <c r="AA94" s="91"/>
      <c r="AB94" s="93"/>
      <c r="AC94" s="93"/>
      <c r="AD94" s="93"/>
      <c r="AE94" s="93"/>
      <c r="AF94" s="93"/>
      <c r="AG94" s="93"/>
      <c r="AH94" s="93"/>
      <c r="AI94" s="93"/>
      <c r="AJ94" s="93"/>
      <c r="AK94" s="93"/>
    </row>
    <row r="95" spans="1:37" s="86" customFormat="1" ht="15.75" customHeight="1">
      <c r="A95" s="92" t="s">
        <v>781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1">
        <v>81</v>
      </c>
      <c r="AA95" s="91"/>
      <c r="AB95" s="93"/>
      <c r="AC95" s="93"/>
      <c r="AD95" s="93"/>
      <c r="AE95" s="93"/>
      <c r="AF95" s="93"/>
      <c r="AG95" s="93"/>
      <c r="AH95" s="93"/>
      <c r="AI95" s="93"/>
      <c r="AJ95" s="93"/>
      <c r="AK95" s="93"/>
    </row>
    <row r="96" spans="1:37" s="86" customFormat="1" ht="15.75" customHeight="1">
      <c r="A96" s="94" t="s">
        <v>832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5">
        <v>82</v>
      </c>
      <c r="AA96" s="95"/>
      <c r="AB96" s="96">
        <f>SUM(AB90+AB93+AB94+AB95)</f>
        <v>0</v>
      </c>
      <c r="AC96" s="96"/>
      <c r="AD96" s="96"/>
      <c r="AE96" s="96"/>
      <c r="AF96" s="96"/>
      <c r="AG96" s="96">
        <f>SUM(AG90+AG93+AG94+AG95)</f>
        <v>0</v>
      </c>
      <c r="AH96" s="96"/>
      <c r="AI96" s="96"/>
      <c r="AJ96" s="96"/>
      <c r="AK96" s="96"/>
    </row>
    <row r="97" spans="1:37" s="86" customFormat="1" ht="17.25" customHeight="1">
      <c r="A97" s="94" t="s">
        <v>833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5">
        <v>83</v>
      </c>
      <c r="AA97" s="95"/>
      <c r="AB97" s="96">
        <f>SUM(AB89+AB96)</f>
        <v>4067618</v>
      </c>
      <c r="AC97" s="96"/>
      <c r="AD97" s="96"/>
      <c r="AE97" s="96"/>
      <c r="AF97" s="96"/>
      <c r="AG97" s="96">
        <f>SUM(AG89+AG96)</f>
        <v>7405012</v>
      </c>
      <c r="AH97" s="96"/>
      <c r="AI97" s="96"/>
      <c r="AJ97" s="96"/>
      <c r="AK97" s="96"/>
    </row>
    <row r="98" spans="1:37" s="86" customFormat="1" ht="16.5" customHeight="1">
      <c r="A98" s="92" t="s">
        <v>782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1">
        <v>84</v>
      </c>
      <c r="AA98" s="91"/>
      <c r="AB98" s="93">
        <v>44000</v>
      </c>
      <c r="AC98" s="93"/>
      <c r="AD98" s="93"/>
      <c r="AE98" s="93"/>
      <c r="AF98" s="93"/>
      <c r="AG98" s="93">
        <v>26999</v>
      </c>
      <c r="AH98" s="93"/>
      <c r="AI98" s="93"/>
      <c r="AJ98" s="93"/>
      <c r="AK98" s="93"/>
    </row>
    <row r="99" spans="1:37" s="86" customFormat="1" ht="16.5" customHeight="1">
      <c r="A99" s="92" t="s">
        <v>783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1">
        <v>85</v>
      </c>
      <c r="AA99" s="91"/>
      <c r="AB99" s="93"/>
      <c r="AC99" s="93"/>
      <c r="AD99" s="93"/>
      <c r="AE99" s="93"/>
      <c r="AF99" s="93"/>
      <c r="AG99" s="93"/>
      <c r="AH99" s="93"/>
      <c r="AI99" s="93"/>
      <c r="AJ99" s="93"/>
      <c r="AK99" s="93"/>
    </row>
    <row r="100" spans="1:37" s="86" customFormat="1" ht="16.5" customHeight="1">
      <c r="A100" s="92" t="s">
        <v>784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1">
        <v>86</v>
      </c>
      <c r="AA100" s="91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</row>
    <row r="101" spans="1:37" s="86" customFormat="1" ht="16.5" customHeight="1">
      <c r="A101" s="92" t="s">
        <v>785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1">
        <v>87</v>
      </c>
      <c r="AA101" s="91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</row>
    <row r="102" spans="1:37" s="86" customFormat="1" ht="16.5" customHeight="1">
      <c r="A102" s="92" t="s">
        <v>786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1">
        <v>88</v>
      </c>
      <c r="AA102" s="91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</row>
    <row r="103" spans="1:37" s="86" customFormat="1" ht="16.5" customHeight="1">
      <c r="A103" s="92" t="s">
        <v>787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1">
        <v>89</v>
      </c>
      <c r="AA103" s="91"/>
      <c r="AB103" s="93">
        <v>283995</v>
      </c>
      <c r="AC103" s="93"/>
      <c r="AD103" s="93"/>
      <c r="AE103" s="93"/>
      <c r="AF103" s="93"/>
      <c r="AG103" s="93">
        <v>212996</v>
      </c>
      <c r="AH103" s="93"/>
      <c r="AI103" s="93"/>
      <c r="AJ103" s="93"/>
      <c r="AK103" s="93"/>
    </row>
    <row r="104" spans="1:37" s="86" customFormat="1" ht="16.5" customHeight="1">
      <c r="A104" s="94" t="s">
        <v>834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5">
        <v>90</v>
      </c>
      <c r="AA104" s="95"/>
      <c r="AB104" s="96">
        <f>SUM(AB98:AF103)</f>
        <v>327995</v>
      </c>
      <c r="AC104" s="96"/>
      <c r="AD104" s="96"/>
      <c r="AE104" s="96"/>
      <c r="AF104" s="96"/>
      <c r="AG104" s="96">
        <f>SUM(AG98:AK103)</f>
        <v>239995</v>
      </c>
      <c r="AH104" s="96"/>
      <c r="AI104" s="96"/>
      <c r="AJ104" s="96"/>
      <c r="AK104" s="96"/>
    </row>
    <row r="105" spans="1:37" s="86" customFormat="1" ht="16.5" customHeight="1">
      <c r="A105" s="92" t="s">
        <v>788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1">
        <v>91</v>
      </c>
      <c r="AA105" s="91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</row>
    <row r="106" spans="1:37" s="86" customFormat="1" ht="16.5" customHeight="1">
      <c r="A106" s="92" t="s">
        <v>789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1">
        <v>92</v>
      </c>
      <c r="AA106" s="91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</row>
    <row r="107" spans="1:37" s="86" customFormat="1" ht="16.5" customHeight="1">
      <c r="A107" s="92" t="s">
        <v>835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1">
        <v>93</v>
      </c>
      <c r="AA107" s="91"/>
      <c r="AB107" s="93">
        <v>162728</v>
      </c>
      <c r="AC107" s="93"/>
      <c r="AD107" s="93"/>
      <c r="AE107" s="93"/>
      <c r="AF107" s="93"/>
      <c r="AG107" s="93">
        <v>502602</v>
      </c>
      <c r="AH107" s="93"/>
      <c r="AI107" s="93"/>
      <c r="AJ107" s="93"/>
      <c r="AK107" s="93"/>
    </row>
    <row r="108" spans="1:37" s="86" customFormat="1" ht="16.5" customHeight="1">
      <c r="A108" s="92" t="s">
        <v>790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1">
        <v>94</v>
      </c>
      <c r="AA108" s="91"/>
      <c r="AB108" s="93">
        <v>68982</v>
      </c>
      <c r="AC108" s="93"/>
      <c r="AD108" s="93"/>
      <c r="AE108" s="93"/>
      <c r="AF108" s="93"/>
      <c r="AG108" s="93">
        <v>5916</v>
      </c>
      <c r="AH108" s="93"/>
      <c r="AI108" s="93"/>
      <c r="AJ108" s="93"/>
      <c r="AK108" s="93"/>
    </row>
    <row r="109" spans="1:37" s="86" customFormat="1" ht="16.5" customHeight="1">
      <c r="A109" s="92" t="s">
        <v>791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1">
        <v>95</v>
      </c>
      <c r="AA109" s="91"/>
      <c r="AB109" s="93">
        <v>93746</v>
      </c>
      <c r="AC109" s="93"/>
      <c r="AD109" s="93"/>
      <c r="AE109" s="93"/>
      <c r="AF109" s="93"/>
      <c r="AG109" s="93">
        <v>496686</v>
      </c>
      <c r="AH109" s="93"/>
      <c r="AI109" s="93"/>
      <c r="AJ109" s="93"/>
      <c r="AK109" s="93"/>
    </row>
    <row r="110" spans="1:37" s="86" customFormat="1" ht="16.5" customHeight="1">
      <c r="A110" s="92" t="s">
        <v>836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1">
        <v>96</v>
      </c>
      <c r="AA110" s="91"/>
      <c r="AB110" s="93">
        <v>347848</v>
      </c>
      <c r="AC110" s="93"/>
      <c r="AD110" s="93"/>
      <c r="AE110" s="93"/>
      <c r="AF110" s="93"/>
      <c r="AG110" s="93">
        <v>411575</v>
      </c>
      <c r="AH110" s="93"/>
      <c r="AI110" s="93"/>
      <c r="AJ110" s="93"/>
      <c r="AK110" s="93"/>
    </row>
    <row r="111" spans="1:37" s="86" customFormat="1" ht="16.5" customHeight="1">
      <c r="A111" s="92" t="s">
        <v>792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1">
        <v>97</v>
      </c>
      <c r="AA111" s="91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</row>
    <row r="112" spans="1:37" s="86" customFormat="1" ht="16.5" customHeight="1">
      <c r="A112" s="92" t="s">
        <v>793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1">
        <v>98</v>
      </c>
      <c r="AA112" s="91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</row>
    <row r="113" spans="1:37" s="86" customFormat="1" ht="16.5" customHeight="1">
      <c r="A113" s="92" t="s">
        <v>794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1">
        <v>99</v>
      </c>
      <c r="AA113" s="91"/>
      <c r="AB113" s="93">
        <v>149</v>
      </c>
      <c r="AC113" s="93"/>
      <c r="AD113" s="93"/>
      <c r="AE113" s="93"/>
      <c r="AF113" s="93"/>
      <c r="AG113" s="93">
        <v>155</v>
      </c>
      <c r="AH113" s="93"/>
      <c r="AI113" s="93"/>
      <c r="AJ113" s="93"/>
      <c r="AK113" s="93"/>
    </row>
    <row r="114" spans="1:37" s="86" customFormat="1" ht="16.5" customHeight="1">
      <c r="A114" s="92" t="s">
        <v>795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1">
        <v>100</v>
      </c>
      <c r="AA114" s="91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</row>
    <row r="115" spans="1:37" s="86" customFormat="1" ht="16.5" customHeight="1">
      <c r="A115" s="92" t="s">
        <v>796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1">
        <v>101</v>
      </c>
      <c r="AA115" s="91"/>
      <c r="AB115" s="93">
        <v>84016</v>
      </c>
      <c r="AC115" s="93"/>
      <c r="AD115" s="93"/>
      <c r="AE115" s="93"/>
      <c r="AF115" s="93"/>
      <c r="AG115" s="93">
        <v>71627</v>
      </c>
      <c r="AH115" s="93"/>
      <c r="AI115" s="93"/>
      <c r="AJ115" s="93"/>
      <c r="AK115" s="93"/>
    </row>
    <row r="116" spans="1:37" s="86" customFormat="1" ht="16.5" customHeight="1">
      <c r="A116" s="98" t="s">
        <v>797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1">
        <v>102</v>
      </c>
      <c r="AA116" s="91"/>
      <c r="AB116" s="97"/>
      <c r="AC116" s="93"/>
      <c r="AD116" s="93"/>
      <c r="AE116" s="93"/>
      <c r="AF116" s="93"/>
      <c r="AG116" s="93"/>
      <c r="AH116" s="93"/>
      <c r="AI116" s="93"/>
      <c r="AJ116" s="93"/>
      <c r="AK116" s="93"/>
    </row>
    <row r="117" spans="1:37" s="86" customFormat="1" ht="16.5" customHeight="1">
      <c r="A117" s="92" t="s">
        <v>798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1">
        <v>103</v>
      </c>
      <c r="AA117" s="91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</row>
    <row r="118" spans="1:37" s="86" customFormat="1" ht="16.5" customHeight="1">
      <c r="A118" s="92" t="s">
        <v>799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1">
        <v>104</v>
      </c>
      <c r="AA118" s="91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</row>
    <row r="119" spans="1:37" s="86" customFormat="1" ht="16.5" customHeight="1">
      <c r="A119" s="92" t="s">
        <v>800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1">
        <v>105</v>
      </c>
      <c r="AA119" s="91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</row>
    <row r="120" spans="1:37" s="86" customFormat="1" ht="16.5" customHeight="1">
      <c r="A120" s="99" t="s">
        <v>801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1">
        <v>106</v>
      </c>
      <c r="AA120" s="91"/>
      <c r="AB120" s="93">
        <v>17000</v>
      </c>
      <c r="AC120" s="93"/>
      <c r="AD120" s="93"/>
      <c r="AE120" s="93"/>
      <c r="AF120" s="93"/>
      <c r="AG120" s="93">
        <v>17000</v>
      </c>
      <c r="AH120" s="93"/>
      <c r="AI120" s="93"/>
      <c r="AJ120" s="93"/>
      <c r="AK120" s="93"/>
    </row>
    <row r="121" spans="1:37" s="86" customFormat="1" ht="31.5" customHeight="1">
      <c r="A121" s="99" t="s">
        <v>802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1">
        <v>107</v>
      </c>
      <c r="AA121" s="91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</row>
    <row r="122" spans="1:37" s="86" customFormat="1" ht="31.5" customHeight="1">
      <c r="A122" s="99" t="s">
        <v>803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1">
        <v>108</v>
      </c>
      <c r="AA122" s="91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</row>
    <row r="123" spans="1:37" s="86" customFormat="1" ht="31.5" customHeight="1">
      <c r="A123" s="99" t="s">
        <v>804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1">
        <v>109</v>
      </c>
      <c r="AA123" s="91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</row>
    <row r="124" spans="1:37" s="86" customFormat="1" ht="16.5" customHeight="1">
      <c r="A124" s="99" t="s">
        <v>805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1">
        <v>110</v>
      </c>
      <c r="AA124" s="91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</row>
    <row r="125" spans="1:37" s="86" customFormat="1" ht="16.5" customHeight="1">
      <c r="A125" s="92" t="s">
        <v>806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1">
        <v>111</v>
      </c>
      <c r="AA125" s="91"/>
      <c r="AB125" s="93">
        <v>70999</v>
      </c>
      <c r="AC125" s="93"/>
      <c r="AD125" s="93"/>
      <c r="AE125" s="93"/>
      <c r="AF125" s="93"/>
      <c r="AG125" s="93">
        <v>70999</v>
      </c>
      <c r="AH125" s="93"/>
      <c r="AI125" s="93"/>
      <c r="AJ125" s="93"/>
      <c r="AK125" s="93"/>
    </row>
    <row r="126" spans="1:37" s="86" customFormat="1" ht="16.5" customHeight="1">
      <c r="A126" s="92" t="s">
        <v>807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1">
        <v>112</v>
      </c>
      <c r="AA126" s="91"/>
      <c r="AB126" s="93">
        <v>175684</v>
      </c>
      <c r="AC126" s="93"/>
      <c r="AD126" s="93"/>
      <c r="AE126" s="93"/>
      <c r="AF126" s="93"/>
      <c r="AG126" s="93">
        <v>251794</v>
      </c>
      <c r="AH126" s="93"/>
      <c r="AI126" s="93"/>
      <c r="AJ126" s="93"/>
      <c r="AK126" s="93"/>
    </row>
    <row r="127" spans="1:37" s="86" customFormat="1" ht="16.5" customHeight="1">
      <c r="A127" s="92" t="s">
        <v>808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1">
        <v>113</v>
      </c>
      <c r="AA127" s="91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</row>
    <row r="128" spans="1:37" s="86" customFormat="1" ht="16.5" customHeight="1">
      <c r="A128" s="92" t="s">
        <v>809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1">
        <v>114</v>
      </c>
      <c r="AA128" s="91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</row>
    <row r="129" spans="1:37" s="86" customFormat="1" ht="16.5" customHeight="1">
      <c r="A129" s="94" t="s">
        <v>837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5">
        <v>115</v>
      </c>
      <c r="AA129" s="95"/>
      <c r="AB129" s="96">
        <f>SUM(AB105+AB106+AB107+AB110)</f>
        <v>510576</v>
      </c>
      <c r="AC129" s="96"/>
      <c r="AD129" s="96"/>
      <c r="AE129" s="96"/>
      <c r="AF129" s="96"/>
      <c r="AG129" s="96">
        <f>SUM(AG105+AG106+AG107+AG110)</f>
        <v>914177</v>
      </c>
      <c r="AH129" s="96"/>
      <c r="AI129" s="96"/>
      <c r="AJ129" s="96"/>
      <c r="AK129" s="96"/>
    </row>
    <row r="130" spans="1:37" s="86" customFormat="1" ht="16.5" customHeight="1">
      <c r="A130" s="92" t="s">
        <v>810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1">
        <v>116</v>
      </c>
      <c r="AA130" s="91"/>
      <c r="AB130" s="93">
        <v>77570</v>
      </c>
      <c r="AC130" s="93"/>
      <c r="AD130" s="93"/>
      <c r="AE130" s="93"/>
      <c r="AF130" s="93"/>
      <c r="AG130" s="93">
        <v>365255</v>
      </c>
      <c r="AH130" s="93"/>
      <c r="AI130" s="93"/>
      <c r="AJ130" s="93"/>
      <c r="AK130" s="93"/>
    </row>
    <row r="131" spans="1:37" s="86" customFormat="1" ht="16.5" customHeight="1">
      <c r="A131" s="92" t="s">
        <v>811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1">
        <v>117</v>
      </c>
      <c r="AA131" s="91"/>
      <c r="AB131" s="93">
        <v>236138</v>
      </c>
      <c r="AC131" s="93"/>
      <c r="AD131" s="93"/>
      <c r="AE131" s="93"/>
      <c r="AF131" s="93"/>
      <c r="AG131" s="93"/>
      <c r="AH131" s="93"/>
      <c r="AI131" s="93"/>
      <c r="AJ131" s="93"/>
      <c r="AK131" s="93"/>
    </row>
    <row r="132" spans="1:37" s="86" customFormat="1" ht="16.5" customHeight="1">
      <c r="A132" s="92" t="s">
        <v>812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1">
        <v>118</v>
      </c>
      <c r="AA132" s="91"/>
      <c r="AB132" s="93"/>
      <c r="AC132" s="93"/>
      <c r="AD132" s="93"/>
      <c r="AE132" s="93"/>
      <c r="AF132" s="93"/>
      <c r="AG132" s="93">
        <v>400</v>
      </c>
      <c r="AH132" s="93"/>
      <c r="AI132" s="93"/>
      <c r="AJ132" s="93"/>
      <c r="AK132" s="93"/>
    </row>
    <row r="133" spans="1:37" s="86" customFormat="1" ht="16.5" customHeight="1">
      <c r="A133" s="92" t="s">
        <v>813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1">
        <v>119</v>
      </c>
      <c r="AA133" s="91"/>
      <c r="AB133" s="93">
        <v>796838</v>
      </c>
      <c r="AC133" s="93"/>
      <c r="AD133" s="93"/>
      <c r="AE133" s="93"/>
      <c r="AF133" s="93"/>
      <c r="AG133" s="93">
        <v>201363</v>
      </c>
      <c r="AH133" s="93"/>
      <c r="AI133" s="93"/>
      <c r="AJ133" s="93"/>
      <c r="AK133" s="93"/>
    </row>
    <row r="134" spans="1:37" s="86" customFormat="1" ht="16.5" customHeight="1">
      <c r="A134" s="92" t="s">
        <v>814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1">
        <v>120</v>
      </c>
      <c r="AA134" s="91"/>
      <c r="AB134" s="93">
        <v>796164</v>
      </c>
      <c r="AC134" s="93"/>
      <c r="AD134" s="93"/>
      <c r="AE134" s="93"/>
      <c r="AF134" s="93"/>
      <c r="AG134" s="93">
        <v>200643</v>
      </c>
      <c r="AH134" s="93"/>
      <c r="AI134" s="93"/>
      <c r="AJ134" s="93"/>
      <c r="AK134" s="93"/>
    </row>
    <row r="135" spans="1:37" s="86" customFormat="1" ht="16.5" customHeight="1">
      <c r="A135" s="92" t="s">
        <v>815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1">
        <v>121</v>
      </c>
      <c r="AA135" s="91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</row>
    <row r="136" spans="1:37" s="86" customFormat="1" ht="16.5" customHeight="1">
      <c r="A136" s="94" t="s">
        <v>838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5">
        <v>122</v>
      </c>
      <c r="AA136" s="95"/>
      <c r="AB136" s="96">
        <f>SUM(AB130+AB131+AB133)</f>
        <v>1110546</v>
      </c>
      <c r="AC136" s="96"/>
      <c r="AD136" s="96"/>
      <c r="AE136" s="96"/>
      <c r="AF136" s="96"/>
      <c r="AG136" s="96">
        <f>SUM(AG130:AK133)</f>
        <v>567018</v>
      </c>
      <c r="AH136" s="96"/>
      <c r="AI136" s="96"/>
      <c r="AJ136" s="96"/>
      <c r="AK136" s="96"/>
    </row>
    <row r="137" spans="1:37" s="86" customFormat="1" ht="17.25" customHeight="1">
      <c r="A137" s="94" t="s">
        <v>839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5">
        <v>123</v>
      </c>
      <c r="AA137" s="95"/>
      <c r="AB137" s="96">
        <f>SUM(AB104+AB129+AB136)</f>
        <v>1949117</v>
      </c>
      <c r="AC137" s="96"/>
      <c r="AD137" s="96"/>
      <c r="AE137" s="96"/>
      <c r="AF137" s="96"/>
      <c r="AG137" s="96">
        <f>SUM(AG104+AG129+AG136)</f>
        <v>1721190</v>
      </c>
      <c r="AH137" s="96"/>
      <c r="AI137" s="96"/>
      <c r="AJ137" s="96"/>
      <c r="AK137" s="96"/>
    </row>
    <row r="138" spans="1:37" s="86" customFormat="1" ht="17.25" customHeight="1">
      <c r="A138" s="94" t="s">
        <v>816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5">
        <v>124</v>
      </c>
      <c r="AA138" s="95"/>
      <c r="AB138" s="96">
        <f>SUM(AB81+AB97+AB137)</f>
        <v>60537061</v>
      </c>
      <c r="AC138" s="96"/>
      <c r="AD138" s="96"/>
      <c r="AE138" s="96"/>
      <c r="AF138" s="96"/>
      <c r="AG138" s="96">
        <f>SUM(AG81+AG97+AG137)</f>
        <v>64382885</v>
      </c>
      <c r="AH138" s="96"/>
      <c r="AI138" s="96"/>
      <c r="AJ138" s="96"/>
      <c r="AK138" s="96"/>
    </row>
    <row r="139" spans="1:25" ht="12.75">
      <c r="A139" s="100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:25" ht="12.75">
      <c r="A140" s="100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</sheetData>
  <mergeCells count="519">
    <mergeCell ref="Z55:AA55"/>
    <mergeCell ref="AB55:AF55"/>
    <mergeCell ref="AG55:AK55"/>
    <mergeCell ref="Z74:AA74"/>
    <mergeCell ref="AB74:AF74"/>
    <mergeCell ref="AG74:AK74"/>
    <mergeCell ref="Z72:AA72"/>
    <mergeCell ref="AB72:AF72"/>
    <mergeCell ref="AG72:AK72"/>
    <mergeCell ref="Z73:AA73"/>
    <mergeCell ref="A116:Y116"/>
    <mergeCell ref="Z116:AA116"/>
    <mergeCell ref="AB116:AF116"/>
    <mergeCell ref="AG116:AK116"/>
    <mergeCell ref="AG137:AK137"/>
    <mergeCell ref="Z138:AA138"/>
    <mergeCell ref="AB138:AF138"/>
    <mergeCell ref="AG138:AK138"/>
    <mergeCell ref="Z137:AA137"/>
    <mergeCell ref="AB137:AF137"/>
    <mergeCell ref="AG135:AK135"/>
    <mergeCell ref="Z136:AA136"/>
    <mergeCell ref="AB136:AF136"/>
    <mergeCell ref="AG136:AK136"/>
    <mergeCell ref="Z135:AA135"/>
    <mergeCell ref="AB135:AF135"/>
    <mergeCell ref="AG133:AK133"/>
    <mergeCell ref="Z134:AA134"/>
    <mergeCell ref="AB134:AF134"/>
    <mergeCell ref="AG134:AK134"/>
    <mergeCell ref="Z133:AA133"/>
    <mergeCell ref="AB133:AF133"/>
    <mergeCell ref="AB131:AF131"/>
    <mergeCell ref="AG131:AK131"/>
    <mergeCell ref="Z132:AA132"/>
    <mergeCell ref="AB132:AF132"/>
    <mergeCell ref="AG132:AK132"/>
    <mergeCell ref="Z131:AA131"/>
    <mergeCell ref="Z129:AA129"/>
    <mergeCell ref="AB129:AF129"/>
    <mergeCell ref="AG129:AK129"/>
    <mergeCell ref="Z130:AA130"/>
    <mergeCell ref="AB130:AF130"/>
    <mergeCell ref="AG130:AK130"/>
    <mergeCell ref="AG127:AK127"/>
    <mergeCell ref="Z128:AA128"/>
    <mergeCell ref="AB128:AF128"/>
    <mergeCell ref="AG128:AK128"/>
    <mergeCell ref="Z127:AA127"/>
    <mergeCell ref="AB127:AF127"/>
    <mergeCell ref="AG125:AK125"/>
    <mergeCell ref="Z126:AA126"/>
    <mergeCell ref="AB126:AF126"/>
    <mergeCell ref="AG126:AK126"/>
    <mergeCell ref="Z125:AA125"/>
    <mergeCell ref="AB125:AF125"/>
    <mergeCell ref="AG123:AK123"/>
    <mergeCell ref="Z124:AA124"/>
    <mergeCell ref="AB124:AF124"/>
    <mergeCell ref="AG124:AK124"/>
    <mergeCell ref="Z123:AA123"/>
    <mergeCell ref="AB123:AF123"/>
    <mergeCell ref="AG121:AK121"/>
    <mergeCell ref="Z122:AA122"/>
    <mergeCell ref="AB122:AF122"/>
    <mergeCell ref="AG122:AK122"/>
    <mergeCell ref="Z121:AA121"/>
    <mergeCell ref="AB121:AF121"/>
    <mergeCell ref="A135:Y135"/>
    <mergeCell ref="A136:Y136"/>
    <mergeCell ref="A137:Y137"/>
    <mergeCell ref="A138:Y138"/>
    <mergeCell ref="A131:Y131"/>
    <mergeCell ref="A132:Y132"/>
    <mergeCell ref="A133:Y133"/>
    <mergeCell ref="A134:Y134"/>
    <mergeCell ref="A127:Y127"/>
    <mergeCell ref="A128:Y128"/>
    <mergeCell ref="A129:Y129"/>
    <mergeCell ref="A130:Y130"/>
    <mergeCell ref="A123:Y123"/>
    <mergeCell ref="A124:Y124"/>
    <mergeCell ref="A125:Y125"/>
    <mergeCell ref="A126:Y126"/>
    <mergeCell ref="A119:Y119"/>
    <mergeCell ref="A120:Y120"/>
    <mergeCell ref="A121:Y121"/>
    <mergeCell ref="A122:Y122"/>
    <mergeCell ref="Z120:AA120"/>
    <mergeCell ref="AB120:AF120"/>
    <mergeCell ref="AG120:AK120"/>
    <mergeCell ref="A111:Y111"/>
    <mergeCell ref="A112:Y112"/>
    <mergeCell ref="A113:Y113"/>
    <mergeCell ref="A114:Y114"/>
    <mergeCell ref="A115:Y115"/>
    <mergeCell ref="A117:Y117"/>
    <mergeCell ref="A118:Y118"/>
    <mergeCell ref="Z118:AA118"/>
    <mergeCell ref="AB118:AF118"/>
    <mergeCell ref="AG118:AK118"/>
    <mergeCell ref="Z119:AA119"/>
    <mergeCell ref="AB119:AF119"/>
    <mergeCell ref="AG119:AK119"/>
    <mergeCell ref="Z115:AA115"/>
    <mergeCell ref="AB115:AF115"/>
    <mergeCell ref="AG115:AK115"/>
    <mergeCell ref="Z117:AA117"/>
    <mergeCell ref="AB117:AF117"/>
    <mergeCell ref="AG117:AK117"/>
    <mergeCell ref="Z113:AA113"/>
    <mergeCell ref="AB113:AF113"/>
    <mergeCell ref="AG113:AK113"/>
    <mergeCell ref="Z114:AA114"/>
    <mergeCell ref="AB114:AF114"/>
    <mergeCell ref="AG114:AK114"/>
    <mergeCell ref="Z111:AA111"/>
    <mergeCell ref="AB111:AF111"/>
    <mergeCell ref="AG111:AK111"/>
    <mergeCell ref="Z112:AA112"/>
    <mergeCell ref="AB112:AF112"/>
    <mergeCell ref="AG112:AK112"/>
    <mergeCell ref="Z109:AA109"/>
    <mergeCell ref="AB109:AF109"/>
    <mergeCell ref="AG109:AK109"/>
    <mergeCell ref="Z110:AA110"/>
    <mergeCell ref="AB110:AF110"/>
    <mergeCell ref="AG110:AK110"/>
    <mergeCell ref="Z107:AA107"/>
    <mergeCell ref="AB107:AF107"/>
    <mergeCell ref="AG107:AK107"/>
    <mergeCell ref="Z108:AA108"/>
    <mergeCell ref="AB108:AF108"/>
    <mergeCell ref="AG108:AK108"/>
    <mergeCell ref="Z105:AA105"/>
    <mergeCell ref="AB105:AF105"/>
    <mergeCell ref="AG105:AK105"/>
    <mergeCell ref="Z106:AA106"/>
    <mergeCell ref="AB106:AF106"/>
    <mergeCell ref="AG106:AK106"/>
    <mergeCell ref="Z103:AA103"/>
    <mergeCell ref="AB103:AF103"/>
    <mergeCell ref="AG103:AK103"/>
    <mergeCell ref="Z104:AA104"/>
    <mergeCell ref="AB104:AF104"/>
    <mergeCell ref="AG104:AK104"/>
    <mergeCell ref="Z101:AA101"/>
    <mergeCell ref="AB101:AF101"/>
    <mergeCell ref="AG101:AK101"/>
    <mergeCell ref="Z102:AA102"/>
    <mergeCell ref="AB102:AF102"/>
    <mergeCell ref="AG102:AK102"/>
    <mergeCell ref="Z99:AA99"/>
    <mergeCell ref="AB99:AF99"/>
    <mergeCell ref="AG99:AK99"/>
    <mergeCell ref="Z100:AA100"/>
    <mergeCell ref="AB100:AF100"/>
    <mergeCell ref="AG100:AK100"/>
    <mergeCell ref="Z97:AA97"/>
    <mergeCell ref="AB97:AF97"/>
    <mergeCell ref="AG97:AK97"/>
    <mergeCell ref="Z98:AA98"/>
    <mergeCell ref="AB98:AF98"/>
    <mergeCell ref="AG98:AK98"/>
    <mergeCell ref="Z95:AA95"/>
    <mergeCell ref="AB95:AF95"/>
    <mergeCell ref="AG95:AK95"/>
    <mergeCell ref="Z96:AA96"/>
    <mergeCell ref="AB96:AF96"/>
    <mergeCell ref="AG96:AK96"/>
    <mergeCell ref="Z93:AA93"/>
    <mergeCell ref="AB93:AF93"/>
    <mergeCell ref="AG93:AK93"/>
    <mergeCell ref="Z94:AA94"/>
    <mergeCell ref="AB94:AF94"/>
    <mergeCell ref="AG94:AK94"/>
    <mergeCell ref="Z91:AA91"/>
    <mergeCell ref="AB91:AF91"/>
    <mergeCell ref="AG91:AK91"/>
    <mergeCell ref="Z92:AA92"/>
    <mergeCell ref="AB92:AF92"/>
    <mergeCell ref="AG92:AK92"/>
    <mergeCell ref="Z89:AA89"/>
    <mergeCell ref="AB89:AF89"/>
    <mergeCell ref="AG89:AK89"/>
    <mergeCell ref="Z90:AA90"/>
    <mergeCell ref="AB90:AF90"/>
    <mergeCell ref="AG90:AK90"/>
    <mergeCell ref="Z87:AA87"/>
    <mergeCell ref="AB87:AF87"/>
    <mergeCell ref="AG87:AK87"/>
    <mergeCell ref="Z88:AA88"/>
    <mergeCell ref="AB88:AF88"/>
    <mergeCell ref="AG88:AK88"/>
    <mergeCell ref="Z85:AA85"/>
    <mergeCell ref="AB85:AF85"/>
    <mergeCell ref="AG85:AK85"/>
    <mergeCell ref="Z86:AA86"/>
    <mergeCell ref="AB86:AF86"/>
    <mergeCell ref="AG86:AK86"/>
    <mergeCell ref="Z83:AA83"/>
    <mergeCell ref="AB83:AF83"/>
    <mergeCell ref="AG83:AK83"/>
    <mergeCell ref="Z84:AA84"/>
    <mergeCell ref="AB84:AF84"/>
    <mergeCell ref="AG84:AK84"/>
    <mergeCell ref="Z81:AA81"/>
    <mergeCell ref="AB81:AF81"/>
    <mergeCell ref="AG81:AK81"/>
    <mergeCell ref="Z82:AA82"/>
    <mergeCell ref="AB82:AF82"/>
    <mergeCell ref="AG82:AK82"/>
    <mergeCell ref="Z79:AA79"/>
    <mergeCell ref="AB79:AF79"/>
    <mergeCell ref="AG79:AK79"/>
    <mergeCell ref="Z80:AA80"/>
    <mergeCell ref="AB80:AF80"/>
    <mergeCell ref="AG80:AK80"/>
    <mergeCell ref="Z78:AA78"/>
    <mergeCell ref="AB78:AF78"/>
    <mergeCell ref="AG78:AK78"/>
    <mergeCell ref="AG75:AK75"/>
    <mergeCell ref="AB76:AK76"/>
    <mergeCell ref="Z77:AA77"/>
    <mergeCell ref="AB77:AF77"/>
    <mergeCell ref="Z75:AA76"/>
    <mergeCell ref="AB75:AF75"/>
    <mergeCell ref="AG77:AK77"/>
    <mergeCell ref="AB73:AF73"/>
    <mergeCell ref="AG73:AK73"/>
    <mergeCell ref="Z70:AA70"/>
    <mergeCell ref="AB70:AF70"/>
    <mergeCell ref="AG70:AK70"/>
    <mergeCell ref="Z71:AA71"/>
    <mergeCell ref="AB71:AF71"/>
    <mergeCell ref="AG71:AK71"/>
    <mergeCell ref="Z68:AA68"/>
    <mergeCell ref="AB68:AF68"/>
    <mergeCell ref="AG68:AK68"/>
    <mergeCell ref="Z69:AA69"/>
    <mergeCell ref="AB69:AF69"/>
    <mergeCell ref="AG69:AK69"/>
    <mergeCell ref="Z66:AA66"/>
    <mergeCell ref="AB66:AF66"/>
    <mergeCell ref="AG66:AK66"/>
    <mergeCell ref="Z67:AA67"/>
    <mergeCell ref="AB67:AF67"/>
    <mergeCell ref="AG67:AK67"/>
    <mergeCell ref="Z64:AA64"/>
    <mergeCell ref="AB64:AF64"/>
    <mergeCell ref="AG64:AK64"/>
    <mergeCell ref="Z65:AA65"/>
    <mergeCell ref="AB65:AF65"/>
    <mergeCell ref="AG65:AK65"/>
    <mergeCell ref="Z62:AA62"/>
    <mergeCell ref="AB62:AF62"/>
    <mergeCell ref="AG62:AK62"/>
    <mergeCell ref="Z63:AA63"/>
    <mergeCell ref="AB63:AF63"/>
    <mergeCell ref="AG63:AK63"/>
    <mergeCell ref="Z60:AA60"/>
    <mergeCell ref="AB60:AF60"/>
    <mergeCell ref="AG60:AK60"/>
    <mergeCell ref="Z61:AA61"/>
    <mergeCell ref="AB61:AF61"/>
    <mergeCell ref="AG61:AK61"/>
    <mergeCell ref="Z58:AA58"/>
    <mergeCell ref="AB58:AF58"/>
    <mergeCell ref="AG58:AK58"/>
    <mergeCell ref="Z59:AA59"/>
    <mergeCell ref="AB59:AF59"/>
    <mergeCell ref="AG59:AK59"/>
    <mergeCell ref="Z56:AA56"/>
    <mergeCell ref="AB56:AF56"/>
    <mergeCell ref="AG56:AK56"/>
    <mergeCell ref="Z57:AA57"/>
    <mergeCell ref="AB57:AF57"/>
    <mergeCell ref="AG57:AK57"/>
    <mergeCell ref="Z53:AA53"/>
    <mergeCell ref="AB53:AF53"/>
    <mergeCell ref="AG53:AK53"/>
    <mergeCell ref="Z54:AA54"/>
    <mergeCell ref="AB54:AF54"/>
    <mergeCell ref="AG54:AK54"/>
    <mergeCell ref="Z51:AA51"/>
    <mergeCell ref="AB51:AF51"/>
    <mergeCell ref="AG51:AK51"/>
    <mergeCell ref="Z52:AA52"/>
    <mergeCell ref="AB52:AF52"/>
    <mergeCell ref="AG52:AK52"/>
    <mergeCell ref="Z49:AA49"/>
    <mergeCell ref="AB49:AF49"/>
    <mergeCell ref="AG49:AK49"/>
    <mergeCell ref="Z50:AA50"/>
    <mergeCell ref="AB50:AF50"/>
    <mergeCell ref="AG50:AK50"/>
    <mergeCell ref="Z47:AA47"/>
    <mergeCell ref="AB47:AF47"/>
    <mergeCell ref="AG47:AK47"/>
    <mergeCell ref="Z48:AA48"/>
    <mergeCell ref="AB48:AF48"/>
    <mergeCell ref="AG48:AK48"/>
    <mergeCell ref="Z45:AA45"/>
    <mergeCell ref="AB45:AF45"/>
    <mergeCell ref="AG45:AK45"/>
    <mergeCell ref="Z46:AA46"/>
    <mergeCell ref="AB46:AF46"/>
    <mergeCell ref="AG46:AK46"/>
    <mergeCell ref="Z43:AA43"/>
    <mergeCell ref="AB43:AF43"/>
    <mergeCell ref="AG43:AK43"/>
    <mergeCell ref="Z44:AA44"/>
    <mergeCell ref="AB44:AF44"/>
    <mergeCell ref="AG44:AK44"/>
    <mergeCell ref="Z41:AA41"/>
    <mergeCell ref="AB41:AF41"/>
    <mergeCell ref="AG41:AK41"/>
    <mergeCell ref="Z42:AA42"/>
    <mergeCell ref="AB42:AF42"/>
    <mergeCell ref="AG42:AK42"/>
    <mergeCell ref="Z39:AA39"/>
    <mergeCell ref="AB39:AF39"/>
    <mergeCell ref="AG39:AK39"/>
    <mergeCell ref="Z40:AA40"/>
    <mergeCell ref="AB40:AF40"/>
    <mergeCell ref="AG40:AK40"/>
    <mergeCell ref="Z37:AA37"/>
    <mergeCell ref="AB37:AF37"/>
    <mergeCell ref="AG37:AK37"/>
    <mergeCell ref="Z38:AA38"/>
    <mergeCell ref="AB38:AF38"/>
    <mergeCell ref="AG38:AK38"/>
    <mergeCell ref="Z35:AA35"/>
    <mergeCell ref="AB35:AF35"/>
    <mergeCell ref="AG35:AK35"/>
    <mergeCell ref="Z36:AA36"/>
    <mergeCell ref="AB36:AF36"/>
    <mergeCell ref="AG36:AK36"/>
    <mergeCell ref="Z33:AA33"/>
    <mergeCell ref="AB33:AF33"/>
    <mergeCell ref="AG33:AK33"/>
    <mergeCell ref="Z34:AA34"/>
    <mergeCell ref="AB34:AF34"/>
    <mergeCell ref="AG34:AK34"/>
    <mergeCell ref="Z31:AA31"/>
    <mergeCell ref="AB31:AF31"/>
    <mergeCell ref="AG31:AK31"/>
    <mergeCell ref="Z32:AA32"/>
    <mergeCell ref="AB32:AF32"/>
    <mergeCell ref="AG32:AK32"/>
    <mergeCell ref="Z29:AA29"/>
    <mergeCell ref="AB29:AF29"/>
    <mergeCell ref="AG29:AK29"/>
    <mergeCell ref="Z30:AA30"/>
    <mergeCell ref="AB30:AF30"/>
    <mergeCell ref="AG30:AK30"/>
    <mergeCell ref="Z27:AA27"/>
    <mergeCell ref="AB27:AF27"/>
    <mergeCell ref="AG27:AK27"/>
    <mergeCell ref="Z28:AA28"/>
    <mergeCell ref="AB28:AF28"/>
    <mergeCell ref="AG28:AK28"/>
    <mergeCell ref="Z25:AA25"/>
    <mergeCell ref="AB25:AF25"/>
    <mergeCell ref="AG25:AK25"/>
    <mergeCell ref="Z26:AA26"/>
    <mergeCell ref="AB26:AF26"/>
    <mergeCell ref="AG26:AK26"/>
    <mergeCell ref="Z23:AA23"/>
    <mergeCell ref="AB23:AF23"/>
    <mergeCell ref="AG23:AK23"/>
    <mergeCell ref="Z24:AA24"/>
    <mergeCell ref="AB24:AF24"/>
    <mergeCell ref="AG24:AK24"/>
    <mergeCell ref="Z21:AA21"/>
    <mergeCell ref="AB21:AF21"/>
    <mergeCell ref="AG21:AK21"/>
    <mergeCell ref="Z22:AA22"/>
    <mergeCell ref="AB22:AF22"/>
    <mergeCell ref="AG22:AK22"/>
    <mergeCell ref="AG19:AK19"/>
    <mergeCell ref="Z20:AA20"/>
    <mergeCell ref="AB20:AF20"/>
    <mergeCell ref="AG20:AK20"/>
    <mergeCell ref="AG17:AK17"/>
    <mergeCell ref="Z18:AA18"/>
    <mergeCell ref="AB18:AF18"/>
    <mergeCell ref="AG18:AK18"/>
    <mergeCell ref="AG15:AK15"/>
    <mergeCell ref="Z16:AA16"/>
    <mergeCell ref="AB16:AF16"/>
    <mergeCell ref="AG16:AK16"/>
    <mergeCell ref="AG13:AK13"/>
    <mergeCell ref="Z14:AA14"/>
    <mergeCell ref="AB14:AF14"/>
    <mergeCell ref="AG14:AK14"/>
    <mergeCell ref="A109:Y109"/>
    <mergeCell ref="A110:Y110"/>
    <mergeCell ref="Z13:AA13"/>
    <mergeCell ref="AB13:AF13"/>
    <mergeCell ref="Z15:AA15"/>
    <mergeCell ref="AB15:AF15"/>
    <mergeCell ref="Z17:AA17"/>
    <mergeCell ref="AB17:AF17"/>
    <mergeCell ref="Z19:AA19"/>
    <mergeCell ref="AB19:AF19"/>
    <mergeCell ref="A105:Y105"/>
    <mergeCell ref="A106:Y106"/>
    <mergeCell ref="A107:Y107"/>
    <mergeCell ref="A108:Y108"/>
    <mergeCell ref="A101:Y101"/>
    <mergeCell ref="A102:Y102"/>
    <mergeCell ref="A103:Y103"/>
    <mergeCell ref="A104:Y104"/>
    <mergeCell ref="A97:Y97"/>
    <mergeCell ref="A98:Y98"/>
    <mergeCell ref="A99:Y99"/>
    <mergeCell ref="A100:Y100"/>
    <mergeCell ref="A93:Y93"/>
    <mergeCell ref="A94:Y94"/>
    <mergeCell ref="A95:Y95"/>
    <mergeCell ref="A96:Y96"/>
    <mergeCell ref="A89:Y89"/>
    <mergeCell ref="A90:Y90"/>
    <mergeCell ref="A91:Y91"/>
    <mergeCell ref="A92:Y92"/>
    <mergeCell ref="A85:Y85"/>
    <mergeCell ref="A86:Y86"/>
    <mergeCell ref="A87:Y87"/>
    <mergeCell ref="A88:Y88"/>
    <mergeCell ref="A81:Y81"/>
    <mergeCell ref="A82:Y82"/>
    <mergeCell ref="A83:Y83"/>
    <mergeCell ref="A84:Y84"/>
    <mergeCell ref="A74:Y74"/>
    <mergeCell ref="A78:Y78"/>
    <mergeCell ref="A79:Y79"/>
    <mergeCell ref="A80:Y80"/>
    <mergeCell ref="A77:Y77"/>
    <mergeCell ref="A75:Y76"/>
    <mergeCell ref="A70:Y70"/>
    <mergeCell ref="A71:Y71"/>
    <mergeCell ref="A72:Y72"/>
    <mergeCell ref="A73:Y73"/>
    <mergeCell ref="A66:Y66"/>
    <mergeCell ref="A67:Y67"/>
    <mergeCell ref="A68:Y68"/>
    <mergeCell ref="A69:Y69"/>
    <mergeCell ref="A62:Y62"/>
    <mergeCell ref="A63:Y63"/>
    <mergeCell ref="A64:Y64"/>
    <mergeCell ref="A65:Y65"/>
    <mergeCell ref="A58:Y58"/>
    <mergeCell ref="A59:Y59"/>
    <mergeCell ref="A60:Y60"/>
    <mergeCell ref="A61:Y61"/>
    <mergeCell ref="A53:Y53"/>
    <mergeCell ref="A54:Y54"/>
    <mergeCell ref="A56:Y56"/>
    <mergeCell ref="A57:Y57"/>
    <mergeCell ref="A55:Y55"/>
    <mergeCell ref="A49:Y49"/>
    <mergeCell ref="A50:Y50"/>
    <mergeCell ref="A51:Y51"/>
    <mergeCell ref="A52:Y52"/>
    <mergeCell ref="A45:Y45"/>
    <mergeCell ref="A46:Y46"/>
    <mergeCell ref="A47:Y47"/>
    <mergeCell ref="A48:Y48"/>
    <mergeCell ref="A41:Y41"/>
    <mergeCell ref="A42:Y42"/>
    <mergeCell ref="A43:Y43"/>
    <mergeCell ref="A44:Y44"/>
    <mergeCell ref="A37:Y37"/>
    <mergeCell ref="A38:Y38"/>
    <mergeCell ref="A39:Y39"/>
    <mergeCell ref="A40:Y40"/>
    <mergeCell ref="A33:Y33"/>
    <mergeCell ref="A34:Y34"/>
    <mergeCell ref="A35:Y35"/>
    <mergeCell ref="A36:Y36"/>
    <mergeCell ref="A29:Y29"/>
    <mergeCell ref="A30:Y30"/>
    <mergeCell ref="A31:Y31"/>
    <mergeCell ref="A32:Y32"/>
    <mergeCell ref="A25:Y25"/>
    <mergeCell ref="A26:Y26"/>
    <mergeCell ref="A27:Y27"/>
    <mergeCell ref="A28:Y28"/>
    <mergeCell ref="A21:Y21"/>
    <mergeCell ref="A22:Y22"/>
    <mergeCell ref="A23:Y23"/>
    <mergeCell ref="A24:Y24"/>
    <mergeCell ref="A17:Y17"/>
    <mergeCell ref="A18:Y18"/>
    <mergeCell ref="A19:Y19"/>
    <mergeCell ref="A20:Y20"/>
    <mergeCell ref="Z11:AA11"/>
    <mergeCell ref="AB11:AF11"/>
    <mergeCell ref="AG11:AK11"/>
    <mergeCell ref="A12:Y12"/>
    <mergeCell ref="Z12:AA12"/>
    <mergeCell ref="AB12:AF12"/>
    <mergeCell ref="AG12:AK12"/>
    <mergeCell ref="A11:Y11"/>
    <mergeCell ref="AG9:AK9"/>
    <mergeCell ref="AB9:AF9"/>
    <mergeCell ref="A9:Y10"/>
    <mergeCell ref="AB10:AK10"/>
    <mergeCell ref="Z9:AA10"/>
    <mergeCell ref="A13:Y13"/>
    <mergeCell ref="A14:Y14"/>
    <mergeCell ref="A15:Y15"/>
    <mergeCell ref="A16:Y16"/>
    <mergeCell ref="A1:AK1"/>
    <mergeCell ref="AF8:AK8"/>
    <mergeCell ref="U6:Z6"/>
    <mergeCell ref="AB3:AJ3"/>
    <mergeCell ref="AB2:A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7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Z191"/>
  <sheetViews>
    <sheetView zoomScaleSheetLayoutView="75" workbookViewId="0" topLeftCell="A1">
      <selection activeCell="U18" sqref="U18:X18"/>
    </sheetView>
  </sheetViews>
  <sheetFormatPr defaultColWidth="9.140625" defaultRowHeight="12.75"/>
  <cols>
    <col min="1" max="1" width="3.8515625" style="1125" customWidth="1"/>
    <col min="2" max="7" width="3.28125" style="1125" customWidth="1"/>
    <col min="8" max="8" width="3.8515625" style="1125" customWidth="1"/>
    <col min="9" max="12" width="3.28125" style="1125" customWidth="1"/>
    <col min="13" max="13" width="3.8515625" style="1125" customWidth="1"/>
    <col min="14" max="14" width="3.28125" style="1125" customWidth="1"/>
    <col min="15" max="15" width="3.421875" style="1125" customWidth="1"/>
    <col min="16" max="16" width="5.421875" style="1125" customWidth="1"/>
    <col min="17" max="55" width="3.28125" style="1125" customWidth="1"/>
    <col min="56" max="16384" width="9.140625" style="1125" customWidth="1"/>
  </cols>
  <sheetData>
    <row r="1" spans="51:52" ht="13.5" thickBot="1">
      <c r="AY1" s="1126">
        <v>0</v>
      </c>
      <c r="AZ1" s="1127">
        <v>3</v>
      </c>
    </row>
    <row r="2" spans="51:52" ht="12.75">
      <c r="AY2" s="1128" t="s">
        <v>840</v>
      </c>
      <c r="AZ2" s="1129"/>
    </row>
    <row r="3" spans="1:52" ht="15.75">
      <c r="A3" s="1130" t="s">
        <v>642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0"/>
      <c r="AJ3" s="1130"/>
      <c r="AK3" s="1130"/>
      <c r="AL3" s="1130"/>
      <c r="AM3" s="1130"/>
      <c r="AN3" s="1130"/>
      <c r="AO3" s="1130"/>
      <c r="AP3" s="1130"/>
      <c r="AQ3" s="1130"/>
      <c r="AR3" s="1130"/>
      <c r="AS3" s="1130"/>
      <c r="AT3" s="1130"/>
      <c r="AU3" s="1130"/>
      <c r="AV3" s="1130"/>
      <c r="AW3" s="1130"/>
      <c r="AX3" s="1130"/>
      <c r="AY3" s="1130"/>
      <c r="AZ3" s="1130"/>
    </row>
    <row r="4" spans="1:52" ht="15.75">
      <c r="A4" s="1130" t="s">
        <v>643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0"/>
      <c r="AN4" s="1130"/>
      <c r="AO4" s="1130"/>
      <c r="AP4" s="1130"/>
      <c r="AQ4" s="1130"/>
      <c r="AR4" s="1130"/>
      <c r="AS4" s="1130"/>
      <c r="AT4" s="1130"/>
      <c r="AU4" s="1130"/>
      <c r="AV4" s="1130"/>
      <c r="AW4" s="1130"/>
      <c r="AX4" s="1130"/>
      <c r="AY4" s="1130"/>
      <c r="AZ4" s="1130"/>
    </row>
    <row r="5" spans="1:52" ht="15.75">
      <c r="A5" s="1131"/>
      <c r="B5" s="1131"/>
      <c r="C5" s="1131"/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  <c r="AL5" s="1131"/>
      <c r="AM5" s="1131"/>
      <c r="AN5" s="1131"/>
      <c r="AO5" s="1131"/>
      <c r="AP5" s="1131"/>
      <c r="AQ5" s="1131"/>
      <c r="AR5" s="1132" t="s">
        <v>925</v>
      </c>
      <c r="AS5" s="1132"/>
      <c r="AT5" s="1132"/>
      <c r="AU5" s="1132"/>
      <c r="AV5" s="1132"/>
      <c r="AW5" s="1132"/>
      <c r="AX5" s="1132"/>
      <c r="AY5" s="1132"/>
      <c r="AZ5" s="1132"/>
    </row>
    <row r="6" spans="44:52" ht="12.75">
      <c r="AR6" s="1133" t="s">
        <v>844</v>
      </c>
      <c r="AS6" s="1133"/>
      <c r="AT6" s="1133"/>
      <c r="AU6" s="1133"/>
      <c r="AV6" s="1133"/>
      <c r="AW6" s="1133"/>
      <c r="AX6" s="1133"/>
      <c r="AY6" s="1133"/>
      <c r="AZ6" s="1133"/>
    </row>
    <row r="7" ht="6" customHeight="1" thickBot="1"/>
    <row r="8" spans="2:37" ht="15.75" customHeight="1" thickBot="1">
      <c r="B8" s="1134">
        <v>5</v>
      </c>
      <c r="C8" s="1135">
        <v>1</v>
      </c>
      <c r="D8" s="1135">
        <v>3</v>
      </c>
      <c r="E8" s="1135">
        <v>0</v>
      </c>
      <c r="F8" s="1135">
        <v>0</v>
      </c>
      <c r="G8" s="1136">
        <v>9</v>
      </c>
      <c r="H8" s="1137"/>
      <c r="I8" s="1134">
        <v>1</v>
      </c>
      <c r="J8" s="1135">
        <v>2</v>
      </c>
      <c r="K8" s="1135">
        <v>5</v>
      </c>
      <c r="L8" s="1136">
        <v>4</v>
      </c>
      <c r="M8" s="1137"/>
      <c r="N8" s="1134">
        <v>0</v>
      </c>
      <c r="O8" s="1136">
        <v>1</v>
      </c>
      <c r="P8" s="1138"/>
      <c r="Q8" s="1134">
        <v>2</v>
      </c>
      <c r="R8" s="1135">
        <v>8</v>
      </c>
      <c r="S8" s="1135">
        <v>0</v>
      </c>
      <c r="T8" s="1136">
        <v>0</v>
      </c>
      <c r="U8" s="1137"/>
      <c r="V8" s="1134">
        <v>7</v>
      </c>
      <c r="W8" s="1135">
        <v>5</v>
      </c>
      <c r="X8" s="1135">
        <v>1</v>
      </c>
      <c r="Y8" s="1135">
        <v>1</v>
      </c>
      <c r="Z8" s="1135">
        <v>1</v>
      </c>
      <c r="AA8" s="1136">
        <v>5</v>
      </c>
      <c r="AB8" s="1137"/>
      <c r="AC8" s="1134">
        <v>2</v>
      </c>
      <c r="AD8" s="1136">
        <v>2</v>
      </c>
      <c r="AE8" s="1137"/>
      <c r="AF8" s="1139">
        <v>2</v>
      </c>
      <c r="AG8" s="1140">
        <v>0</v>
      </c>
      <c r="AH8" s="1140">
        <v>0</v>
      </c>
      <c r="AI8" s="1141">
        <v>8</v>
      </c>
      <c r="AJ8" s="1137"/>
      <c r="AK8" s="1142">
        <v>2</v>
      </c>
    </row>
    <row r="9" spans="2:37" ht="25.5" customHeight="1">
      <c r="B9" s="1143" t="s">
        <v>680</v>
      </c>
      <c r="C9" s="1143"/>
      <c r="D9" s="1143"/>
      <c r="E9" s="1143"/>
      <c r="F9" s="1143"/>
      <c r="G9" s="1143"/>
      <c r="H9" s="1144"/>
      <c r="I9" s="1143" t="s">
        <v>681</v>
      </c>
      <c r="J9" s="1143"/>
      <c r="K9" s="1143"/>
      <c r="L9" s="1143"/>
      <c r="M9" s="1144"/>
      <c r="N9" s="1145" t="s">
        <v>703</v>
      </c>
      <c r="O9" s="1145"/>
      <c r="P9" s="1144"/>
      <c r="Q9" s="1145" t="s">
        <v>704</v>
      </c>
      <c r="R9" s="1145"/>
      <c r="S9" s="1145"/>
      <c r="T9" s="1145"/>
      <c r="U9" s="1144"/>
      <c r="V9" s="1143" t="s">
        <v>684</v>
      </c>
      <c r="W9" s="1143"/>
      <c r="X9" s="1143"/>
      <c r="Y9" s="1143"/>
      <c r="Z9" s="1143"/>
      <c r="AA9" s="1143"/>
      <c r="AC9" s="1143" t="s">
        <v>705</v>
      </c>
      <c r="AD9" s="1143"/>
      <c r="AF9" s="1143" t="s">
        <v>706</v>
      </c>
      <c r="AG9" s="1143"/>
      <c r="AH9" s="1143"/>
      <c r="AI9" s="1143"/>
      <c r="AK9" s="1143" t="s">
        <v>707</v>
      </c>
    </row>
    <row r="10" spans="2:37" ht="10.5" customHeight="1">
      <c r="B10" s="1143"/>
      <c r="C10" s="1143"/>
      <c r="D10" s="1143"/>
      <c r="E10" s="1143"/>
      <c r="F10" s="1143"/>
      <c r="G10" s="1143"/>
      <c r="H10" s="1144"/>
      <c r="I10" s="1143"/>
      <c r="J10" s="1143"/>
      <c r="K10" s="1143"/>
      <c r="L10" s="1143"/>
      <c r="M10" s="1144"/>
      <c r="N10" s="1145"/>
      <c r="O10" s="1145"/>
      <c r="P10" s="1144"/>
      <c r="Q10" s="1145"/>
      <c r="R10" s="1145"/>
      <c r="S10" s="1145"/>
      <c r="T10" s="1145"/>
      <c r="U10" s="1144"/>
      <c r="V10" s="1143"/>
      <c r="W10" s="1143"/>
      <c r="X10" s="1143"/>
      <c r="Y10" s="1143"/>
      <c r="Z10" s="1143"/>
      <c r="AA10" s="1143"/>
      <c r="AC10" s="1143"/>
      <c r="AD10" s="1143"/>
      <c r="AF10" s="1143"/>
      <c r="AG10" s="1143"/>
      <c r="AH10" s="1143"/>
      <c r="AI10" s="1143"/>
      <c r="AK10" s="1143"/>
    </row>
    <row r="11" ht="12.75">
      <c r="AW11" s="1146" t="s">
        <v>708</v>
      </c>
    </row>
    <row r="12" spans="1:52" ht="38.25" customHeight="1">
      <c r="A12" s="1147" t="s">
        <v>644</v>
      </c>
      <c r="B12" s="1148"/>
      <c r="C12" s="1148"/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9"/>
      <c r="P12" s="1150" t="s">
        <v>710</v>
      </c>
      <c r="Q12" s="1151"/>
      <c r="R12" s="1152"/>
      <c r="S12" s="1152"/>
      <c r="T12" s="1153"/>
      <c r="U12" s="1154"/>
      <c r="V12" s="1152"/>
      <c r="W12" s="1152"/>
      <c r="X12" s="1153"/>
      <c r="Y12" s="1155"/>
      <c r="Z12" s="1152"/>
      <c r="AA12" s="1152"/>
      <c r="AB12" s="1153"/>
      <c r="AC12" s="1155"/>
      <c r="AD12" s="1152"/>
      <c r="AE12" s="1152"/>
      <c r="AF12" s="1153"/>
      <c r="AG12" s="1156"/>
      <c r="AH12" s="1157"/>
      <c r="AI12" s="1157"/>
      <c r="AJ12" s="1158"/>
      <c r="AK12" s="1156"/>
      <c r="AL12" s="1157"/>
      <c r="AM12" s="1157"/>
      <c r="AN12" s="1158"/>
      <c r="AO12" s="1156"/>
      <c r="AP12" s="1157"/>
      <c r="AQ12" s="1157"/>
      <c r="AR12" s="1158"/>
      <c r="AS12" s="1156"/>
      <c r="AT12" s="1157"/>
      <c r="AU12" s="1157"/>
      <c r="AV12" s="1158"/>
      <c r="AW12" s="1156"/>
      <c r="AX12" s="1157"/>
      <c r="AY12" s="1157"/>
      <c r="AZ12" s="1158"/>
    </row>
    <row r="13" spans="1:52" ht="12.75">
      <c r="A13" s="1159"/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1"/>
      <c r="P13" s="1162"/>
      <c r="Q13" s="1137"/>
      <c r="R13" s="1167" t="s">
        <v>676</v>
      </c>
      <c r="S13" s="1164" t="s">
        <v>676</v>
      </c>
      <c r="T13" s="1165" t="s">
        <v>676</v>
      </c>
      <c r="U13" s="1166"/>
      <c r="V13" s="1167" t="s">
        <v>676</v>
      </c>
      <c r="W13" s="1167" t="s">
        <v>676</v>
      </c>
      <c r="X13" s="1168" t="s">
        <v>676</v>
      </c>
      <c r="Y13" s="1137"/>
      <c r="Z13" s="1167" t="s">
        <v>676</v>
      </c>
      <c r="AA13" s="1167" t="s">
        <v>676</v>
      </c>
      <c r="AB13" s="1168" t="s">
        <v>676</v>
      </c>
      <c r="AC13" s="1169"/>
      <c r="AD13" s="1167" t="s">
        <v>676</v>
      </c>
      <c r="AE13" s="1167" t="s">
        <v>676</v>
      </c>
      <c r="AF13" s="1168" t="s">
        <v>676</v>
      </c>
      <c r="AG13" s="1169"/>
      <c r="AH13" s="1167" t="s">
        <v>676</v>
      </c>
      <c r="AI13" s="1167" t="s">
        <v>676</v>
      </c>
      <c r="AJ13" s="1168" t="s">
        <v>676</v>
      </c>
      <c r="AK13" s="1169"/>
      <c r="AL13" s="1167" t="s">
        <v>676</v>
      </c>
      <c r="AM13" s="1167" t="s">
        <v>676</v>
      </c>
      <c r="AN13" s="1168" t="s">
        <v>676</v>
      </c>
      <c r="AO13" s="1169"/>
      <c r="AP13" s="1167" t="s">
        <v>676</v>
      </c>
      <c r="AQ13" s="1167" t="s">
        <v>676</v>
      </c>
      <c r="AR13" s="1168" t="s">
        <v>676</v>
      </c>
      <c r="AS13" s="1169"/>
      <c r="AT13" s="1167" t="s">
        <v>676</v>
      </c>
      <c r="AU13" s="1167" t="s">
        <v>676</v>
      </c>
      <c r="AV13" s="1168" t="s">
        <v>676</v>
      </c>
      <c r="AW13" s="1169"/>
      <c r="AX13" s="1167">
        <v>99</v>
      </c>
      <c r="AY13" s="1167">
        <v>99</v>
      </c>
      <c r="AZ13" s="1168">
        <v>99</v>
      </c>
    </row>
    <row r="14" spans="1:52" ht="12.75">
      <c r="A14" s="1170">
        <v>1</v>
      </c>
      <c r="B14" s="1171"/>
      <c r="C14" s="1172"/>
      <c r="D14" s="1172"/>
      <c r="E14" s="1172"/>
      <c r="F14" s="1171"/>
      <c r="G14" s="1171"/>
      <c r="H14" s="1171"/>
      <c r="I14" s="1171"/>
      <c r="J14" s="1171"/>
      <c r="K14" s="1171"/>
      <c r="L14" s="1171"/>
      <c r="M14" s="1171"/>
      <c r="N14" s="1171"/>
      <c r="O14" s="1173"/>
      <c r="P14" s="1168">
        <v>2</v>
      </c>
      <c r="Q14" s="1171">
        <v>3</v>
      </c>
      <c r="R14" s="1171"/>
      <c r="S14" s="1171"/>
      <c r="T14" s="1173"/>
      <c r="U14" s="1171">
        <v>4</v>
      </c>
      <c r="V14" s="1171"/>
      <c r="W14" s="1171"/>
      <c r="X14" s="1173"/>
      <c r="Y14" s="1171">
        <v>5</v>
      </c>
      <c r="Z14" s="1171"/>
      <c r="AA14" s="1171"/>
      <c r="AB14" s="1173"/>
      <c r="AC14" s="1171">
        <v>6</v>
      </c>
      <c r="AD14" s="1171"/>
      <c r="AE14" s="1171"/>
      <c r="AF14" s="1173"/>
      <c r="AG14" s="1171">
        <v>7</v>
      </c>
      <c r="AH14" s="1171"/>
      <c r="AI14" s="1171"/>
      <c r="AJ14" s="1173"/>
      <c r="AK14" s="1171">
        <v>8</v>
      </c>
      <c r="AL14" s="1171"/>
      <c r="AM14" s="1171"/>
      <c r="AN14" s="1173"/>
      <c r="AO14" s="1171">
        <v>9</v>
      </c>
      <c r="AP14" s="1171"/>
      <c r="AQ14" s="1171"/>
      <c r="AR14" s="1173"/>
      <c r="AS14" s="1171">
        <v>10</v>
      </c>
      <c r="AT14" s="1171"/>
      <c r="AU14" s="1171"/>
      <c r="AV14" s="1173"/>
      <c r="AW14" s="1171">
        <v>11</v>
      </c>
      <c r="AX14" s="1171"/>
      <c r="AY14" s="1171"/>
      <c r="AZ14" s="1173"/>
    </row>
    <row r="15" spans="1:52" ht="19.5" customHeight="1">
      <c r="A15" s="1174" t="s">
        <v>0</v>
      </c>
      <c r="B15" s="1175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6" t="s">
        <v>852</v>
      </c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/>
      <c r="AL15" s="1177"/>
      <c r="AM15" s="1177"/>
      <c r="AN15" s="1177"/>
      <c r="AO15" s="1177"/>
      <c r="AP15" s="1177"/>
      <c r="AQ15" s="1177"/>
      <c r="AR15" s="1177"/>
      <c r="AS15" s="1177"/>
      <c r="AT15" s="1177"/>
      <c r="AU15" s="1177"/>
      <c r="AV15" s="1177"/>
      <c r="AW15" s="1177">
        <v>160908</v>
      </c>
      <c r="AX15" s="1177"/>
      <c r="AY15" s="1177"/>
      <c r="AZ15" s="1177"/>
    </row>
    <row r="16" spans="1:52" ht="19.5" customHeight="1">
      <c r="A16" s="1174" t="s">
        <v>1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6" t="s">
        <v>854</v>
      </c>
      <c r="Q16" s="1177"/>
      <c r="R16" s="1177"/>
      <c r="S16" s="1177"/>
      <c r="T16" s="1177"/>
      <c r="U16" s="1177"/>
      <c r="V16" s="1177"/>
      <c r="W16" s="1177"/>
      <c r="X16" s="1177"/>
      <c r="Y16" s="1177"/>
      <c r="Z16" s="1177"/>
      <c r="AA16" s="1177"/>
      <c r="AB16" s="1177"/>
      <c r="AC16" s="1177"/>
      <c r="AD16" s="1177"/>
      <c r="AE16" s="1177"/>
      <c r="AF16" s="1177"/>
      <c r="AG16" s="1177"/>
      <c r="AH16" s="1177"/>
      <c r="AI16" s="1177"/>
      <c r="AJ16" s="1177"/>
      <c r="AK16" s="1177"/>
      <c r="AL16" s="1177"/>
      <c r="AM16" s="1177"/>
      <c r="AN16" s="1177"/>
      <c r="AO16" s="1177"/>
      <c r="AP16" s="1177"/>
      <c r="AQ16" s="1177"/>
      <c r="AR16" s="1177"/>
      <c r="AS16" s="1177"/>
      <c r="AT16" s="1177"/>
      <c r="AU16" s="1177"/>
      <c r="AV16" s="1177"/>
      <c r="AW16" s="1177">
        <v>939564</v>
      </c>
      <c r="AX16" s="1177"/>
      <c r="AY16" s="1177"/>
      <c r="AZ16" s="1177"/>
    </row>
    <row r="17" spans="1:52" ht="19.5" customHeight="1">
      <c r="A17" s="1174" t="s">
        <v>2</v>
      </c>
      <c r="B17" s="1175"/>
      <c r="C17" s="1175"/>
      <c r="D17" s="1175"/>
      <c r="E17" s="1175"/>
      <c r="F17" s="1175"/>
      <c r="G17" s="1175"/>
      <c r="H17" s="1175"/>
      <c r="I17" s="1175"/>
      <c r="J17" s="1175"/>
      <c r="K17" s="1175"/>
      <c r="L17" s="1175"/>
      <c r="M17" s="1175"/>
      <c r="N17" s="1175"/>
      <c r="O17" s="1175"/>
      <c r="P17" s="1176" t="s">
        <v>856</v>
      </c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7"/>
      <c r="AJ17" s="1177"/>
      <c r="AK17" s="1177"/>
      <c r="AL17" s="1177"/>
      <c r="AM17" s="1177"/>
      <c r="AN17" s="1177"/>
      <c r="AO17" s="1177"/>
      <c r="AP17" s="1177"/>
      <c r="AQ17" s="1177"/>
      <c r="AR17" s="1177"/>
      <c r="AS17" s="1177"/>
      <c r="AT17" s="1177"/>
      <c r="AU17" s="1177"/>
      <c r="AV17" s="1177"/>
      <c r="AW17" s="1177">
        <v>1190945</v>
      </c>
      <c r="AX17" s="1177"/>
      <c r="AY17" s="1177"/>
      <c r="AZ17" s="1177"/>
    </row>
    <row r="18" spans="1:52" ht="19.5" customHeight="1">
      <c r="A18" s="1174" t="s">
        <v>3</v>
      </c>
      <c r="B18" s="1175"/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6" t="s">
        <v>858</v>
      </c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77"/>
      <c r="AC18" s="1177"/>
      <c r="AD18" s="1177"/>
      <c r="AE18" s="1177"/>
      <c r="AF18" s="1177"/>
      <c r="AG18" s="1177"/>
      <c r="AH18" s="1177"/>
      <c r="AI18" s="1177"/>
      <c r="AJ18" s="1177"/>
      <c r="AK18" s="1177"/>
      <c r="AL18" s="1177"/>
      <c r="AM18" s="1177"/>
      <c r="AN18" s="1177"/>
      <c r="AO18" s="1177"/>
      <c r="AP18" s="1177"/>
      <c r="AQ18" s="1177"/>
      <c r="AR18" s="1177"/>
      <c r="AS18" s="1177"/>
      <c r="AT18" s="1177"/>
      <c r="AU18" s="1177"/>
      <c r="AV18" s="1177"/>
      <c r="AW18" s="1177">
        <v>498500</v>
      </c>
      <c r="AX18" s="1177"/>
      <c r="AY18" s="1177"/>
      <c r="AZ18" s="1177"/>
    </row>
    <row r="19" spans="1:52" ht="19.5" customHeight="1">
      <c r="A19" s="1174" t="s">
        <v>4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6" t="s">
        <v>860</v>
      </c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7"/>
      <c r="AB19" s="1177"/>
      <c r="AC19" s="1177"/>
      <c r="AD19" s="1177"/>
      <c r="AE19" s="1177"/>
      <c r="AF19" s="1177"/>
      <c r="AG19" s="1177"/>
      <c r="AH19" s="1177"/>
      <c r="AI19" s="1177"/>
      <c r="AJ19" s="1177"/>
      <c r="AK19" s="1177"/>
      <c r="AL19" s="1177"/>
      <c r="AM19" s="1177"/>
      <c r="AN19" s="1177"/>
      <c r="AO19" s="1177"/>
      <c r="AP19" s="1177"/>
      <c r="AQ19" s="1177"/>
      <c r="AR19" s="1177"/>
      <c r="AS19" s="1177"/>
      <c r="AT19" s="1177"/>
      <c r="AU19" s="1177"/>
      <c r="AV19" s="1177"/>
      <c r="AW19" s="1177">
        <v>12670232</v>
      </c>
      <c r="AX19" s="1177"/>
      <c r="AY19" s="1177"/>
      <c r="AZ19" s="1177"/>
    </row>
    <row r="20" spans="1:52" ht="26.25" customHeight="1">
      <c r="A20" s="1178" t="s">
        <v>230</v>
      </c>
      <c r="B20" s="1179"/>
      <c r="C20" s="1179"/>
      <c r="D20" s="1179"/>
      <c r="E20" s="1179"/>
      <c r="F20" s="1179"/>
      <c r="G20" s="1179"/>
      <c r="H20" s="1179"/>
      <c r="I20" s="1179"/>
      <c r="J20" s="1179"/>
      <c r="K20" s="1179"/>
      <c r="L20" s="1179"/>
      <c r="M20" s="1179"/>
      <c r="N20" s="1179"/>
      <c r="O20" s="1180"/>
      <c r="P20" s="1176" t="s">
        <v>862</v>
      </c>
      <c r="Q20" s="1181"/>
      <c r="R20" s="1177"/>
      <c r="S20" s="1177"/>
      <c r="T20" s="1177"/>
      <c r="U20" s="1181"/>
      <c r="V20" s="1177"/>
      <c r="W20" s="1177"/>
      <c r="X20" s="1177"/>
      <c r="Y20" s="1181"/>
      <c r="Z20" s="1177"/>
      <c r="AA20" s="1177"/>
      <c r="AB20" s="1177"/>
      <c r="AC20" s="1181"/>
      <c r="AD20" s="1177"/>
      <c r="AE20" s="1177"/>
      <c r="AF20" s="1177"/>
      <c r="AG20" s="1181"/>
      <c r="AH20" s="1177"/>
      <c r="AI20" s="1177"/>
      <c r="AJ20" s="1177"/>
      <c r="AK20" s="1181"/>
      <c r="AL20" s="1177"/>
      <c r="AM20" s="1177"/>
      <c r="AN20" s="1177"/>
      <c r="AO20" s="1181"/>
      <c r="AP20" s="1177"/>
      <c r="AQ20" s="1177"/>
      <c r="AR20" s="1177"/>
      <c r="AS20" s="1181"/>
      <c r="AT20" s="1177"/>
      <c r="AU20" s="1177"/>
      <c r="AV20" s="1177"/>
      <c r="AW20" s="1181">
        <v>53379</v>
      </c>
      <c r="AX20" s="1177"/>
      <c r="AY20" s="1177"/>
      <c r="AZ20" s="1177"/>
    </row>
    <row r="21" spans="1:52" ht="26.25" customHeight="1">
      <c r="A21" s="1178" t="s">
        <v>231</v>
      </c>
      <c r="B21" s="1179"/>
      <c r="C21" s="1179"/>
      <c r="D21" s="1179"/>
      <c r="E21" s="1179"/>
      <c r="F21" s="1179"/>
      <c r="G21" s="1179"/>
      <c r="H21" s="1179"/>
      <c r="I21" s="1179"/>
      <c r="J21" s="1179"/>
      <c r="K21" s="1179"/>
      <c r="L21" s="1179"/>
      <c r="M21" s="1179"/>
      <c r="N21" s="1179"/>
      <c r="O21" s="1180"/>
      <c r="P21" s="1176" t="s">
        <v>864</v>
      </c>
      <c r="Q21" s="1181"/>
      <c r="R21" s="1177"/>
      <c r="S21" s="1177"/>
      <c r="T21" s="1177"/>
      <c r="U21" s="1181"/>
      <c r="V21" s="1177"/>
      <c r="W21" s="1177"/>
      <c r="X21" s="1177"/>
      <c r="Y21" s="1181"/>
      <c r="Z21" s="1177"/>
      <c r="AA21" s="1177"/>
      <c r="AB21" s="1177"/>
      <c r="AC21" s="1181"/>
      <c r="AD21" s="1177"/>
      <c r="AE21" s="1177"/>
      <c r="AF21" s="1177"/>
      <c r="AG21" s="1181"/>
      <c r="AH21" s="1177"/>
      <c r="AI21" s="1177"/>
      <c r="AJ21" s="1177"/>
      <c r="AK21" s="1181"/>
      <c r="AL21" s="1177"/>
      <c r="AM21" s="1177"/>
      <c r="AN21" s="1177"/>
      <c r="AO21" s="1181"/>
      <c r="AP21" s="1177"/>
      <c r="AQ21" s="1177"/>
      <c r="AR21" s="1177"/>
      <c r="AS21" s="1181"/>
      <c r="AT21" s="1177"/>
      <c r="AU21" s="1177"/>
      <c r="AV21" s="1177"/>
      <c r="AW21" s="1181"/>
      <c r="AX21" s="1177"/>
      <c r="AY21" s="1177"/>
      <c r="AZ21" s="1177"/>
    </row>
    <row r="22" spans="1:52" ht="26.25" customHeight="1">
      <c r="A22" s="1178" t="s">
        <v>232</v>
      </c>
      <c r="B22" s="1179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79"/>
      <c r="O22" s="1180"/>
      <c r="P22" s="1176" t="s">
        <v>866</v>
      </c>
      <c r="Q22" s="1181"/>
      <c r="R22" s="1177"/>
      <c r="S22" s="1177"/>
      <c r="T22" s="1177"/>
      <c r="U22" s="1181"/>
      <c r="V22" s="1177"/>
      <c r="W22" s="1177"/>
      <c r="X22" s="1177"/>
      <c r="Y22" s="1181"/>
      <c r="Z22" s="1177"/>
      <c r="AA22" s="1177"/>
      <c r="AB22" s="1177"/>
      <c r="AC22" s="1181"/>
      <c r="AD22" s="1177"/>
      <c r="AE22" s="1177"/>
      <c r="AF22" s="1177"/>
      <c r="AG22" s="1181"/>
      <c r="AH22" s="1177"/>
      <c r="AI22" s="1177"/>
      <c r="AJ22" s="1177"/>
      <c r="AK22" s="1181"/>
      <c r="AL22" s="1177"/>
      <c r="AM22" s="1177"/>
      <c r="AN22" s="1177"/>
      <c r="AO22" s="1181"/>
      <c r="AP22" s="1177"/>
      <c r="AQ22" s="1177"/>
      <c r="AR22" s="1177"/>
      <c r="AS22" s="1181"/>
      <c r="AT22" s="1177"/>
      <c r="AU22" s="1177"/>
      <c r="AV22" s="1177"/>
      <c r="AW22" s="1181"/>
      <c r="AX22" s="1177"/>
      <c r="AY22" s="1177"/>
      <c r="AZ22" s="1177"/>
    </row>
    <row r="23" spans="1:52" ht="26.25" customHeight="1">
      <c r="A23" s="1178" t="s">
        <v>233</v>
      </c>
      <c r="B23" s="1179"/>
      <c r="C23" s="1179"/>
      <c r="D23" s="1179"/>
      <c r="E23" s="1179"/>
      <c r="F23" s="1179"/>
      <c r="G23" s="1179"/>
      <c r="H23" s="1179"/>
      <c r="I23" s="1179"/>
      <c r="J23" s="1179"/>
      <c r="K23" s="1179"/>
      <c r="L23" s="1179"/>
      <c r="M23" s="1179"/>
      <c r="N23" s="1179"/>
      <c r="O23" s="1180"/>
      <c r="P23" s="1176" t="s">
        <v>868</v>
      </c>
      <c r="Q23" s="1181"/>
      <c r="R23" s="1177"/>
      <c r="S23" s="1177"/>
      <c r="T23" s="1177"/>
      <c r="U23" s="1181"/>
      <c r="V23" s="1177"/>
      <c r="W23" s="1177"/>
      <c r="X23" s="1177"/>
      <c r="Y23" s="1181"/>
      <c r="Z23" s="1177"/>
      <c r="AA23" s="1177"/>
      <c r="AB23" s="1177"/>
      <c r="AC23" s="1181"/>
      <c r="AD23" s="1177"/>
      <c r="AE23" s="1177"/>
      <c r="AF23" s="1177"/>
      <c r="AG23" s="1181"/>
      <c r="AH23" s="1177"/>
      <c r="AI23" s="1177"/>
      <c r="AJ23" s="1177"/>
      <c r="AK23" s="1181"/>
      <c r="AL23" s="1177"/>
      <c r="AM23" s="1177"/>
      <c r="AN23" s="1177"/>
      <c r="AO23" s="1181"/>
      <c r="AP23" s="1177"/>
      <c r="AQ23" s="1177"/>
      <c r="AR23" s="1177"/>
      <c r="AS23" s="1181"/>
      <c r="AT23" s="1177"/>
      <c r="AU23" s="1177"/>
      <c r="AV23" s="1177"/>
      <c r="AW23" s="1181"/>
      <c r="AX23" s="1177"/>
      <c r="AY23" s="1177"/>
      <c r="AZ23" s="1177"/>
    </row>
    <row r="24" spans="1:52" ht="26.25" customHeight="1">
      <c r="A24" s="1178" t="s">
        <v>234</v>
      </c>
      <c r="B24" s="1179"/>
      <c r="C24" s="1179"/>
      <c r="D24" s="1179"/>
      <c r="E24" s="1179"/>
      <c r="F24" s="1179"/>
      <c r="G24" s="1179"/>
      <c r="H24" s="1179"/>
      <c r="I24" s="1179"/>
      <c r="J24" s="1179"/>
      <c r="K24" s="1179"/>
      <c r="L24" s="1179"/>
      <c r="M24" s="1179"/>
      <c r="N24" s="1179"/>
      <c r="O24" s="1180"/>
      <c r="P24" s="1176" t="s">
        <v>870</v>
      </c>
      <c r="Q24" s="1181"/>
      <c r="R24" s="1177"/>
      <c r="S24" s="1177"/>
      <c r="T24" s="1177"/>
      <c r="U24" s="1181"/>
      <c r="V24" s="1177"/>
      <c r="W24" s="1177"/>
      <c r="X24" s="1177"/>
      <c r="Y24" s="1181"/>
      <c r="Z24" s="1177"/>
      <c r="AA24" s="1177"/>
      <c r="AB24" s="1177"/>
      <c r="AC24" s="1181"/>
      <c r="AD24" s="1177"/>
      <c r="AE24" s="1177"/>
      <c r="AF24" s="1177"/>
      <c r="AG24" s="1181"/>
      <c r="AH24" s="1177"/>
      <c r="AI24" s="1177"/>
      <c r="AJ24" s="1177"/>
      <c r="AK24" s="1181"/>
      <c r="AL24" s="1177"/>
      <c r="AM24" s="1177"/>
      <c r="AN24" s="1177"/>
      <c r="AO24" s="1181"/>
      <c r="AP24" s="1177"/>
      <c r="AQ24" s="1177"/>
      <c r="AR24" s="1177"/>
      <c r="AS24" s="1181"/>
      <c r="AT24" s="1177"/>
      <c r="AU24" s="1177"/>
      <c r="AV24" s="1177"/>
      <c r="AW24" s="1181">
        <v>281247</v>
      </c>
      <c r="AX24" s="1177"/>
      <c r="AY24" s="1177"/>
      <c r="AZ24" s="1177"/>
    </row>
    <row r="25" spans="1:52" ht="26.25" customHeight="1">
      <c r="A25" s="1178" t="s">
        <v>235</v>
      </c>
      <c r="B25" s="1179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79"/>
      <c r="O25" s="1180"/>
      <c r="P25" s="1176" t="s">
        <v>872</v>
      </c>
      <c r="Q25" s="1181"/>
      <c r="R25" s="1177"/>
      <c r="S25" s="1177"/>
      <c r="T25" s="1177"/>
      <c r="U25" s="1181"/>
      <c r="V25" s="1177"/>
      <c r="W25" s="1177"/>
      <c r="X25" s="1177"/>
      <c r="Y25" s="1181"/>
      <c r="Z25" s="1177"/>
      <c r="AA25" s="1177"/>
      <c r="AB25" s="1177"/>
      <c r="AC25" s="1181"/>
      <c r="AD25" s="1177"/>
      <c r="AE25" s="1177"/>
      <c r="AF25" s="1177"/>
      <c r="AG25" s="1181"/>
      <c r="AH25" s="1177"/>
      <c r="AI25" s="1177"/>
      <c r="AJ25" s="1177"/>
      <c r="AK25" s="1181"/>
      <c r="AL25" s="1177"/>
      <c r="AM25" s="1177"/>
      <c r="AN25" s="1177"/>
      <c r="AO25" s="1181"/>
      <c r="AP25" s="1177"/>
      <c r="AQ25" s="1177"/>
      <c r="AR25" s="1177"/>
      <c r="AS25" s="1181"/>
      <c r="AT25" s="1177"/>
      <c r="AU25" s="1177"/>
      <c r="AV25" s="1177"/>
      <c r="AW25" s="1181"/>
      <c r="AX25" s="1177"/>
      <c r="AY25" s="1177"/>
      <c r="AZ25" s="1177"/>
    </row>
    <row r="26" spans="1:52" ht="26.25" customHeight="1">
      <c r="A26" s="1178" t="s">
        <v>236</v>
      </c>
      <c r="B26" s="1179"/>
      <c r="C26" s="1179"/>
      <c r="D26" s="1179"/>
      <c r="E26" s="1179"/>
      <c r="F26" s="1179"/>
      <c r="G26" s="1179"/>
      <c r="H26" s="1179"/>
      <c r="I26" s="1179"/>
      <c r="J26" s="1179"/>
      <c r="K26" s="1179"/>
      <c r="L26" s="1179"/>
      <c r="M26" s="1179"/>
      <c r="N26" s="1179"/>
      <c r="O26" s="1180"/>
      <c r="P26" s="1176" t="s">
        <v>874</v>
      </c>
      <c r="Q26" s="1181"/>
      <c r="R26" s="1177"/>
      <c r="S26" s="1177"/>
      <c r="T26" s="1177"/>
      <c r="U26" s="1181"/>
      <c r="V26" s="1177"/>
      <c r="W26" s="1177"/>
      <c r="X26" s="1177"/>
      <c r="Y26" s="1181"/>
      <c r="Z26" s="1177"/>
      <c r="AA26" s="1177"/>
      <c r="AB26" s="1177"/>
      <c r="AC26" s="1181"/>
      <c r="AD26" s="1177"/>
      <c r="AE26" s="1177"/>
      <c r="AF26" s="1177"/>
      <c r="AG26" s="1181"/>
      <c r="AH26" s="1177"/>
      <c r="AI26" s="1177"/>
      <c r="AJ26" s="1177"/>
      <c r="AK26" s="1181"/>
      <c r="AL26" s="1177"/>
      <c r="AM26" s="1177"/>
      <c r="AN26" s="1177"/>
      <c r="AO26" s="1181"/>
      <c r="AP26" s="1177"/>
      <c r="AQ26" s="1177"/>
      <c r="AR26" s="1177"/>
      <c r="AS26" s="1181"/>
      <c r="AT26" s="1177"/>
      <c r="AU26" s="1177"/>
      <c r="AV26" s="1177"/>
      <c r="AW26" s="1181"/>
      <c r="AX26" s="1177"/>
      <c r="AY26" s="1177"/>
      <c r="AZ26" s="1177"/>
    </row>
    <row r="27" spans="1:52" s="1186" customFormat="1" ht="26.25" customHeight="1">
      <c r="A27" s="1182" t="s">
        <v>645</v>
      </c>
      <c r="B27" s="1183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4" t="s">
        <v>876</v>
      </c>
      <c r="Q27" s="1185">
        <f>SUM(Q20:T26)</f>
        <v>0</v>
      </c>
      <c r="R27" s="1185"/>
      <c r="S27" s="1185"/>
      <c r="T27" s="1185"/>
      <c r="U27" s="1185">
        <f>SUM(U20:X26)</f>
        <v>0</v>
      </c>
      <c r="V27" s="1185"/>
      <c r="W27" s="1185"/>
      <c r="X27" s="1185"/>
      <c r="Y27" s="1185">
        <f>SUM(Y20:AB26)</f>
        <v>0</v>
      </c>
      <c r="Z27" s="1185"/>
      <c r="AA27" s="1185"/>
      <c r="AB27" s="1185"/>
      <c r="AC27" s="1185">
        <f>SUM(AC20:AF26)</f>
        <v>0</v>
      </c>
      <c r="AD27" s="1185"/>
      <c r="AE27" s="1185"/>
      <c r="AF27" s="1185"/>
      <c r="AG27" s="1185">
        <f>SUM(AG20:AJ26)</f>
        <v>0</v>
      </c>
      <c r="AH27" s="1185"/>
      <c r="AI27" s="1185"/>
      <c r="AJ27" s="1185"/>
      <c r="AK27" s="1185">
        <f>SUM(AK20:AN26)</f>
        <v>0</v>
      </c>
      <c r="AL27" s="1185"/>
      <c r="AM27" s="1185"/>
      <c r="AN27" s="1185"/>
      <c r="AO27" s="1185">
        <f>SUM(AO20:AR26)</f>
        <v>0</v>
      </c>
      <c r="AP27" s="1185"/>
      <c r="AQ27" s="1185"/>
      <c r="AR27" s="1185"/>
      <c r="AS27" s="1185">
        <f>SUM(AS20:AV26)</f>
        <v>0</v>
      </c>
      <c r="AT27" s="1185"/>
      <c r="AU27" s="1185"/>
      <c r="AV27" s="1185"/>
      <c r="AW27" s="1185">
        <f>SUM(AW20:AZ26)</f>
        <v>334626</v>
      </c>
      <c r="AX27" s="1185"/>
      <c r="AY27" s="1185"/>
      <c r="AZ27" s="1185"/>
    </row>
    <row r="28" spans="1:52" ht="25.5" customHeight="1">
      <c r="A28" s="1187" t="s">
        <v>5</v>
      </c>
      <c r="B28" s="1188"/>
      <c r="C28" s="1188"/>
      <c r="D28" s="1188"/>
      <c r="E28" s="1188"/>
      <c r="F28" s="1188"/>
      <c r="G28" s="1188"/>
      <c r="H28" s="1188"/>
      <c r="I28" s="1188"/>
      <c r="J28" s="1188"/>
      <c r="K28" s="1188"/>
      <c r="L28" s="1188"/>
      <c r="M28" s="1188"/>
      <c r="N28" s="1188"/>
      <c r="O28" s="1188"/>
      <c r="P28" s="1176" t="s">
        <v>878</v>
      </c>
      <c r="Q28" s="1177"/>
      <c r="R28" s="1177"/>
      <c r="S28" s="1177"/>
      <c r="T28" s="1177"/>
      <c r="U28" s="1177"/>
      <c r="V28" s="1177"/>
      <c r="W28" s="1177"/>
      <c r="X28" s="1177"/>
      <c r="Y28" s="1177"/>
      <c r="Z28" s="1177"/>
      <c r="AA28" s="1177"/>
      <c r="AB28" s="1177"/>
      <c r="AC28" s="1177"/>
      <c r="AD28" s="1177"/>
      <c r="AE28" s="1177"/>
      <c r="AF28" s="1177"/>
      <c r="AG28" s="1177"/>
      <c r="AH28" s="1177"/>
      <c r="AI28" s="1177"/>
      <c r="AJ28" s="1177"/>
      <c r="AK28" s="1177"/>
      <c r="AL28" s="1177"/>
      <c r="AM28" s="1177"/>
      <c r="AN28" s="1177"/>
      <c r="AO28" s="1177"/>
      <c r="AP28" s="1177"/>
      <c r="AQ28" s="1177"/>
      <c r="AR28" s="1177"/>
      <c r="AS28" s="1177"/>
      <c r="AT28" s="1177"/>
      <c r="AU28" s="1177"/>
      <c r="AV28" s="1177"/>
      <c r="AW28" s="1177"/>
      <c r="AX28" s="1177"/>
      <c r="AY28" s="1177"/>
      <c r="AZ28" s="1177"/>
    </row>
    <row r="29" spans="1:52" s="1186" customFormat="1" ht="26.25" customHeight="1">
      <c r="A29" s="1189" t="s">
        <v>646</v>
      </c>
      <c r="B29" s="1189"/>
      <c r="C29" s="1189"/>
      <c r="D29" s="1189"/>
      <c r="E29" s="1189"/>
      <c r="F29" s="1189"/>
      <c r="G29" s="1189"/>
      <c r="H29" s="1189"/>
      <c r="I29" s="1189"/>
      <c r="J29" s="1189"/>
      <c r="K29" s="1189"/>
      <c r="L29" s="1189"/>
      <c r="M29" s="1189"/>
      <c r="N29" s="1189"/>
      <c r="O29" s="1189"/>
      <c r="P29" s="1184" t="s">
        <v>880</v>
      </c>
      <c r="Q29" s="1185">
        <f>SUM(Q27:T28)</f>
        <v>0</v>
      </c>
      <c r="R29" s="1185"/>
      <c r="S29" s="1185"/>
      <c r="T29" s="1185"/>
      <c r="U29" s="1185">
        <f>SUM(U27:X28)</f>
        <v>0</v>
      </c>
      <c r="V29" s="1185"/>
      <c r="W29" s="1185"/>
      <c r="X29" s="1185"/>
      <c r="Y29" s="1185">
        <f>SUM(Y27:AB28)</f>
        <v>0</v>
      </c>
      <c r="Z29" s="1185"/>
      <c r="AA29" s="1185"/>
      <c r="AB29" s="1185"/>
      <c r="AC29" s="1185">
        <f>SUM(AC27:AF28)</f>
        <v>0</v>
      </c>
      <c r="AD29" s="1185"/>
      <c r="AE29" s="1185"/>
      <c r="AF29" s="1185"/>
      <c r="AG29" s="1185">
        <f>SUM(AG27:AJ28)</f>
        <v>0</v>
      </c>
      <c r="AH29" s="1185"/>
      <c r="AI29" s="1185"/>
      <c r="AJ29" s="1185"/>
      <c r="AK29" s="1185">
        <f>SUM(AK27:AN28)</f>
        <v>0</v>
      </c>
      <c r="AL29" s="1185"/>
      <c r="AM29" s="1185"/>
      <c r="AN29" s="1185"/>
      <c r="AO29" s="1185">
        <f>SUM(AO27:AR28)</f>
        <v>0</v>
      </c>
      <c r="AP29" s="1185"/>
      <c r="AQ29" s="1185"/>
      <c r="AR29" s="1185"/>
      <c r="AS29" s="1185">
        <f>SUM(AS27:AV28)</f>
        <v>0</v>
      </c>
      <c r="AT29" s="1185"/>
      <c r="AU29" s="1185"/>
      <c r="AV29" s="1185"/>
      <c r="AW29" s="1185">
        <f>SUM(AW27:AZ28)</f>
        <v>334626</v>
      </c>
      <c r="AX29" s="1185"/>
      <c r="AY29" s="1185"/>
      <c r="AZ29" s="1185"/>
    </row>
    <row r="30" spans="1:52" ht="25.5" customHeight="1">
      <c r="A30" s="1187" t="s">
        <v>239</v>
      </c>
      <c r="B30" s="1188"/>
      <c r="C30" s="1188"/>
      <c r="D30" s="1188"/>
      <c r="E30" s="1188"/>
      <c r="F30" s="1188"/>
      <c r="G30" s="1188"/>
      <c r="H30" s="1188"/>
      <c r="I30" s="1188"/>
      <c r="J30" s="1188"/>
      <c r="K30" s="1188"/>
      <c r="L30" s="1188"/>
      <c r="M30" s="1188"/>
      <c r="N30" s="1188"/>
      <c r="O30" s="1188"/>
      <c r="P30" s="1176" t="s">
        <v>882</v>
      </c>
      <c r="Q30" s="1181"/>
      <c r="R30" s="1177"/>
      <c r="S30" s="1177"/>
      <c r="T30" s="1177"/>
      <c r="U30" s="1181"/>
      <c r="V30" s="1177"/>
      <c r="W30" s="1177"/>
      <c r="X30" s="1177"/>
      <c r="Y30" s="1181"/>
      <c r="Z30" s="1177"/>
      <c r="AA30" s="1177"/>
      <c r="AB30" s="1177"/>
      <c r="AC30" s="1181"/>
      <c r="AD30" s="1177"/>
      <c r="AE30" s="1177"/>
      <c r="AF30" s="1177"/>
      <c r="AG30" s="1181"/>
      <c r="AH30" s="1177"/>
      <c r="AI30" s="1177"/>
      <c r="AJ30" s="1177"/>
      <c r="AK30" s="1181"/>
      <c r="AL30" s="1177"/>
      <c r="AM30" s="1177"/>
      <c r="AN30" s="1177"/>
      <c r="AO30" s="1181"/>
      <c r="AP30" s="1177"/>
      <c r="AQ30" s="1177"/>
      <c r="AR30" s="1177"/>
      <c r="AS30" s="1181"/>
      <c r="AT30" s="1177"/>
      <c r="AU30" s="1177"/>
      <c r="AV30" s="1177"/>
      <c r="AW30" s="1181">
        <v>96418</v>
      </c>
      <c r="AX30" s="1177"/>
      <c r="AY30" s="1177"/>
      <c r="AZ30" s="1177"/>
    </row>
    <row r="31" spans="1:52" ht="25.5" customHeight="1">
      <c r="A31" s="1187" t="s">
        <v>240</v>
      </c>
      <c r="B31" s="1188"/>
      <c r="C31" s="1188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8"/>
      <c r="P31" s="1176" t="s">
        <v>943</v>
      </c>
      <c r="Q31" s="1181"/>
      <c r="R31" s="1177"/>
      <c r="S31" s="1177"/>
      <c r="T31" s="1177"/>
      <c r="U31" s="1181"/>
      <c r="V31" s="1177"/>
      <c r="W31" s="1177"/>
      <c r="X31" s="1177"/>
      <c r="Y31" s="1181"/>
      <c r="Z31" s="1177"/>
      <c r="AA31" s="1177"/>
      <c r="AB31" s="1177"/>
      <c r="AC31" s="1181"/>
      <c r="AD31" s="1177"/>
      <c r="AE31" s="1177"/>
      <c r="AF31" s="1177"/>
      <c r="AG31" s="1181"/>
      <c r="AH31" s="1177"/>
      <c r="AI31" s="1177"/>
      <c r="AJ31" s="1177"/>
      <c r="AK31" s="1181"/>
      <c r="AL31" s="1177"/>
      <c r="AM31" s="1177"/>
      <c r="AN31" s="1177"/>
      <c r="AO31" s="1181"/>
      <c r="AP31" s="1177"/>
      <c r="AQ31" s="1177"/>
      <c r="AR31" s="1177"/>
      <c r="AS31" s="1181"/>
      <c r="AT31" s="1177"/>
      <c r="AU31" s="1177"/>
      <c r="AV31" s="1177"/>
      <c r="AW31" s="1181"/>
      <c r="AX31" s="1177"/>
      <c r="AY31" s="1177"/>
      <c r="AZ31" s="1177"/>
    </row>
    <row r="32" spans="1:52" ht="25.5" customHeight="1">
      <c r="A32" s="1187" t="s">
        <v>241</v>
      </c>
      <c r="B32" s="1188"/>
      <c r="C32" s="1188"/>
      <c r="D32" s="1188"/>
      <c r="E32" s="1188"/>
      <c r="F32" s="1188"/>
      <c r="G32" s="1188"/>
      <c r="H32" s="1188"/>
      <c r="I32" s="1188"/>
      <c r="J32" s="1188"/>
      <c r="K32" s="1188"/>
      <c r="L32" s="1188"/>
      <c r="M32" s="1188"/>
      <c r="N32" s="1188"/>
      <c r="O32" s="1188"/>
      <c r="P32" s="1176" t="s">
        <v>945</v>
      </c>
      <c r="Q32" s="1181"/>
      <c r="R32" s="1177"/>
      <c r="S32" s="1177"/>
      <c r="T32" s="1177"/>
      <c r="U32" s="1181"/>
      <c r="V32" s="1177"/>
      <c r="W32" s="1177"/>
      <c r="X32" s="1177"/>
      <c r="Y32" s="1181"/>
      <c r="Z32" s="1177"/>
      <c r="AA32" s="1177"/>
      <c r="AB32" s="1177"/>
      <c r="AC32" s="1181"/>
      <c r="AD32" s="1177"/>
      <c r="AE32" s="1177"/>
      <c r="AF32" s="1177"/>
      <c r="AG32" s="1181"/>
      <c r="AH32" s="1177"/>
      <c r="AI32" s="1177"/>
      <c r="AJ32" s="1177"/>
      <c r="AK32" s="1181"/>
      <c r="AL32" s="1177"/>
      <c r="AM32" s="1177"/>
      <c r="AN32" s="1177"/>
      <c r="AO32" s="1181"/>
      <c r="AP32" s="1177"/>
      <c r="AQ32" s="1177"/>
      <c r="AR32" s="1177"/>
      <c r="AS32" s="1181"/>
      <c r="AT32" s="1177"/>
      <c r="AU32" s="1177"/>
      <c r="AV32" s="1177"/>
      <c r="AW32" s="1181"/>
      <c r="AX32" s="1177"/>
      <c r="AY32" s="1177"/>
      <c r="AZ32" s="1177"/>
    </row>
    <row r="33" spans="1:52" ht="25.5" customHeight="1">
      <c r="A33" s="1187" t="s">
        <v>242</v>
      </c>
      <c r="B33" s="1188"/>
      <c r="C33" s="1188"/>
      <c r="D33" s="1188"/>
      <c r="E33" s="1188"/>
      <c r="F33" s="1188"/>
      <c r="G33" s="1188"/>
      <c r="H33" s="1188"/>
      <c r="I33" s="1188"/>
      <c r="J33" s="1188"/>
      <c r="K33" s="1188"/>
      <c r="L33" s="1188"/>
      <c r="M33" s="1188"/>
      <c r="N33" s="1188"/>
      <c r="O33" s="1188"/>
      <c r="P33" s="1176" t="s">
        <v>947</v>
      </c>
      <c r="Q33" s="1181"/>
      <c r="R33" s="1177"/>
      <c r="S33" s="1177"/>
      <c r="T33" s="1177"/>
      <c r="U33" s="1181"/>
      <c r="V33" s="1177"/>
      <c r="W33" s="1177"/>
      <c r="X33" s="1177"/>
      <c r="Y33" s="1181"/>
      <c r="Z33" s="1177"/>
      <c r="AA33" s="1177"/>
      <c r="AB33" s="1177"/>
      <c r="AC33" s="1181"/>
      <c r="AD33" s="1177"/>
      <c r="AE33" s="1177"/>
      <c r="AF33" s="1177"/>
      <c r="AG33" s="1181"/>
      <c r="AH33" s="1177"/>
      <c r="AI33" s="1177"/>
      <c r="AJ33" s="1177"/>
      <c r="AK33" s="1181"/>
      <c r="AL33" s="1177"/>
      <c r="AM33" s="1177"/>
      <c r="AN33" s="1177"/>
      <c r="AO33" s="1181"/>
      <c r="AP33" s="1177"/>
      <c r="AQ33" s="1177"/>
      <c r="AR33" s="1177"/>
      <c r="AS33" s="1181"/>
      <c r="AT33" s="1177"/>
      <c r="AU33" s="1177"/>
      <c r="AV33" s="1177"/>
      <c r="AW33" s="1181"/>
      <c r="AX33" s="1177"/>
      <c r="AY33" s="1177"/>
      <c r="AZ33" s="1177"/>
    </row>
    <row r="34" spans="1:52" ht="25.5" customHeight="1">
      <c r="A34" s="1187" t="s">
        <v>243</v>
      </c>
      <c r="B34" s="1188"/>
      <c r="C34" s="1188"/>
      <c r="D34" s="1188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76" t="s">
        <v>949</v>
      </c>
      <c r="Q34" s="1181"/>
      <c r="R34" s="1177"/>
      <c r="S34" s="1177"/>
      <c r="T34" s="1177"/>
      <c r="U34" s="1181"/>
      <c r="V34" s="1177"/>
      <c r="W34" s="1177"/>
      <c r="X34" s="1177"/>
      <c r="Y34" s="1181"/>
      <c r="Z34" s="1177"/>
      <c r="AA34" s="1177"/>
      <c r="AB34" s="1177"/>
      <c r="AC34" s="1181"/>
      <c r="AD34" s="1177"/>
      <c r="AE34" s="1177"/>
      <c r="AF34" s="1177"/>
      <c r="AG34" s="1181"/>
      <c r="AH34" s="1177"/>
      <c r="AI34" s="1177"/>
      <c r="AJ34" s="1177"/>
      <c r="AK34" s="1181"/>
      <c r="AL34" s="1177"/>
      <c r="AM34" s="1177"/>
      <c r="AN34" s="1177"/>
      <c r="AO34" s="1181"/>
      <c r="AP34" s="1177"/>
      <c r="AQ34" s="1177"/>
      <c r="AR34" s="1177"/>
      <c r="AS34" s="1181"/>
      <c r="AT34" s="1177"/>
      <c r="AU34" s="1177"/>
      <c r="AV34" s="1177"/>
      <c r="AW34" s="1181">
        <v>146014</v>
      </c>
      <c r="AX34" s="1177"/>
      <c r="AY34" s="1177"/>
      <c r="AZ34" s="1177"/>
    </row>
    <row r="35" spans="1:52" ht="25.5" customHeight="1">
      <c r="A35" s="1187" t="s">
        <v>244</v>
      </c>
      <c r="B35" s="1188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76" t="s">
        <v>951</v>
      </c>
      <c r="Q35" s="1181"/>
      <c r="R35" s="1177"/>
      <c r="S35" s="1177"/>
      <c r="T35" s="1177"/>
      <c r="U35" s="1181"/>
      <c r="V35" s="1177"/>
      <c r="W35" s="1177"/>
      <c r="X35" s="1177"/>
      <c r="Y35" s="1181"/>
      <c r="Z35" s="1177"/>
      <c r="AA35" s="1177"/>
      <c r="AB35" s="1177"/>
      <c r="AC35" s="1181"/>
      <c r="AD35" s="1177"/>
      <c r="AE35" s="1177"/>
      <c r="AF35" s="1177"/>
      <c r="AG35" s="1181"/>
      <c r="AH35" s="1177"/>
      <c r="AI35" s="1177"/>
      <c r="AJ35" s="1177"/>
      <c r="AK35" s="1181"/>
      <c r="AL35" s="1177"/>
      <c r="AM35" s="1177"/>
      <c r="AN35" s="1177"/>
      <c r="AO35" s="1181"/>
      <c r="AP35" s="1177"/>
      <c r="AQ35" s="1177"/>
      <c r="AR35" s="1177"/>
      <c r="AS35" s="1181"/>
      <c r="AT35" s="1177"/>
      <c r="AU35" s="1177"/>
      <c r="AV35" s="1177"/>
      <c r="AW35" s="1181"/>
      <c r="AX35" s="1177"/>
      <c r="AY35" s="1177"/>
      <c r="AZ35" s="1177"/>
    </row>
    <row r="36" spans="1:52" ht="25.5" customHeight="1">
      <c r="A36" s="1187" t="s">
        <v>245</v>
      </c>
      <c r="B36" s="1188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76" t="s">
        <v>953</v>
      </c>
      <c r="Q36" s="1181"/>
      <c r="R36" s="1177"/>
      <c r="S36" s="1177"/>
      <c r="T36" s="1177"/>
      <c r="U36" s="1181"/>
      <c r="V36" s="1177"/>
      <c r="W36" s="1177"/>
      <c r="X36" s="1177"/>
      <c r="Y36" s="1181"/>
      <c r="Z36" s="1177"/>
      <c r="AA36" s="1177"/>
      <c r="AB36" s="1177"/>
      <c r="AC36" s="1181"/>
      <c r="AD36" s="1177"/>
      <c r="AE36" s="1177"/>
      <c r="AF36" s="1177"/>
      <c r="AG36" s="1181"/>
      <c r="AH36" s="1177"/>
      <c r="AI36" s="1177"/>
      <c r="AJ36" s="1177"/>
      <c r="AK36" s="1181"/>
      <c r="AL36" s="1177"/>
      <c r="AM36" s="1177"/>
      <c r="AN36" s="1177"/>
      <c r="AO36" s="1181"/>
      <c r="AP36" s="1177"/>
      <c r="AQ36" s="1177"/>
      <c r="AR36" s="1177"/>
      <c r="AS36" s="1181"/>
      <c r="AT36" s="1177"/>
      <c r="AU36" s="1177"/>
      <c r="AV36" s="1177"/>
      <c r="AW36" s="1181"/>
      <c r="AX36" s="1177"/>
      <c r="AY36" s="1177"/>
      <c r="AZ36" s="1177"/>
    </row>
    <row r="37" spans="1:52" s="1186" customFormat="1" ht="26.25" customHeight="1">
      <c r="A37" s="1182" t="s">
        <v>647</v>
      </c>
      <c r="B37" s="1183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4" t="s">
        <v>957</v>
      </c>
      <c r="Q37" s="1185">
        <f>SUM(Q30:T36)</f>
        <v>0</v>
      </c>
      <c r="R37" s="1185"/>
      <c r="S37" s="1185"/>
      <c r="T37" s="1185"/>
      <c r="U37" s="1185">
        <f>SUM(U30:X36)</f>
        <v>0</v>
      </c>
      <c r="V37" s="1185"/>
      <c r="W37" s="1185"/>
      <c r="X37" s="1185"/>
      <c r="Y37" s="1185">
        <f>SUM(Y30:AB36)</f>
        <v>0</v>
      </c>
      <c r="Z37" s="1185"/>
      <c r="AA37" s="1185"/>
      <c r="AB37" s="1185"/>
      <c r="AC37" s="1185">
        <f>SUM(AC30:AF36)</f>
        <v>0</v>
      </c>
      <c r="AD37" s="1185"/>
      <c r="AE37" s="1185"/>
      <c r="AF37" s="1185"/>
      <c r="AG37" s="1185">
        <f>SUM(AG30:AJ36)</f>
        <v>0</v>
      </c>
      <c r="AH37" s="1185"/>
      <c r="AI37" s="1185"/>
      <c r="AJ37" s="1185"/>
      <c r="AK37" s="1185">
        <f>SUM(AK30:AN36)</f>
        <v>0</v>
      </c>
      <c r="AL37" s="1185"/>
      <c r="AM37" s="1185"/>
      <c r="AN37" s="1185"/>
      <c r="AO37" s="1185">
        <f>SUM(AO30:AR36)</f>
        <v>0</v>
      </c>
      <c r="AP37" s="1185"/>
      <c r="AQ37" s="1185"/>
      <c r="AR37" s="1185"/>
      <c r="AS37" s="1185">
        <f>SUM(AS30:AV36)</f>
        <v>0</v>
      </c>
      <c r="AT37" s="1185"/>
      <c r="AU37" s="1185"/>
      <c r="AV37" s="1185"/>
      <c r="AW37" s="1185">
        <f>SUM(AW30:AZ36)</f>
        <v>242432</v>
      </c>
      <c r="AX37" s="1185"/>
      <c r="AY37" s="1185"/>
      <c r="AZ37" s="1185"/>
    </row>
    <row r="38" spans="1:52" ht="19.5" customHeight="1">
      <c r="A38" s="1189" t="s">
        <v>648</v>
      </c>
      <c r="B38" s="1189"/>
      <c r="C38" s="1189"/>
      <c r="D38" s="1189"/>
      <c r="E38" s="1189"/>
      <c r="F38" s="1189"/>
      <c r="G38" s="1189"/>
      <c r="H38" s="1189"/>
      <c r="I38" s="1189"/>
      <c r="J38" s="1189"/>
      <c r="K38" s="1189"/>
      <c r="L38" s="1189"/>
      <c r="M38" s="1189"/>
      <c r="N38" s="1189"/>
      <c r="O38" s="1189"/>
      <c r="P38" s="1184" t="s">
        <v>959</v>
      </c>
      <c r="Q38" s="1185">
        <f>SUM(Q29+Q37)</f>
        <v>0</v>
      </c>
      <c r="R38" s="1185"/>
      <c r="S38" s="1185"/>
      <c r="T38" s="1185"/>
      <c r="U38" s="1185">
        <f>SUM(U29+U37)</f>
        <v>0</v>
      </c>
      <c r="V38" s="1185"/>
      <c r="W38" s="1185"/>
      <c r="X38" s="1185"/>
      <c r="Y38" s="1185">
        <f>SUM(Y29+Y37)</f>
        <v>0</v>
      </c>
      <c r="Z38" s="1185"/>
      <c r="AA38" s="1185"/>
      <c r="AB38" s="1185"/>
      <c r="AC38" s="1185">
        <f>SUM(AC29+AC37)</f>
        <v>0</v>
      </c>
      <c r="AD38" s="1185"/>
      <c r="AE38" s="1185"/>
      <c r="AF38" s="1185"/>
      <c r="AG38" s="1185">
        <f>SUM(AG29+AG37)</f>
        <v>0</v>
      </c>
      <c r="AH38" s="1185"/>
      <c r="AI38" s="1185"/>
      <c r="AJ38" s="1185"/>
      <c r="AK38" s="1185">
        <f>SUM(AK29+AK37)</f>
        <v>0</v>
      </c>
      <c r="AL38" s="1185"/>
      <c r="AM38" s="1185"/>
      <c r="AN38" s="1185"/>
      <c r="AO38" s="1185">
        <f>SUM(AO29+AO37)</f>
        <v>0</v>
      </c>
      <c r="AP38" s="1185"/>
      <c r="AQ38" s="1185"/>
      <c r="AR38" s="1185"/>
      <c r="AS38" s="1185">
        <f>SUM(AS29+AS37)</f>
        <v>0</v>
      </c>
      <c r="AT38" s="1185"/>
      <c r="AU38" s="1185"/>
      <c r="AV38" s="1185"/>
      <c r="AW38" s="1185">
        <f>SUM(AW29+AW37)</f>
        <v>577058</v>
      </c>
      <c r="AX38" s="1185"/>
      <c r="AY38" s="1185"/>
      <c r="AZ38" s="1185"/>
    </row>
    <row r="39" spans="1:52" s="1190" customFormat="1" ht="25.5" customHeight="1">
      <c r="A39" s="1187" t="s">
        <v>6</v>
      </c>
      <c r="B39" s="1187"/>
      <c r="C39" s="1187"/>
      <c r="D39" s="1187"/>
      <c r="E39" s="1187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76" t="s">
        <v>961</v>
      </c>
      <c r="Q39" s="1177"/>
      <c r="R39" s="1177"/>
      <c r="S39" s="1177"/>
      <c r="T39" s="1177"/>
      <c r="U39" s="1177"/>
      <c r="V39" s="1177"/>
      <c r="W39" s="1177"/>
      <c r="X39" s="1177"/>
      <c r="Y39" s="1177"/>
      <c r="Z39" s="1177"/>
      <c r="AA39" s="1177"/>
      <c r="AB39" s="1177"/>
      <c r="AC39" s="1177"/>
      <c r="AD39" s="1177"/>
      <c r="AE39" s="1177"/>
      <c r="AF39" s="1177"/>
      <c r="AG39" s="1177"/>
      <c r="AH39" s="1177"/>
      <c r="AI39" s="1177"/>
      <c r="AJ39" s="1177"/>
      <c r="AK39" s="1177"/>
      <c r="AL39" s="1177"/>
      <c r="AM39" s="1177"/>
      <c r="AN39" s="1177"/>
      <c r="AO39" s="1177"/>
      <c r="AP39" s="1177"/>
      <c r="AQ39" s="1177"/>
      <c r="AR39" s="1177"/>
      <c r="AS39" s="1177"/>
      <c r="AT39" s="1177"/>
      <c r="AU39" s="1177"/>
      <c r="AV39" s="1177"/>
      <c r="AW39" s="1177"/>
      <c r="AX39" s="1177"/>
      <c r="AY39" s="1177"/>
      <c r="AZ39" s="1177"/>
    </row>
    <row r="40" spans="1:52" s="1190" customFormat="1" ht="25.5" customHeight="1">
      <c r="A40" s="1187" t="s">
        <v>191</v>
      </c>
      <c r="B40" s="1187"/>
      <c r="C40" s="1187"/>
      <c r="D40" s="1187"/>
      <c r="E40" s="1187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76" t="s">
        <v>963</v>
      </c>
      <c r="Q40" s="1181"/>
      <c r="R40" s="1177"/>
      <c r="S40" s="1177"/>
      <c r="T40" s="1177"/>
      <c r="U40" s="1181"/>
      <c r="V40" s="1177"/>
      <c r="W40" s="1177"/>
      <c r="X40" s="1177"/>
      <c r="Y40" s="1181"/>
      <c r="Z40" s="1177"/>
      <c r="AA40" s="1177"/>
      <c r="AB40" s="1177"/>
      <c r="AC40" s="1181"/>
      <c r="AD40" s="1177"/>
      <c r="AE40" s="1177"/>
      <c r="AF40" s="1177"/>
      <c r="AG40" s="1181"/>
      <c r="AH40" s="1177"/>
      <c r="AI40" s="1177"/>
      <c r="AJ40" s="1177"/>
      <c r="AK40" s="1181"/>
      <c r="AL40" s="1177"/>
      <c r="AM40" s="1177"/>
      <c r="AN40" s="1177"/>
      <c r="AO40" s="1181"/>
      <c r="AP40" s="1177"/>
      <c r="AQ40" s="1177"/>
      <c r="AR40" s="1177"/>
      <c r="AS40" s="1181"/>
      <c r="AT40" s="1177"/>
      <c r="AU40" s="1177"/>
      <c r="AV40" s="1177"/>
      <c r="AW40" s="1181">
        <v>1449</v>
      </c>
      <c r="AX40" s="1177"/>
      <c r="AY40" s="1177"/>
      <c r="AZ40" s="1177"/>
    </row>
    <row r="41" spans="1:52" s="1190" customFormat="1" ht="25.5" customHeight="1">
      <c r="A41" s="1187" t="s">
        <v>190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76" t="s">
        <v>965</v>
      </c>
      <c r="Q41" s="1181"/>
      <c r="R41" s="1177"/>
      <c r="S41" s="1177"/>
      <c r="T41" s="1177"/>
      <c r="U41" s="1181"/>
      <c r="V41" s="1177"/>
      <c r="W41" s="1177"/>
      <c r="X41" s="1177"/>
      <c r="Y41" s="1181"/>
      <c r="Z41" s="1177"/>
      <c r="AA41" s="1177"/>
      <c r="AB41" s="1177"/>
      <c r="AC41" s="1181"/>
      <c r="AD41" s="1177"/>
      <c r="AE41" s="1177"/>
      <c r="AF41" s="1177"/>
      <c r="AG41" s="1181"/>
      <c r="AH41" s="1177"/>
      <c r="AI41" s="1177"/>
      <c r="AJ41" s="1177"/>
      <c r="AK41" s="1181"/>
      <c r="AL41" s="1177"/>
      <c r="AM41" s="1177"/>
      <c r="AN41" s="1177"/>
      <c r="AO41" s="1181"/>
      <c r="AP41" s="1177"/>
      <c r="AQ41" s="1177"/>
      <c r="AR41" s="1177"/>
      <c r="AS41" s="1181"/>
      <c r="AT41" s="1177"/>
      <c r="AU41" s="1177"/>
      <c r="AV41" s="1177"/>
      <c r="AW41" s="1181">
        <v>75</v>
      </c>
      <c r="AX41" s="1177"/>
      <c r="AY41" s="1177"/>
      <c r="AZ41" s="1177"/>
    </row>
    <row r="42" spans="1:52" s="1190" customFormat="1" ht="25.5" customHeight="1">
      <c r="A42" s="1187" t="s">
        <v>649</v>
      </c>
      <c r="B42" s="1187"/>
      <c r="C42" s="1187"/>
      <c r="D42" s="1187"/>
      <c r="E42" s="1187"/>
      <c r="F42" s="1187"/>
      <c r="G42" s="1187"/>
      <c r="H42" s="1187"/>
      <c r="I42" s="1187"/>
      <c r="J42" s="1187"/>
      <c r="K42" s="1187"/>
      <c r="L42" s="1187"/>
      <c r="M42" s="1187"/>
      <c r="N42" s="1187"/>
      <c r="O42" s="1187"/>
      <c r="P42" s="1176" t="s">
        <v>967</v>
      </c>
      <c r="Q42" s="1181"/>
      <c r="R42" s="1177"/>
      <c r="S42" s="1177"/>
      <c r="T42" s="1177"/>
      <c r="U42" s="1181"/>
      <c r="V42" s="1177"/>
      <c r="W42" s="1177"/>
      <c r="X42" s="1177"/>
      <c r="Y42" s="1181"/>
      <c r="Z42" s="1177"/>
      <c r="AA42" s="1177"/>
      <c r="AB42" s="1177"/>
      <c r="AC42" s="1181"/>
      <c r="AD42" s="1177"/>
      <c r="AE42" s="1177"/>
      <c r="AF42" s="1177"/>
      <c r="AG42" s="1181"/>
      <c r="AH42" s="1177"/>
      <c r="AI42" s="1177"/>
      <c r="AJ42" s="1177"/>
      <c r="AK42" s="1181"/>
      <c r="AL42" s="1177"/>
      <c r="AM42" s="1177"/>
      <c r="AN42" s="1177"/>
      <c r="AO42" s="1181"/>
      <c r="AP42" s="1177"/>
      <c r="AQ42" s="1177"/>
      <c r="AR42" s="1177"/>
      <c r="AS42" s="1181"/>
      <c r="AT42" s="1177"/>
      <c r="AU42" s="1177"/>
      <c r="AV42" s="1177"/>
      <c r="AW42" s="1181"/>
      <c r="AX42" s="1177"/>
      <c r="AY42" s="1177"/>
      <c r="AZ42" s="1177"/>
    </row>
    <row r="43" spans="1:52" s="1190" customFormat="1" ht="25.5" customHeight="1">
      <c r="A43" s="1178" t="s">
        <v>650</v>
      </c>
      <c r="B43" s="1179"/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79"/>
      <c r="O43" s="1180"/>
      <c r="P43" s="1176" t="s">
        <v>969</v>
      </c>
      <c r="Q43" s="1181"/>
      <c r="R43" s="1177"/>
      <c r="S43" s="1177"/>
      <c r="T43" s="1177"/>
      <c r="U43" s="1181"/>
      <c r="V43" s="1177"/>
      <c r="W43" s="1177"/>
      <c r="X43" s="1177"/>
      <c r="Y43" s="1181"/>
      <c r="Z43" s="1177"/>
      <c r="AA43" s="1177"/>
      <c r="AB43" s="1177"/>
      <c r="AC43" s="1181"/>
      <c r="AD43" s="1177"/>
      <c r="AE43" s="1177"/>
      <c r="AF43" s="1177"/>
      <c r="AG43" s="1181"/>
      <c r="AH43" s="1177"/>
      <c r="AI43" s="1177"/>
      <c r="AJ43" s="1177"/>
      <c r="AK43" s="1181"/>
      <c r="AL43" s="1177"/>
      <c r="AM43" s="1177"/>
      <c r="AN43" s="1177"/>
      <c r="AO43" s="1181"/>
      <c r="AP43" s="1177"/>
      <c r="AQ43" s="1177"/>
      <c r="AR43" s="1177"/>
      <c r="AS43" s="1181"/>
      <c r="AT43" s="1177"/>
      <c r="AU43" s="1177"/>
      <c r="AV43" s="1177"/>
      <c r="AW43" s="1181"/>
      <c r="AX43" s="1177"/>
      <c r="AY43" s="1177"/>
      <c r="AZ43" s="1177"/>
    </row>
    <row r="44" spans="1:52" s="1190" customFormat="1" ht="25.5" customHeight="1">
      <c r="A44" s="1178" t="s">
        <v>651</v>
      </c>
      <c r="B44" s="1179"/>
      <c r="C44" s="1179"/>
      <c r="D44" s="1179"/>
      <c r="E44" s="1179"/>
      <c r="F44" s="1179"/>
      <c r="G44" s="1179"/>
      <c r="H44" s="1179"/>
      <c r="I44" s="1179"/>
      <c r="J44" s="1179"/>
      <c r="K44" s="1179"/>
      <c r="L44" s="1179"/>
      <c r="M44" s="1179"/>
      <c r="N44" s="1179"/>
      <c r="O44" s="1180"/>
      <c r="P44" s="1176" t="s">
        <v>971</v>
      </c>
      <c r="Q44" s="1181"/>
      <c r="R44" s="1177"/>
      <c r="S44" s="1177"/>
      <c r="T44" s="1177"/>
      <c r="U44" s="1181"/>
      <c r="V44" s="1177"/>
      <c r="W44" s="1177"/>
      <c r="X44" s="1177"/>
      <c r="Y44" s="1181"/>
      <c r="Z44" s="1177"/>
      <c r="AA44" s="1177"/>
      <c r="AB44" s="1177"/>
      <c r="AC44" s="1181"/>
      <c r="AD44" s="1177"/>
      <c r="AE44" s="1177"/>
      <c r="AF44" s="1177"/>
      <c r="AG44" s="1181"/>
      <c r="AH44" s="1177"/>
      <c r="AI44" s="1177"/>
      <c r="AJ44" s="1177"/>
      <c r="AK44" s="1181"/>
      <c r="AL44" s="1177"/>
      <c r="AM44" s="1177"/>
      <c r="AN44" s="1177"/>
      <c r="AO44" s="1181"/>
      <c r="AP44" s="1177"/>
      <c r="AQ44" s="1177"/>
      <c r="AR44" s="1177"/>
      <c r="AS44" s="1181"/>
      <c r="AT44" s="1177"/>
      <c r="AU44" s="1177"/>
      <c r="AV44" s="1177"/>
      <c r="AW44" s="1181"/>
      <c r="AX44" s="1177"/>
      <c r="AY44" s="1177"/>
      <c r="AZ44" s="1177"/>
    </row>
    <row r="45" spans="1:52" s="1190" customFormat="1" ht="25.5" customHeight="1">
      <c r="A45" s="1178" t="s">
        <v>652</v>
      </c>
      <c r="B45" s="1179"/>
      <c r="C45" s="1179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80"/>
      <c r="P45" s="1176" t="s">
        <v>973</v>
      </c>
      <c r="Q45" s="1181"/>
      <c r="R45" s="1177"/>
      <c r="S45" s="1177"/>
      <c r="T45" s="1177"/>
      <c r="U45" s="1181"/>
      <c r="V45" s="1177"/>
      <c r="W45" s="1177"/>
      <c r="X45" s="1177"/>
      <c r="Y45" s="1181"/>
      <c r="Z45" s="1177"/>
      <c r="AA45" s="1177"/>
      <c r="AB45" s="1177"/>
      <c r="AC45" s="1181"/>
      <c r="AD45" s="1177"/>
      <c r="AE45" s="1177"/>
      <c r="AF45" s="1177"/>
      <c r="AG45" s="1181"/>
      <c r="AH45" s="1177"/>
      <c r="AI45" s="1177"/>
      <c r="AJ45" s="1177"/>
      <c r="AK45" s="1181"/>
      <c r="AL45" s="1177"/>
      <c r="AM45" s="1177"/>
      <c r="AN45" s="1177"/>
      <c r="AO45" s="1181"/>
      <c r="AP45" s="1177"/>
      <c r="AQ45" s="1177"/>
      <c r="AR45" s="1177"/>
      <c r="AS45" s="1181"/>
      <c r="AT45" s="1177"/>
      <c r="AU45" s="1177"/>
      <c r="AV45" s="1177"/>
      <c r="AW45" s="1181">
        <v>540</v>
      </c>
      <c r="AX45" s="1177"/>
      <c r="AY45" s="1177"/>
      <c r="AZ45" s="1177"/>
    </row>
    <row r="46" spans="1:52" s="1192" customFormat="1" ht="25.5" customHeight="1">
      <c r="A46" s="1182" t="s">
        <v>653</v>
      </c>
      <c r="B46" s="1182"/>
      <c r="C46" s="1182"/>
      <c r="D46" s="1182"/>
      <c r="E46" s="1182"/>
      <c r="F46" s="1182"/>
      <c r="G46" s="1182"/>
      <c r="H46" s="1182"/>
      <c r="I46" s="1182"/>
      <c r="J46" s="1182"/>
      <c r="K46" s="1182"/>
      <c r="L46" s="1182"/>
      <c r="M46" s="1182"/>
      <c r="N46" s="1182"/>
      <c r="O46" s="1182"/>
      <c r="P46" s="1184" t="s">
        <v>975</v>
      </c>
      <c r="Q46" s="1191">
        <f>SUM(Q40:T45)</f>
        <v>0</v>
      </c>
      <c r="R46" s="1185"/>
      <c r="S46" s="1185"/>
      <c r="T46" s="1185"/>
      <c r="U46" s="1191">
        <f>SUM(U40:X45)</f>
        <v>0</v>
      </c>
      <c r="V46" s="1185"/>
      <c r="W46" s="1185"/>
      <c r="X46" s="1185"/>
      <c r="Y46" s="1191">
        <f>SUM(Y40:AB45)</f>
        <v>0</v>
      </c>
      <c r="Z46" s="1185"/>
      <c r="AA46" s="1185"/>
      <c r="AB46" s="1185"/>
      <c r="AC46" s="1191">
        <f>SUM(AC40:AF45)</f>
        <v>0</v>
      </c>
      <c r="AD46" s="1185"/>
      <c r="AE46" s="1185"/>
      <c r="AF46" s="1185"/>
      <c r="AG46" s="1191">
        <f>SUM(AG40:AJ45)</f>
        <v>0</v>
      </c>
      <c r="AH46" s="1185"/>
      <c r="AI46" s="1185"/>
      <c r="AJ46" s="1185"/>
      <c r="AK46" s="1191">
        <f>SUM(AK40:AN45)</f>
        <v>0</v>
      </c>
      <c r="AL46" s="1185"/>
      <c r="AM46" s="1185"/>
      <c r="AN46" s="1185"/>
      <c r="AO46" s="1191">
        <f>SUM(AO40:AR45)</f>
        <v>0</v>
      </c>
      <c r="AP46" s="1185"/>
      <c r="AQ46" s="1185"/>
      <c r="AR46" s="1185"/>
      <c r="AS46" s="1191">
        <f>SUM(AS40:AV45)</f>
        <v>0</v>
      </c>
      <c r="AT46" s="1185"/>
      <c r="AU46" s="1185"/>
      <c r="AV46" s="1185"/>
      <c r="AW46" s="1191">
        <f>SUM(AW40:AZ45)</f>
        <v>2064</v>
      </c>
      <c r="AX46" s="1185"/>
      <c r="AY46" s="1185"/>
      <c r="AZ46" s="1185"/>
    </row>
    <row r="47" spans="1:52" s="1190" customFormat="1" ht="25.5" customHeight="1">
      <c r="A47" s="1187" t="s">
        <v>654</v>
      </c>
      <c r="B47" s="1187"/>
      <c r="C47" s="1187"/>
      <c r="D47" s="1187"/>
      <c r="E47" s="1187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76" t="s">
        <v>977</v>
      </c>
      <c r="Q47" s="1181"/>
      <c r="R47" s="1177"/>
      <c r="S47" s="1177"/>
      <c r="T47" s="1177"/>
      <c r="U47" s="1181"/>
      <c r="V47" s="1177"/>
      <c r="W47" s="1177"/>
      <c r="X47" s="1177"/>
      <c r="Y47" s="1181"/>
      <c r="Z47" s="1177"/>
      <c r="AA47" s="1177"/>
      <c r="AB47" s="1177"/>
      <c r="AC47" s="1181"/>
      <c r="AD47" s="1177"/>
      <c r="AE47" s="1177"/>
      <c r="AF47" s="1177"/>
      <c r="AG47" s="1181"/>
      <c r="AH47" s="1177"/>
      <c r="AI47" s="1177"/>
      <c r="AJ47" s="1177"/>
      <c r="AK47" s="1181"/>
      <c r="AL47" s="1177"/>
      <c r="AM47" s="1177"/>
      <c r="AN47" s="1177"/>
      <c r="AO47" s="1181"/>
      <c r="AP47" s="1177"/>
      <c r="AQ47" s="1177"/>
      <c r="AR47" s="1177"/>
      <c r="AS47" s="1181"/>
      <c r="AT47" s="1177"/>
      <c r="AU47" s="1177"/>
      <c r="AV47" s="1177"/>
      <c r="AW47" s="1181">
        <v>4860</v>
      </c>
      <c r="AX47" s="1177"/>
      <c r="AY47" s="1177"/>
      <c r="AZ47" s="1177"/>
    </row>
    <row r="48" spans="1:52" s="1190" customFormat="1" ht="25.5" customHeight="1">
      <c r="A48" s="1187" t="s">
        <v>655</v>
      </c>
      <c r="B48" s="1187"/>
      <c r="C48" s="1187"/>
      <c r="D48" s="1187"/>
      <c r="E48" s="1187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76" t="s">
        <v>979</v>
      </c>
      <c r="Q48" s="1181"/>
      <c r="R48" s="1177"/>
      <c r="S48" s="1177"/>
      <c r="T48" s="1177"/>
      <c r="U48" s="1181"/>
      <c r="V48" s="1177"/>
      <c r="W48" s="1177"/>
      <c r="X48" s="1177"/>
      <c r="Y48" s="1181"/>
      <c r="Z48" s="1177"/>
      <c r="AA48" s="1177"/>
      <c r="AB48" s="1177"/>
      <c r="AC48" s="1181"/>
      <c r="AD48" s="1177"/>
      <c r="AE48" s="1177"/>
      <c r="AF48" s="1177"/>
      <c r="AG48" s="1181"/>
      <c r="AH48" s="1177"/>
      <c r="AI48" s="1177"/>
      <c r="AJ48" s="1177"/>
      <c r="AK48" s="1181"/>
      <c r="AL48" s="1177"/>
      <c r="AM48" s="1177"/>
      <c r="AN48" s="1177"/>
      <c r="AO48" s="1181"/>
      <c r="AP48" s="1177"/>
      <c r="AQ48" s="1177"/>
      <c r="AR48" s="1177"/>
      <c r="AS48" s="1181"/>
      <c r="AT48" s="1177"/>
      <c r="AU48" s="1177"/>
      <c r="AV48" s="1177"/>
      <c r="AW48" s="1181"/>
      <c r="AX48" s="1177"/>
      <c r="AY48" s="1177"/>
      <c r="AZ48" s="1177"/>
    </row>
    <row r="49" spans="1:52" s="1190" customFormat="1" ht="25.5" customHeight="1">
      <c r="A49" s="1187" t="s">
        <v>656</v>
      </c>
      <c r="B49" s="1187"/>
      <c r="C49" s="1187"/>
      <c r="D49" s="1187"/>
      <c r="E49" s="1187"/>
      <c r="F49" s="1187"/>
      <c r="G49" s="1187"/>
      <c r="H49" s="1187"/>
      <c r="I49" s="1187"/>
      <c r="J49" s="1187"/>
      <c r="K49" s="1187"/>
      <c r="L49" s="1187"/>
      <c r="M49" s="1187"/>
      <c r="N49" s="1187"/>
      <c r="O49" s="1187"/>
      <c r="P49" s="1176" t="s">
        <v>981</v>
      </c>
      <c r="Q49" s="1181"/>
      <c r="R49" s="1177"/>
      <c r="S49" s="1177"/>
      <c r="T49" s="1177"/>
      <c r="U49" s="1181"/>
      <c r="V49" s="1177"/>
      <c r="W49" s="1177"/>
      <c r="X49" s="1177"/>
      <c r="Y49" s="1181"/>
      <c r="Z49" s="1177"/>
      <c r="AA49" s="1177"/>
      <c r="AB49" s="1177"/>
      <c r="AC49" s="1181"/>
      <c r="AD49" s="1177"/>
      <c r="AE49" s="1177"/>
      <c r="AF49" s="1177"/>
      <c r="AG49" s="1181"/>
      <c r="AH49" s="1177"/>
      <c r="AI49" s="1177"/>
      <c r="AJ49" s="1177"/>
      <c r="AK49" s="1181"/>
      <c r="AL49" s="1177"/>
      <c r="AM49" s="1177"/>
      <c r="AN49" s="1177"/>
      <c r="AO49" s="1181"/>
      <c r="AP49" s="1177"/>
      <c r="AQ49" s="1177"/>
      <c r="AR49" s="1177"/>
      <c r="AS49" s="1181"/>
      <c r="AT49" s="1177"/>
      <c r="AU49" s="1177"/>
      <c r="AV49" s="1177"/>
      <c r="AW49" s="1181"/>
      <c r="AX49" s="1177"/>
      <c r="AY49" s="1177"/>
      <c r="AZ49" s="1177"/>
    </row>
    <row r="50" spans="1:52" s="1190" customFormat="1" ht="25.5" customHeight="1">
      <c r="A50" s="1187" t="s">
        <v>657</v>
      </c>
      <c r="B50" s="1187"/>
      <c r="C50" s="1187"/>
      <c r="D50" s="1187"/>
      <c r="E50" s="1187"/>
      <c r="F50" s="1187"/>
      <c r="G50" s="1187"/>
      <c r="H50" s="1187"/>
      <c r="I50" s="1187"/>
      <c r="J50" s="1187"/>
      <c r="K50" s="1187"/>
      <c r="L50" s="1187"/>
      <c r="M50" s="1187"/>
      <c r="N50" s="1187"/>
      <c r="O50" s="1187"/>
      <c r="P50" s="1176" t="s">
        <v>983</v>
      </c>
      <c r="Q50" s="1181"/>
      <c r="R50" s="1177"/>
      <c r="S50" s="1177"/>
      <c r="T50" s="1177"/>
      <c r="U50" s="1181"/>
      <c r="V50" s="1177"/>
      <c r="W50" s="1177"/>
      <c r="X50" s="1177"/>
      <c r="Y50" s="1181"/>
      <c r="Z50" s="1177"/>
      <c r="AA50" s="1177"/>
      <c r="AB50" s="1177"/>
      <c r="AC50" s="1181"/>
      <c r="AD50" s="1177"/>
      <c r="AE50" s="1177"/>
      <c r="AF50" s="1177"/>
      <c r="AG50" s="1181"/>
      <c r="AH50" s="1177"/>
      <c r="AI50" s="1177"/>
      <c r="AJ50" s="1177"/>
      <c r="AK50" s="1181"/>
      <c r="AL50" s="1177"/>
      <c r="AM50" s="1177"/>
      <c r="AN50" s="1177"/>
      <c r="AO50" s="1181"/>
      <c r="AP50" s="1177"/>
      <c r="AQ50" s="1177"/>
      <c r="AR50" s="1177"/>
      <c r="AS50" s="1181"/>
      <c r="AT50" s="1177"/>
      <c r="AU50" s="1177"/>
      <c r="AV50" s="1177"/>
      <c r="AW50" s="1181"/>
      <c r="AX50" s="1177"/>
      <c r="AY50" s="1177"/>
      <c r="AZ50" s="1177"/>
    </row>
    <row r="51" spans="1:52" s="1192" customFormat="1" ht="25.5" customHeight="1">
      <c r="A51" s="1182" t="s">
        <v>658</v>
      </c>
      <c r="B51" s="1182"/>
      <c r="C51" s="1182"/>
      <c r="D51" s="1182"/>
      <c r="E51" s="1182"/>
      <c r="F51" s="1182"/>
      <c r="G51" s="1182"/>
      <c r="H51" s="1182"/>
      <c r="I51" s="1182"/>
      <c r="J51" s="1182"/>
      <c r="K51" s="1182"/>
      <c r="L51" s="1182"/>
      <c r="M51" s="1182"/>
      <c r="N51" s="1182"/>
      <c r="O51" s="1182"/>
      <c r="P51" s="1184" t="s">
        <v>985</v>
      </c>
      <c r="Q51" s="1191">
        <f>SUM(Q48:T50)</f>
        <v>0</v>
      </c>
      <c r="R51" s="1185"/>
      <c r="S51" s="1185"/>
      <c r="T51" s="1185"/>
      <c r="U51" s="1191">
        <f>SUM(U48:X50)</f>
        <v>0</v>
      </c>
      <c r="V51" s="1185"/>
      <c r="W51" s="1185"/>
      <c r="X51" s="1185"/>
      <c r="Y51" s="1191">
        <f>SUM(Y48:AB50)</f>
        <v>0</v>
      </c>
      <c r="Z51" s="1185"/>
      <c r="AA51" s="1185"/>
      <c r="AB51" s="1185"/>
      <c r="AC51" s="1191">
        <f>SUM(AC48:AF50)</f>
        <v>0</v>
      </c>
      <c r="AD51" s="1185"/>
      <c r="AE51" s="1185"/>
      <c r="AF51" s="1185"/>
      <c r="AG51" s="1191">
        <f>SUM(AG48:AJ50)</f>
        <v>0</v>
      </c>
      <c r="AH51" s="1185"/>
      <c r="AI51" s="1185"/>
      <c r="AJ51" s="1185"/>
      <c r="AK51" s="1191">
        <f>SUM(AK48:AN50)</f>
        <v>0</v>
      </c>
      <c r="AL51" s="1185"/>
      <c r="AM51" s="1185"/>
      <c r="AN51" s="1185"/>
      <c r="AO51" s="1191">
        <f>SUM(AO48:AR50)</f>
        <v>0</v>
      </c>
      <c r="AP51" s="1185"/>
      <c r="AQ51" s="1185"/>
      <c r="AR51" s="1185"/>
      <c r="AS51" s="1191">
        <f>SUM(AS48:AV50)</f>
        <v>0</v>
      </c>
      <c r="AT51" s="1185"/>
      <c r="AU51" s="1185"/>
      <c r="AV51" s="1185"/>
      <c r="AW51" s="1191">
        <f>SUM(AW48:AZ50)</f>
        <v>0</v>
      </c>
      <c r="AX51" s="1185"/>
      <c r="AY51" s="1185"/>
      <c r="AZ51" s="1185"/>
    </row>
    <row r="52" spans="1:52" s="1192" customFormat="1" ht="25.5" customHeight="1">
      <c r="A52" s="1182" t="s">
        <v>659</v>
      </c>
      <c r="B52" s="1183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4" t="s">
        <v>987</v>
      </c>
      <c r="Q52" s="1191">
        <f>SUM(Q46+Q47+Q51)</f>
        <v>0</v>
      </c>
      <c r="R52" s="1185"/>
      <c r="S52" s="1185"/>
      <c r="T52" s="1185"/>
      <c r="U52" s="1191">
        <f>SUM(U46+U47+U51)</f>
        <v>0</v>
      </c>
      <c r="V52" s="1185"/>
      <c r="W52" s="1185"/>
      <c r="X52" s="1185"/>
      <c r="Y52" s="1191">
        <f>SUM(Y46+Y47+Y51)</f>
        <v>0</v>
      </c>
      <c r="Z52" s="1185"/>
      <c r="AA52" s="1185"/>
      <c r="AB52" s="1185"/>
      <c r="AC52" s="1191">
        <f>SUM(AC46+AC47+AC51)</f>
        <v>0</v>
      </c>
      <c r="AD52" s="1185"/>
      <c r="AE52" s="1185"/>
      <c r="AF52" s="1185"/>
      <c r="AG52" s="1191">
        <f>SUM(AG46+AG47+AG51)</f>
        <v>0</v>
      </c>
      <c r="AH52" s="1185"/>
      <c r="AI52" s="1185"/>
      <c r="AJ52" s="1185"/>
      <c r="AK52" s="1191">
        <f>SUM(AK46+AK47+AK51)</f>
        <v>0</v>
      </c>
      <c r="AL52" s="1185"/>
      <c r="AM52" s="1185"/>
      <c r="AN52" s="1185"/>
      <c r="AO52" s="1191">
        <f>SUM(AO46+AO47+AO51)</f>
        <v>0</v>
      </c>
      <c r="AP52" s="1185"/>
      <c r="AQ52" s="1185"/>
      <c r="AR52" s="1185"/>
      <c r="AS52" s="1191">
        <f>SUM(AS46+AS47+AS51)</f>
        <v>0</v>
      </c>
      <c r="AT52" s="1185"/>
      <c r="AU52" s="1185"/>
      <c r="AV52" s="1185"/>
      <c r="AW52" s="1191">
        <f>SUM(AW46+AW47+AW51)</f>
        <v>6924</v>
      </c>
      <c r="AX52" s="1185"/>
      <c r="AY52" s="1185"/>
      <c r="AZ52" s="1185"/>
    </row>
    <row r="53" spans="1:52" s="1190" customFormat="1" ht="25.5" customHeight="1">
      <c r="A53" s="1187" t="s">
        <v>7</v>
      </c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76" t="s">
        <v>989</v>
      </c>
      <c r="Q53" s="1181"/>
      <c r="R53" s="1177"/>
      <c r="S53" s="1177"/>
      <c r="T53" s="1177"/>
      <c r="U53" s="1181"/>
      <c r="V53" s="1177"/>
      <c r="W53" s="1177"/>
      <c r="X53" s="1177"/>
      <c r="Y53" s="1181"/>
      <c r="Z53" s="1177"/>
      <c r="AA53" s="1177"/>
      <c r="AB53" s="1177"/>
      <c r="AC53" s="1181"/>
      <c r="AD53" s="1177"/>
      <c r="AE53" s="1177"/>
      <c r="AF53" s="1177"/>
      <c r="AG53" s="1181"/>
      <c r="AH53" s="1177"/>
      <c r="AI53" s="1177"/>
      <c r="AJ53" s="1177"/>
      <c r="AK53" s="1181"/>
      <c r="AL53" s="1177"/>
      <c r="AM53" s="1177"/>
      <c r="AN53" s="1177"/>
      <c r="AO53" s="1181"/>
      <c r="AP53" s="1177"/>
      <c r="AQ53" s="1177"/>
      <c r="AR53" s="1177"/>
      <c r="AS53" s="1181"/>
      <c r="AT53" s="1177"/>
      <c r="AU53" s="1177"/>
      <c r="AV53" s="1177"/>
      <c r="AW53" s="1181"/>
      <c r="AX53" s="1177"/>
      <c r="AY53" s="1177"/>
      <c r="AZ53" s="1177"/>
    </row>
    <row r="54" spans="1:52" s="1190" customFormat="1" ht="25.5" customHeight="1">
      <c r="A54" s="1187" t="s">
        <v>217</v>
      </c>
      <c r="B54" s="1188"/>
      <c r="C54" s="1188"/>
      <c r="D54" s="1188"/>
      <c r="E54" s="1188"/>
      <c r="F54" s="1188"/>
      <c r="G54" s="1188"/>
      <c r="H54" s="1188"/>
      <c r="I54" s="1188"/>
      <c r="J54" s="1188"/>
      <c r="K54" s="1188"/>
      <c r="L54" s="1188"/>
      <c r="M54" s="1188"/>
      <c r="N54" s="1188"/>
      <c r="O54" s="1188"/>
      <c r="P54" s="1176" t="s">
        <v>991</v>
      </c>
      <c r="Q54" s="1181"/>
      <c r="R54" s="1177"/>
      <c r="S54" s="1177"/>
      <c r="T54" s="1177"/>
      <c r="U54" s="1181"/>
      <c r="V54" s="1177"/>
      <c r="W54" s="1177"/>
      <c r="X54" s="1177"/>
      <c r="Y54" s="1181"/>
      <c r="Z54" s="1177"/>
      <c r="AA54" s="1177"/>
      <c r="AB54" s="1177"/>
      <c r="AC54" s="1181"/>
      <c r="AD54" s="1177"/>
      <c r="AE54" s="1177"/>
      <c r="AF54" s="1177"/>
      <c r="AG54" s="1181"/>
      <c r="AH54" s="1177"/>
      <c r="AI54" s="1177"/>
      <c r="AJ54" s="1177"/>
      <c r="AK54" s="1181"/>
      <c r="AL54" s="1177"/>
      <c r="AM54" s="1177"/>
      <c r="AN54" s="1177"/>
      <c r="AO54" s="1181"/>
      <c r="AP54" s="1177"/>
      <c r="AQ54" s="1177"/>
      <c r="AR54" s="1177"/>
      <c r="AS54" s="1181"/>
      <c r="AT54" s="1177"/>
      <c r="AU54" s="1177"/>
      <c r="AV54" s="1177"/>
      <c r="AW54" s="1181"/>
      <c r="AX54" s="1177"/>
      <c r="AY54" s="1177"/>
      <c r="AZ54" s="1177"/>
    </row>
    <row r="55" spans="1:52" s="1190" customFormat="1" ht="25.5" customHeight="1">
      <c r="A55" s="1187" t="s">
        <v>216</v>
      </c>
      <c r="B55" s="1188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76" t="s">
        <v>993</v>
      </c>
      <c r="Q55" s="1181"/>
      <c r="R55" s="1177"/>
      <c r="S55" s="1177"/>
      <c r="T55" s="1177"/>
      <c r="U55" s="1181"/>
      <c r="V55" s="1177"/>
      <c r="W55" s="1177"/>
      <c r="X55" s="1177"/>
      <c r="Y55" s="1181"/>
      <c r="Z55" s="1177"/>
      <c r="AA55" s="1177"/>
      <c r="AB55" s="1177"/>
      <c r="AC55" s="1181"/>
      <c r="AD55" s="1177"/>
      <c r="AE55" s="1177"/>
      <c r="AF55" s="1177"/>
      <c r="AG55" s="1181"/>
      <c r="AH55" s="1177"/>
      <c r="AI55" s="1177"/>
      <c r="AJ55" s="1177"/>
      <c r="AK55" s="1181"/>
      <c r="AL55" s="1177"/>
      <c r="AM55" s="1177"/>
      <c r="AN55" s="1177"/>
      <c r="AO55" s="1181"/>
      <c r="AP55" s="1177"/>
      <c r="AQ55" s="1177"/>
      <c r="AR55" s="1177"/>
      <c r="AS55" s="1181"/>
      <c r="AT55" s="1177"/>
      <c r="AU55" s="1177"/>
      <c r="AV55" s="1177"/>
      <c r="AW55" s="1181"/>
      <c r="AX55" s="1177"/>
      <c r="AY55" s="1177"/>
      <c r="AZ55" s="1177"/>
    </row>
    <row r="56" spans="1:52" s="1190" customFormat="1" ht="25.5" customHeight="1">
      <c r="A56" s="1187" t="s">
        <v>660</v>
      </c>
      <c r="B56" s="1188"/>
      <c r="C56" s="1188"/>
      <c r="D56" s="1188"/>
      <c r="E56" s="1188"/>
      <c r="F56" s="1188"/>
      <c r="G56" s="1188"/>
      <c r="H56" s="1188"/>
      <c r="I56" s="1188"/>
      <c r="J56" s="1188"/>
      <c r="K56" s="1188"/>
      <c r="L56" s="1188"/>
      <c r="M56" s="1188"/>
      <c r="N56" s="1188"/>
      <c r="O56" s="1188"/>
      <c r="P56" s="1176" t="s">
        <v>995</v>
      </c>
      <c r="Q56" s="1181"/>
      <c r="R56" s="1177"/>
      <c r="S56" s="1177"/>
      <c r="T56" s="1177"/>
      <c r="U56" s="1181"/>
      <c r="V56" s="1177"/>
      <c r="W56" s="1177"/>
      <c r="X56" s="1177"/>
      <c r="Y56" s="1181"/>
      <c r="Z56" s="1177"/>
      <c r="AA56" s="1177"/>
      <c r="AB56" s="1177"/>
      <c r="AC56" s="1181"/>
      <c r="AD56" s="1177"/>
      <c r="AE56" s="1177"/>
      <c r="AF56" s="1177"/>
      <c r="AG56" s="1181"/>
      <c r="AH56" s="1177"/>
      <c r="AI56" s="1177"/>
      <c r="AJ56" s="1177"/>
      <c r="AK56" s="1181"/>
      <c r="AL56" s="1177"/>
      <c r="AM56" s="1177"/>
      <c r="AN56" s="1177"/>
      <c r="AO56" s="1181"/>
      <c r="AP56" s="1177"/>
      <c r="AQ56" s="1177"/>
      <c r="AR56" s="1177"/>
      <c r="AS56" s="1181"/>
      <c r="AT56" s="1177"/>
      <c r="AU56" s="1177"/>
      <c r="AV56" s="1177"/>
      <c r="AW56" s="1181"/>
      <c r="AX56" s="1177"/>
      <c r="AY56" s="1177"/>
      <c r="AZ56" s="1177"/>
    </row>
    <row r="57" spans="1:52" s="1190" customFormat="1" ht="25.5" customHeight="1">
      <c r="A57" s="1178" t="s">
        <v>661</v>
      </c>
      <c r="B57" s="1179"/>
      <c r="C57" s="1179"/>
      <c r="D57" s="1179"/>
      <c r="E57" s="1179"/>
      <c r="F57" s="1179"/>
      <c r="G57" s="1179"/>
      <c r="H57" s="1179"/>
      <c r="I57" s="1179"/>
      <c r="J57" s="1179"/>
      <c r="K57" s="1179"/>
      <c r="L57" s="1179"/>
      <c r="M57" s="1179"/>
      <c r="N57" s="1179"/>
      <c r="O57" s="1180"/>
      <c r="P57" s="1176" t="s">
        <v>997</v>
      </c>
      <c r="Q57" s="1181"/>
      <c r="R57" s="1177"/>
      <c r="S57" s="1177"/>
      <c r="T57" s="1177"/>
      <c r="U57" s="1181"/>
      <c r="V57" s="1177"/>
      <c r="W57" s="1177"/>
      <c r="X57" s="1177"/>
      <c r="Y57" s="1181"/>
      <c r="Z57" s="1177"/>
      <c r="AA57" s="1177"/>
      <c r="AB57" s="1177"/>
      <c r="AC57" s="1181"/>
      <c r="AD57" s="1177"/>
      <c r="AE57" s="1177"/>
      <c r="AF57" s="1177"/>
      <c r="AG57" s="1181"/>
      <c r="AH57" s="1177"/>
      <c r="AI57" s="1177"/>
      <c r="AJ57" s="1177"/>
      <c r="AK57" s="1181"/>
      <c r="AL57" s="1177"/>
      <c r="AM57" s="1177"/>
      <c r="AN57" s="1177"/>
      <c r="AO57" s="1181"/>
      <c r="AP57" s="1177"/>
      <c r="AQ57" s="1177"/>
      <c r="AR57" s="1177"/>
      <c r="AS57" s="1181"/>
      <c r="AT57" s="1177"/>
      <c r="AU57" s="1177"/>
      <c r="AV57" s="1177"/>
      <c r="AW57" s="1181">
        <v>8000</v>
      </c>
      <c r="AX57" s="1177"/>
      <c r="AY57" s="1177"/>
      <c r="AZ57" s="1177"/>
    </row>
    <row r="58" spans="1:52" s="1190" customFormat="1" ht="25.5" customHeight="1">
      <c r="A58" s="1178" t="s">
        <v>662</v>
      </c>
      <c r="B58" s="1179"/>
      <c r="C58" s="1179"/>
      <c r="D58" s="1179"/>
      <c r="E58" s="1179"/>
      <c r="F58" s="1179"/>
      <c r="G58" s="1179"/>
      <c r="H58" s="1179"/>
      <c r="I58" s="1179"/>
      <c r="J58" s="1179"/>
      <c r="K58" s="1179"/>
      <c r="L58" s="1179"/>
      <c r="M58" s="1179"/>
      <c r="N58" s="1179"/>
      <c r="O58" s="1180"/>
      <c r="P58" s="1176" t="s">
        <v>999</v>
      </c>
      <c r="Q58" s="1181"/>
      <c r="R58" s="1177"/>
      <c r="S58" s="1177"/>
      <c r="T58" s="1177"/>
      <c r="U58" s="1181"/>
      <c r="V58" s="1177"/>
      <c r="W58" s="1177"/>
      <c r="X58" s="1177"/>
      <c r="Y58" s="1181"/>
      <c r="Z58" s="1177"/>
      <c r="AA58" s="1177"/>
      <c r="AB58" s="1177"/>
      <c r="AC58" s="1181"/>
      <c r="AD58" s="1177"/>
      <c r="AE58" s="1177"/>
      <c r="AF58" s="1177"/>
      <c r="AG58" s="1181"/>
      <c r="AH58" s="1177"/>
      <c r="AI58" s="1177"/>
      <c r="AJ58" s="1177"/>
      <c r="AK58" s="1181"/>
      <c r="AL58" s="1177"/>
      <c r="AM58" s="1177"/>
      <c r="AN58" s="1177"/>
      <c r="AO58" s="1181"/>
      <c r="AP58" s="1177"/>
      <c r="AQ58" s="1177"/>
      <c r="AR58" s="1177"/>
      <c r="AS58" s="1181"/>
      <c r="AT58" s="1177"/>
      <c r="AU58" s="1177"/>
      <c r="AV58" s="1177"/>
      <c r="AW58" s="1181"/>
      <c r="AX58" s="1177"/>
      <c r="AY58" s="1177"/>
      <c r="AZ58" s="1177"/>
    </row>
    <row r="59" spans="1:52" s="1190" customFormat="1" ht="25.5" customHeight="1">
      <c r="A59" s="1178" t="s">
        <v>663</v>
      </c>
      <c r="B59" s="1179"/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80"/>
      <c r="P59" s="1176" t="s">
        <v>1001</v>
      </c>
      <c r="Q59" s="1181"/>
      <c r="R59" s="1177"/>
      <c r="S59" s="1177"/>
      <c r="T59" s="1177"/>
      <c r="U59" s="1181"/>
      <c r="V59" s="1177"/>
      <c r="W59" s="1177"/>
      <c r="X59" s="1177"/>
      <c r="Y59" s="1181"/>
      <c r="Z59" s="1177"/>
      <c r="AA59" s="1177"/>
      <c r="AB59" s="1177"/>
      <c r="AC59" s="1181"/>
      <c r="AD59" s="1177"/>
      <c r="AE59" s="1177"/>
      <c r="AF59" s="1177"/>
      <c r="AG59" s="1181"/>
      <c r="AH59" s="1177"/>
      <c r="AI59" s="1177"/>
      <c r="AJ59" s="1177"/>
      <c r="AK59" s="1181"/>
      <c r="AL59" s="1177"/>
      <c r="AM59" s="1177"/>
      <c r="AN59" s="1177"/>
      <c r="AO59" s="1181"/>
      <c r="AP59" s="1177"/>
      <c r="AQ59" s="1177"/>
      <c r="AR59" s="1177"/>
      <c r="AS59" s="1181"/>
      <c r="AT59" s="1177"/>
      <c r="AU59" s="1177"/>
      <c r="AV59" s="1177"/>
      <c r="AW59" s="1181"/>
      <c r="AX59" s="1177"/>
      <c r="AY59" s="1177"/>
      <c r="AZ59" s="1177"/>
    </row>
    <row r="60" spans="1:52" s="1192" customFormat="1" ht="25.5" customHeight="1">
      <c r="A60" s="1182" t="s">
        <v>664</v>
      </c>
      <c r="B60" s="1183"/>
      <c r="C60" s="1183"/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4" t="s">
        <v>1003</v>
      </c>
      <c r="Q60" s="1191">
        <f>SUM(Q54:T59)</f>
        <v>0</v>
      </c>
      <c r="R60" s="1185"/>
      <c r="S60" s="1185"/>
      <c r="T60" s="1185"/>
      <c r="U60" s="1191">
        <f>SUM(U54:X59)</f>
        <v>0</v>
      </c>
      <c r="V60" s="1185"/>
      <c r="W60" s="1185"/>
      <c r="X60" s="1185"/>
      <c r="Y60" s="1191">
        <f>SUM(Y54:AB59)</f>
        <v>0</v>
      </c>
      <c r="Z60" s="1185"/>
      <c r="AA60" s="1185"/>
      <c r="AB60" s="1185"/>
      <c r="AC60" s="1191">
        <f>SUM(AC54:AF59)</f>
        <v>0</v>
      </c>
      <c r="AD60" s="1185"/>
      <c r="AE60" s="1185"/>
      <c r="AF60" s="1185"/>
      <c r="AG60" s="1191">
        <f>SUM(AG54:AJ59)</f>
        <v>0</v>
      </c>
      <c r="AH60" s="1185"/>
      <c r="AI60" s="1185"/>
      <c r="AJ60" s="1185"/>
      <c r="AK60" s="1191">
        <f>SUM(AK54:AN59)</f>
        <v>0</v>
      </c>
      <c r="AL60" s="1185"/>
      <c r="AM60" s="1185"/>
      <c r="AN60" s="1185"/>
      <c r="AO60" s="1191">
        <f>SUM(AO54:AR59)</f>
        <v>0</v>
      </c>
      <c r="AP60" s="1185"/>
      <c r="AQ60" s="1185"/>
      <c r="AR60" s="1185"/>
      <c r="AS60" s="1191">
        <f>SUM(AS54:AV59)</f>
        <v>0</v>
      </c>
      <c r="AT60" s="1185"/>
      <c r="AU60" s="1185"/>
      <c r="AV60" s="1185"/>
      <c r="AW60" s="1191">
        <f>SUM(AW54:AZ59)</f>
        <v>8000</v>
      </c>
      <c r="AX60" s="1185"/>
      <c r="AY60" s="1185"/>
      <c r="AZ60" s="1185"/>
    </row>
    <row r="61" spans="1:52" s="1190" customFormat="1" ht="25.5" customHeight="1">
      <c r="A61" s="1187" t="s">
        <v>665</v>
      </c>
      <c r="B61" s="1188"/>
      <c r="C61" s="1188"/>
      <c r="D61" s="1188"/>
      <c r="E61" s="1188"/>
      <c r="F61" s="1188"/>
      <c r="G61" s="1188"/>
      <c r="H61" s="1188"/>
      <c r="I61" s="1188"/>
      <c r="J61" s="1188"/>
      <c r="K61" s="1188"/>
      <c r="L61" s="1188"/>
      <c r="M61" s="1188"/>
      <c r="N61" s="1188"/>
      <c r="O61" s="1188"/>
      <c r="P61" s="1176" t="s">
        <v>1005</v>
      </c>
      <c r="Q61" s="1181"/>
      <c r="R61" s="1177"/>
      <c r="S61" s="1177"/>
      <c r="T61" s="1177"/>
      <c r="U61" s="1181"/>
      <c r="V61" s="1177"/>
      <c r="W61" s="1177"/>
      <c r="X61" s="1177"/>
      <c r="Y61" s="1181"/>
      <c r="Z61" s="1177"/>
      <c r="AA61" s="1177"/>
      <c r="AB61" s="1177"/>
      <c r="AC61" s="1181"/>
      <c r="AD61" s="1177"/>
      <c r="AE61" s="1177"/>
      <c r="AF61" s="1177"/>
      <c r="AG61" s="1181"/>
      <c r="AH61" s="1177"/>
      <c r="AI61" s="1177"/>
      <c r="AJ61" s="1177"/>
      <c r="AK61" s="1181"/>
      <c r="AL61" s="1177"/>
      <c r="AM61" s="1177"/>
      <c r="AN61" s="1177"/>
      <c r="AO61" s="1181"/>
      <c r="AP61" s="1177"/>
      <c r="AQ61" s="1177"/>
      <c r="AR61" s="1177"/>
      <c r="AS61" s="1181"/>
      <c r="AT61" s="1177"/>
      <c r="AU61" s="1177"/>
      <c r="AV61" s="1177"/>
      <c r="AW61" s="1181"/>
      <c r="AX61" s="1177"/>
      <c r="AY61" s="1177"/>
      <c r="AZ61" s="1177"/>
    </row>
    <row r="62" spans="1:52" s="1190" customFormat="1" ht="25.5" customHeight="1">
      <c r="A62" s="1187" t="s">
        <v>666</v>
      </c>
      <c r="B62" s="1188"/>
      <c r="C62" s="1188"/>
      <c r="D62" s="1188"/>
      <c r="E62" s="1188"/>
      <c r="F62" s="1188"/>
      <c r="G62" s="1188"/>
      <c r="H62" s="1188"/>
      <c r="I62" s="1188"/>
      <c r="J62" s="1188"/>
      <c r="K62" s="1188"/>
      <c r="L62" s="1188"/>
      <c r="M62" s="1188"/>
      <c r="N62" s="1188"/>
      <c r="O62" s="1188"/>
      <c r="P62" s="1176" t="s">
        <v>1007</v>
      </c>
      <c r="Q62" s="1181"/>
      <c r="R62" s="1177"/>
      <c r="S62" s="1177"/>
      <c r="T62" s="1177"/>
      <c r="U62" s="1181"/>
      <c r="V62" s="1177"/>
      <c r="W62" s="1177"/>
      <c r="X62" s="1177"/>
      <c r="Y62" s="1181"/>
      <c r="Z62" s="1177"/>
      <c r="AA62" s="1177"/>
      <c r="AB62" s="1177"/>
      <c r="AC62" s="1181"/>
      <c r="AD62" s="1177"/>
      <c r="AE62" s="1177"/>
      <c r="AF62" s="1177"/>
      <c r="AG62" s="1181"/>
      <c r="AH62" s="1177"/>
      <c r="AI62" s="1177"/>
      <c r="AJ62" s="1177"/>
      <c r="AK62" s="1181"/>
      <c r="AL62" s="1177"/>
      <c r="AM62" s="1177"/>
      <c r="AN62" s="1177"/>
      <c r="AO62" s="1181"/>
      <c r="AP62" s="1177"/>
      <c r="AQ62" s="1177"/>
      <c r="AR62" s="1177"/>
      <c r="AS62" s="1181"/>
      <c r="AT62" s="1177"/>
      <c r="AU62" s="1177"/>
      <c r="AV62" s="1177"/>
      <c r="AW62" s="1181"/>
      <c r="AX62" s="1177"/>
      <c r="AY62" s="1177"/>
      <c r="AZ62" s="1177"/>
    </row>
    <row r="63" spans="1:52" s="1190" customFormat="1" ht="25.5" customHeight="1">
      <c r="A63" s="1187" t="s">
        <v>667</v>
      </c>
      <c r="B63" s="1188"/>
      <c r="C63" s="1188"/>
      <c r="D63" s="1188"/>
      <c r="E63" s="1188"/>
      <c r="F63" s="1188"/>
      <c r="G63" s="1188"/>
      <c r="H63" s="1188"/>
      <c r="I63" s="1188"/>
      <c r="J63" s="1188"/>
      <c r="K63" s="1188"/>
      <c r="L63" s="1188"/>
      <c r="M63" s="1188"/>
      <c r="N63" s="1188"/>
      <c r="O63" s="1188"/>
      <c r="P63" s="1176" t="s">
        <v>1009</v>
      </c>
      <c r="Q63" s="1181"/>
      <c r="R63" s="1177"/>
      <c r="S63" s="1177"/>
      <c r="T63" s="1177"/>
      <c r="U63" s="1181"/>
      <c r="V63" s="1177"/>
      <c r="W63" s="1177"/>
      <c r="X63" s="1177"/>
      <c r="Y63" s="1181"/>
      <c r="Z63" s="1177"/>
      <c r="AA63" s="1177"/>
      <c r="AB63" s="1177"/>
      <c r="AC63" s="1181"/>
      <c r="AD63" s="1177"/>
      <c r="AE63" s="1177"/>
      <c r="AF63" s="1177"/>
      <c r="AG63" s="1181"/>
      <c r="AH63" s="1177"/>
      <c r="AI63" s="1177"/>
      <c r="AJ63" s="1177"/>
      <c r="AK63" s="1181"/>
      <c r="AL63" s="1177"/>
      <c r="AM63" s="1177"/>
      <c r="AN63" s="1177"/>
      <c r="AO63" s="1181"/>
      <c r="AP63" s="1177"/>
      <c r="AQ63" s="1177"/>
      <c r="AR63" s="1177"/>
      <c r="AS63" s="1181"/>
      <c r="AT63" s="1177"/>
      <c r="AU63" s="1177"/>
      <c r="AV63" s="1177"/>
      <c r="AW63" s="1181"/>
      <c r="AX63" s="1177"/>
      <c r="AY63" s="1177"/>
      <c r="AZ63" s="1177"/>
    </row>
    <row r="64" spans="1:52" s="1190" customFormat="1" ht="25.5" customHeight="1">
      <c r="A64" s="1187" t="s">
        <v>668</v>
      </c>
      <c r="B64" s="1188"/>
      <c r="C64" s="1188"/>
      <c r="D64" s="1188"/>
      <c r="E64" s="1188"/>
      <c r="F64" s="1188"/>
      <c r="G64" s="1188"/>
      <c r="H64" s="1188"/>
      <c r="I64" s="1188"/>
      <c r="J64" s="1188"/>
      <c r="K64" s="1188"/>
      <c r="L64" s="1188"/>
      <c r="M64" s="1188"/>
      <c r="N64" s="1188"/>
      <c r="O64" s="1188"/>
      <c r="P64" s="1176" t="s">
        <v>1011</v>
      </c>
      <c r="Q64" s="1181"/>
      <c r="R64" s="1177"/>
      <c r="S64" s="1177"/>
      <c r="T64" s="1177"/>
      <c r="U64" s="1181"/>
      <c r="V64" s="1177"/>
      <c r="W64" s="1177"/>
      <c r="X64" s="1177"/>
      <c r="Y64" s="1181"/>
      <c r="Z64" s="1177"/>
      <c r="AA64" s="1177"/>
      <c r="AB64" s="1177"/>
      <c r="AC64" s="1181"/>
      <c r="AD64" s="1177"/>
      <c r="AE64" s="1177"/>
      <c r="AF64" s="1177"/>
      <c r="AG64" s="1181"/>
      <c r="AH64" s="1177"/>
      <c r="AI64" s="1177"/>
      <c r="AJ64" s="1177"/>
      <c r="AK64" s="1181"/>
      <c r="AL64" s="1177"/>
      <c r="AM64" s="1177"/>
      <c r="AN64" s="1177"/>
      <c r="AO64" s="1181"/>
      <c r="AP64" s="1177"/>
      <c r="AQ64" s="1177"/>
      <c r="AR64" s="1177"/>
      <c r="AS64" s="1181"/>
      <c r="AT64" s="1177"/>
      <c r="AU64" s="1177"/>
      <c r="AV64" s="1177"/>
      <c r="AW64" s="1181"/>
      <c r="AX64" s="1177"/>
      <c r="AY64" s="1177"/>
      <c r="AZ64" s="1177"/>
    </row>
    <row r="65" spans="1:52" s="1192" customFormat="1" ht="25.5" customHeight="1">
      <c r="A65" s="1182" t="s">
        <v>669</v>
      </c>
      <c r="B65" s="1183"/>
      <c r="C65" s="1183"/>
      <c r="D65" s="1183"/>
      <c r="E65" s="1183"/>
      <c r="F65" s="1183"/>
      <c r="G65" s="1183"/>
      <c r="H65" s="1183"/>
      <c r="I65" s="1183"/>
      <c r="J65" s="1183"/>
      <c r="K65" s="1183"/>
      <c r="L65" s="1183"/>
      <c r="M65" s="1183"/>
      <c r="N65" s="1183"/>
      <c r="O65" s="1183"/>
      <c r="P65" s="1184" t="s">
        <v>1013</v>
      </c>
      <c r="Q65" s="1193">
        <f>SUM(Q62:T64)</f>
        <v>0</v>
      </c>
      <c r="R65" s="1194"/>
      <c r="S65" s="1194"/>
      <c r="T65" s="1195"/>
      <c r="U65" s="1193">
        <f>SUM(U62:X64)</f>
        <v>0</v>
      </c>
      <c r="V65" s="1194"/>
      <c r="W65" s="1194"/>
      <c r="X65" s="1195"/>
      <c r="Y65" s="1193">
        <f>SUM(Y62:AB64)</f>
        <v>0</v>
      </c>
      <c r="Z65" s="1194"/>
      <c r="AA65" s="1194"/>
      <c r="AB65" s="1195"/>
      <c r="AC65" s="1193">
        <f>SUM(AC62:AF64)</f>
        <v>0</v>
      </c>
      <c r="AD65" s="1194"/>
      <c r="AE65" s="1194"/>
      <c r="AF65" s="1195"/>
      <c r="AG65" s="1193">
        <f>SUM(AG62:AJ64)</f>
        <v>0</v>
      </c>
      <c r="AH65" s="1194"/>
      <c r="AI65" s="1194"/>
      <c r="AJ65" s="1195"/>
      <c r="AK65" s="1193">
        <f>SUM(AK62:AN64)</f>
        <v>0</v>
      </c>
      <c r="AL65" s="1194"/>
      <c r="AM65" s="1194"/>
      <c r="AN65" s="1195"/>
      <c r="AO65" s="1193">
        <f>SUM(AO62:AR64)</f>
        <v>0</v>
      </c>
      <c r="AP65" s="1194"/>
      <c r="AQ65" s="1194"/>
      <c r="AR65" s="1195"/>
      <c r="AS65" s="1193">
        <f>SUM(AS62:AV64)</f>
        <v>0</v>
      </c>
      <c r="AT65" s="1194"/>
      <c r="AU65" s="1194"/>
      <c r="AV65" s="1195"/>
      <c r="AW65" s="1193">
        <f>SUM(AW62:AZ64)</f>
        <v>0</v>
      </c>
      <c r="AX65" s="1194"/>
      <c r="AY65" s="1194"/>
      <c r="AZ65" s="1195"/>
    </row>
    <row r="66" spans="1:52" s="1186" customFormat="1" ht="25.5" customHeight="1">
      <c r="A66" s="1182" t="s">
        <v>670</v>
      </c>
      <c r="B66" s="1183"/>
      <c r="C66" s="1183"/>
      <c r="D66" s="1183"/>
      <c r="E66" s="1183"/>
      <c r="F66" s="1183"/>
      <c r="G66" s="1183"/>
      <c r="H66" s="1183"/>
      <c r="I66" s="1183"/>
      <c r="J66" s="1183"/>
      <c r="K66" s="1183"/>
      <c r="L66" s="1183"/>
      <c r="M66" s="1183"/>
      <c r="N66" s="1183"/>
      <c r="O66" s="1183"/>
      <c r="P66" s="1184" t="s">
        <v>1015</v>
      </c>
      <c r="Q66" s="1185">
        <f>SUM(Q60+Q61+Q65)</f>
        <v>0</v>
      </c>
      <c r="R66" s="1185"/>
      <c r="S66" s="1185"/>
      <c r="T66" s="1185"/>
      <c r="U66" s="1185">
        <f>SUM(U60+U61+U65)</f>
        <v>0</v>
      </c>
      <c r="V66" s="1185"/>
      <c r="W66" s="1185"/>
      <c r="X66" s="1185"/>
      <c r="Y66" s="1185">
        <f>SUM(Y60+Y61+Y65)</f>
        <v>0</v>
      </c>
      <c r="Z66" s="1185"/>
      <c r="AA66" s="1185"/>
      <c r="AB66" s="1185"/>
      <c r="AC66" s="1185">
        <f>SUM(AC60+AC61+AC65)</f>
        <v>0</v>
      </c>
      <c r="AD66" s="1185"/>
      <c r="AE66" s="1185"/>
      <c r="AF66" s="1185"/>
      <c r="AG66" s="1185">
        <f>SUM(AG60+AG61+AG65)</f>
        <v>0</v>
      </c>
      <c r="AH66" s="1185"/>
      <c r="AI66" s="1185"/>
      <c r="AJ66" s="1185"/>
      <c r="AK66" s="1185">
        <f>SUM(AK60+AK61+AK65)</f>
        <v>0</v>
      </c>
      <c r="AL66" s="1185"/>
      <c r="AM66" s="1185"/>
      <c r="AN66" s="1185"/>
      <c r="AO66" s="1185">
        <f>SUM(AO60+AO61+AO65)</f>
        <v>0</v>
      </c>
      <c r="AP66" s="1185"/>
      <c r="AQ66" s="1185"/>
      <c r="AR66" s="1185"/>
      <c r="AS66" s="1185">
        <f>SUM(AS60+AS61+AS65)</f>
        <v>0</v>
      </c>
      <c r="AT66" s="1185"/>
      <c r="AU66" s="1185"/>
      <c r="AV66" s="1185"/>
      <c r="AW66" s="1185">
        <f>SUM(AW60+AW61+AW65)</f>
        <v>8000</v>
      </c>
      <c r="AX66" s="1185"/>
      <c r="AY66" s="1185"/>
      <c r="AZ66" s="1185"/>
    </row>
    <row r="67" spans="1:52" ht="25.5" customHeight="1">
      <c r="A67" s="1189" t="s">
        <v>671</v>
      </c>
      <c r="B67" s="1189"/>
      <c r="C67" s="1189"/>
      <c r="D67" s="1189"/>
      <c r="E67" s="1189"/>
      <c r="F67" s="1189"/>
      <c r="G67" s="1189"/>
      <c r="H67" s="1189"/>
      <c r="I67" s="1189"/>
      <c r="J67" s="1189"/>
      <c r="K67" s="1189"/>
      <c r="L67" s="1189"/>
      <c r="M67" s="1189"/>
      <c r="N67" s="1189"/>
      <c r="O67" s="1189"/>
      <c r="P67" s="1184" t="s">
        <v>1017</v>
      </c>
      <c r="Q67" s="1185">
        <f>SUM(Q52+Q53+Q66)</f>
        <v>0</v>
      </c>
      <c r="R67" s="1185"/>
      <c r="S67" s="1185"/>
      <c r="T67" s="1185"/>
      <c r="U67" s="1185">
        <f>SUM(U52+U53+U66)</f>
        <v>0</v>
      </c>
      <c r="V67" s="1185"/>
      <c r="W67" s="1185"/>
      <c r="X67" s="1185"/>
      <c r="Y67" s="1185">
        <f>SUM(Y52+Y53+Y66)</f>
        <v>0</v>
      </c>
      <c r="Z67" s="1185"/>
      <c r="AA67" s="1185"/>
      <c r="AB67" s="1185"/>
      <c r="AC67" s="1185">
        <f>SUM(AC52+AC53+AC66)</f>
        <v>0</v>
      </c>
      <c r="AD67" s="1185"/>
      <c r="AE67" s="1185"/>
      <c r="AF67" s="1185"/>
      <c r="AG67" s="1185">
        <f>SUM(AG52+AG53+AG66)</f>
        <v>0</v>
      </c>
      <c r="AH67" s="1185"/>
      <c r="AI67" s="1185"/>
      <c r="AJ67" s="1185"/>
      <c r="AK67" s="1185">
        <f>SUM(AK52+AK53+AK66)</f>
        <v>0</v>
      </c>
      <c r="AL67" s="1185"/>
      <c r="AM67" s="1185"/>
      <c r="AN67" s="1185"/>
      <c r="AO67" s="1185">
        <f>SUM(AO52+AO53+AO66)</f>
        <v>0</v>
      </c>
      <c r="AP67" s="1185"/>
      <c r="AQ67" s="1185"/>
      <c r="AR67" s="1185"/>
      <c r="AS67" s="1185">
        <f>SUM(AS52+AS53+AS66)</f>
        <v>0</v>
      </c>
      <c r="AT67" s="1185"/>
      <c r="AU67" s="1185"/>
      <c r="AV67" s="1185"/>
      <c r="AW67" s="1185">
        <f>SUM(AW52+AW53+AW66)</f>
        <v>14924</v>
      </c>
      <c r="AX67" s="1185"/>
      <c r="AY67" s="1185"/>
      <c r="AZ67" s="1185"/>
    </row>
    <row r="68" spans="1:52" s="1190" customFormat="1" ht="19.5" customHeight="1">
      <c r="A68" s="1196" t="s">
        <v>8</v>
      </c>
      <c r="B68" s="1196"/>
      <c r="C68" s="1196"/>
      <c r="D68" s="1196"/>
      <c r="E68" s="1196"/>
      <c r="F68" s="1196"/>
      <c r="G68" s="1196"/>
      <c r="H68" s="1196"/>
      <c r="I68" s="1196"/>
      <c r="J68" s="1196"/>
      <c r="K68" s="1196"/>
      <c r="L68" s="1196"/>
      <c r="M68" s="1196"/>
      <c r="N68" s="1196"/>
      <c r="O68" s="1196"/>
      <c r="P68" s="1176" t="s">
        <v>1019</v>
      </c>
      <c r="Q68" s="1177"/>
      <c r="R68" s="1177"/>
      <c r="S68" s="1177"/>
      <c r="T68" s="1177"/>
      <c r="U68" s="1177"/>
      <c r="V68" s="1177"/>
      <c r="W68" s="1177"/>
      <c r="X68" s="1177"/>
      <c r="Y68" s="1177"/>
      <c r="Z68" s="1177"/>
      <c r="AA68" s="1177"/>
      <c r="AB68" s="1177"/>
      <c r="AC68" s="1177"/>
      <c r="AD68" s="1177"/>
      <c r="AE68" s="1177"/>
      <c r="AF68" s="1177"/>
      <c r="AG68" s="1177"/>
      <c r="AH68" s="1177"/>
      <c r="AI68" s="1177"/>
      <c r="AJ68" s="1177"/>
      <c r="AK68" s="1177"/>
      <c r="AL68" s="1177"/>
      <c r="AM68" s="1177"/>
      <c r="AN68" s="1177"/>
      <c r="AO68" s="1177"/>
      <c r="AP68" s="1177"/>
      <c r="AQ68" s="1177"/>
      <c r="AR68" s="1177"/>
      <c r="AS68" s="1177"/>
      <c r="AT68" s="1177"/>
      <c r="AU68" s="1177"/>
      <c r="AV68" s="1177"/>
      <c r="AW68" s="1177"/>
      <c r="AX68" s="1177"/>
      <c r="AY68" s="1177"/>
      <c r="AZ68" s="1177"/>
    </row>
    <row r="69" spans="1:52" s="1190" customFormat="1" ht="26.25" customHeight="1">
      <c r="A69" s="1196" t="s">
        <v>9</v>
      </c>
      <c r="B69" s="1196"/>
      <c r="C69" s="1196"/>
      <c r="D69" s="1196"/>
      <c r="E69" s="1196"/>
      <c r="F69" s="1196"/>
      <c r="G69" s="1196"/>
      <c r="H69" s="1196"/>
      <c r="I69" s="1196"/>
      <c r="J69" s="1196"/>
      <c r="K69" s="1196"/>
      <c r="L69" s="1196"/>
      <c r="M69" s="1196"/>
      <c r="N69" s="1196"/>
      <c r="O69" s="1196"/>
      <c r="P69" s="1176" t="s">
        <v>1021</v>
      </c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7"/>
      <c r="AC69" s="1177"/>
      <c r="AD69" s="1177"/>
      <c r="AE69" s="1177"/>
      <c r="AF69" s="1177"/>
      <c r="AG69" s="1177"/>
      <c r="AH69" s="1177"/>
      <c r="AI69" s="1177"/>
      <c r="AJ69" s="1177"/>
      <c r="AK69" s="1177"/>
      <c r="AL69" s="1177"/>
      <c r="AM69" s="1177"/>
      <c r="AN69" s="1177"/>
      <c r="AO69" s="1177"/>
      <c r="AP69" s="1177"/>
      <c r="AQ69" s="1177"/>
      <c r="AR69" s="1177"/>
      <c r="AS69" s="1177"/>
      <c r="AT69" s="1177"/>
      <c r="AU69" s="1177"/>
      <c r="AV69" s="1177"/>
      <c r="AW69" s="1177">
        <v>5086350</v>
      </c>
      <c r="AX69" s="1177"/>
      <c r="AY69" s="1177"/>
      <c r="AZ69" s="1177"/>
    </row>
    <row r="70" spans="1:52" s="1190" customFormat="1" ht="25.5" customHeight="1">
      <c r="A70" s="1196" t="s">
        <v>10</v>
      </c>
      <c r="B70" s="1196"/>
      <c r="C70" s="1196"/>
      <c r="D70" s="1196"/>
      <c r="E70" s="1196"/>
      <c r="F70" s="1196"/>
      <c r="G70" s="1196"/>
      <c r="H70" s="1196"/>
      <c r="I70" s="1196"/>
      <c r="J70" s="1196"/>
      <c r="K70" s="1196"/>
      <c r="L70" s="1196"/>
      <c r="M70" s="1196"/>
      <c r="N70" s="1196"/>
      <c r="O70" s="1196"/>
      <c r="P70" s="1176" t="s">
        <v>1023</v>
      </c>
      <c r="Q70" s="1177"/>
      <c r="R70" s="1177"/>
      <c r="S70" s="1177"/>
      <c r="T70" s="1177"/>
      <c r="U70" s="1177"/>
      <c r="V70" s="1177"/>
      <c r="W70" s="1177"/>
      <c r="X70" s="1177"/>
      <c r="Y70" s="1177"/>
      <c r="Z70" s="1177"/>
      <c r="AA70" s="1177"/>
      <c r="AB70" s="1177"/>
      <c r="AC70" s="1177"/>
      <c r="AD70" s="1177"/>
      <c r="AE70" s="1177"/>
      <c r="AF70" s="1177"/>
      <c r="AG70" s="1177"/>
      <c r="AH70" s="1177"/>
      <c r="AI70" s="1177"/>
      <c r="AJ70" s="1177"/>
      <c r="AK70" s="1177"/>
      <c r="AL70" s="1177"/>
      <c r="AM70" s="1177"/>
      <c r="AN70" s="1177"/>
      <c r="AO70" s="1177"/>
      <c r="AP70" s="1177"/>
      <c r="AQ70" s="1177"/>
      <c r="AR70" s="1177"/>
      <c r="AS70" s="1177"/>
      <c r="AT70" s="1177"/>
      <c r="AU70" s="1177"/>
      <c r="AV70" s="1177"/>
      <c r="AW70" s="1177">
        <v>98186</v>
      </c>
      <c r="AX70" s="1177"/>
      <c r="AY70" s="1177"/>
      <c r="AZ70" s="1177"/>
    </row>
    <row r="71" spans="1:52" ht="25.5" customHeight="1">
      <c r="A71" s="1187" t="s">
        <v>11</v>
      </c>
      <c r="B71" s="1188"/>
      <c r="C71" s="1188"/>
      <c r="D71" s="1188"/>
      <c r="E71" s="1188"/>
      <c r="F71" s="1188"/>
      <c r="G71" s="1188"/>
      <c r="H71" s="1188"/>
      <c r="I71" s="1188"/>
      <c r="J71" s="1188"/>
      <c r="K71" s="1188"/>
      <c r="L71" s="1188"/>
      <c r="M71" s="1188"/>
      <c r="N71" s="1188"/>
      <c r="O71" s="1188"/>
      <c r="P71" s="1176" t="s">
        <v>1025</v>
      </c>
      <c r="Q71" s="1177"/>
      <c r="R71" s="1177"/>
      <c r="S71" s="1177"/>
      <c r="T71" s="1177"/>
      <c r="U71" s="1177"/>
      <c r="V71" s="1177"/>
      <c r="W71" s="1177"/>
      <c r="X71" s="1177"/>
      <c r="Y71" s="1177"/>
      <c r="Z71" s="1177"/>
      <c r="AA71" s="1177"/>
      <c r="AB71" s="1177"/>
      <c r="AC71" s="1177"/>
      <c r="AD71" s="1177"/>
      <c r="AE71" s="1177"/>
      <c r="AF71" s="1177"/>
      <c r="AG71" s="1177"/>
      <c r="AH71" s="1177"/>
      <c r="AI71" s="1177"/>
      <c r="AJ71" s="1177"/>
      <c r="AK71" s="1177"/>
      <c r="AL71" s="1177"/>
      <c r="AM71" s="1177"/>
      <c r="AN71" s="1177"/>
      <c r="AO71" s="1177"/>
      <c r="AP71" s="1177"/>
      <c r="AQ71" s="1177"/>
      <c r="AR71" s="1177"/>
      <c r="AS71" s="1177"/>
      <c r="AT71" s="1177"/>
      <c r="AU71" s="1177"/>
      <c r="AV71" s="1177"/>
      <c r="AW71" s="1177">
        <v>172676</v>
      </c>
      <c r="AX71" s="1177"/>
      <c r="AY71" s="1177"/>
      <c r="AZ71" s="1177"/>
    </row>
    <row r="72" spans="1:52" s="1190" customFormat="1" ht="19.5" customHeight="1">
      <c r="A72" s="1174" t="s">
        <v>12</v>
      </c>
      <c r="B72" s="1175"/>
      <c r="C72" s="1175"/>
      <c r="D72" s="1175"/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6" t="s">
        <v>1027</v>
      </c>
      <c r="Q72" s="1177"/>
      <c r="R72" s="1177"/>
      <c r="S72" s="1177"/>
      <c r="T72" s="1177"/>
      <c r="U72" s="1177"/>
      <c r="V72" s="1177"/>
      <c r="W72" s="1177"/>
      <c r="X72" s="1177"/>
      <c r="Y72" s="1177"/>
      <c r="Z72" s="1177"/>
      <c r="AA72" s="1177"/>
      <c r="AB72" s="1177"/>
      <c r="AC72" s="1177"/>
      <c r="AD72" s="1177"/>
      <c r="AE72" s="1177"/>
      <c r="AF72" s="1177"/>
      <c r="AG72" s="1177"/>
      <c r="AH72" s="1177"/>
      <c r="AI72" s="1177"/>
      <c r="AJ72" s="1177"/>
      <c r="AK72" s="1177"/>
      <c r="AL72" s="1177"/>
      <c r="AM72" s="1177"/>
      <c r="AN72" s="1177"/>
      <c r="AO72" s="1177"/>
      <c r="AP72" s="1177"/>
      <c r="AQ72" s="1177"/>
      <c r="AR72" s="1177"/>
      <c r="AS72" s="1177"/>
      <c r="AT72" s="1177"/>
      <c r="AU72" s="1177"/>
      <c r="AV72" s="1177"/>
      <c r="AW72" s="1177">
        <v>2074563</v>
      </c>
      <c r="AX72" s="1177"/>
      <c r="AY72" s="1177"/>
      <c r="AZ72" s="1177"/>
    </row>
    <row r="73" spans="1:52" ht="19.5" customHeight="1">
      <c r="A73" s="1174" t="s">
        <v>13</v>
      </c>
      <c r="B73" s="1175"/>
      <c r="C73" s="1175"/>
      <c r="D73" s="1175"/>
      <c r="E73" s="1175"/>
      <c r="F73" s="1175"/>
      <c r="G73" s="1175"/>
      <c r="H73" s="1175"/>
      <c r="I73" s="1175"/>
      <c r="J73" s="1175"/>
      <c r="K73" s="1175"/>
      <c r="L73" s="1175"/>
      <c r="M73" s="1175"/>
      <c r="N73" s="1175"/>
      <c r="O73" s="1175"/>
      <c r="P73" s="1176" t="s">
        <v>1029</v>
      </c>
      <c r="Q73" s="1177"/>
      <c r="R73" s="1177"/>
      <c r="S73" s="1177"/>
      <c r="T73" s="1177"/>
      <c r="U73" s="1177"/>
      <c r="V73" s="1177"/>
      <c r="W73" s="1177"/>
      <c r="X73" s="1177"/>
      <c r="Y73" s="1177"/>
      <c r="Z73" s="1177"/>
      <c r="AA73" s="1177"/>
      <c r="AB73" s="1177"/>
      <c r="AC73" s="1177"/>
      <c r="AD73" s="1177"/>
      <c r="AE73" s="1177"/>
      <c r="AF73" s="1177"/>
      <c r="AG73" s="1177"/>
      <c r="AH73" s="1177"/>
      <c r="AI73" s="1177"/>
      <c r="AJ73" s="1177"/>
      <c r="AK73" s="1177"/>
      <c r="AL73" s="1177"/>
      <c r="AM73" s="1177"/>
      <c r="AN73" s="1177"/>
      <c r="AO73" s="1177"/>
      <c r="AP73" s="1177"/>
      <c r="AQ73" s="1177"/>
      <c r="AR73" s="1177"/>
      <c r="AS73" s="1177"/>
      <c r="AT73" s="1177"/>
      <c r="AU73" s="1177"/>
      <c r="AV73" s="1177"/>
      <c r="AW73" s="1177"/>
      <c r="AX73" s="1177"/>
      <c r="AY73" s="1177"/>
      <c r="AZ73" s="1177"/>
    </row>
    <row r="74" spans="1:52" s="1190" customFormat="1" ht="25.5" customHeight="1">
      <c r="A74" s="1187" t="s">
        <v>14</v>
      </c>
      <c r="B74" s="1188"/>
      <c r="C74" s="1188"/>
      <c r="D74" s="1188"/>
      <c r="E74" s="1188"/>
      <c r="F74" s="1188"/>
      <c r="G74" s="1188"/>
      <c r="H74" s="1188"/>
      <c r="I74" s="1188"/>
      <c r="J74" s="1188"/>
      <c r="K74" s="1188"/>
      <c r="L74" s="1188"/>
      <c r="M74" s="1188"/>
      <c r="N74" s="1188"/>
      <c r="O74" s="1188"/>
      <c r="P74" s="1176" t="s">
        <v>1031</v>
      </c>
      <c r="Q74" s="1177"/>
      <c r="R74" s="1177"/>
      <c r="S74" s="1177"/>
      <c r="T74" s="1177"/>
      <c r="U74" s="1177"/>
      <c r="V74" s="1177"/>
      <c r="W74" s="1177"/>
      <c r="X74" s="1177"/>
      <c r="Y74" s="1177"/>
      <c r="Z74" s="1177"/>
      <c r="AA74" s="1177"/>
      <c r="AB74" s="1177"/>
      <c r="AC74" s="1177"/>
      <c r="AD74" s="1177"/>
      <c r="AE74" s="1177"/>
      <c r="AF74" s="1177"/>
      <c r="AG74" s="1177"/>
      <c r="AH74" s="1177"/>
      <c r="AI74" s="1177"/>
      <c r="AJ74" s="1177"/>
      <c r="AK74" s="1177"/>
      <c r="AL74" s="1177"/>
      <c r="AM74" s="1177"/>
      <c r="AN74" s="1177"/>
      <c r="AO74" s="1177"/>
      <c r="AP74" s="1177"/>
      <c r="AQ74" s="1177"/>
      <c r="AR74" s="1177"/>
      <c r="AS74" s="1177"/>
      <c r="AT74" s="1177"/>
      <c r="AU74" s="1177"/>
      <c r="AV74" s="1177"/>
      <c r="AW74" s="1177">
        <v>1517</v>
      </c>
      <c r="AX74" s="1177"/>
      <c r="AY74" s="1177"/>
      <c r="AZ74" s="1177"/>
    </row>
    <row r="75" spans="1:52" s="1190" customFormat="1" ht="25.5" customHeight="1">
      <c r="A75" s="1187" t="s">
        <v>15</v>
      </c>
      <c r="B75" s="1188"/>
      <c r="C75" s="1188"/>
      <c r="D75" s="1188"/>
      <c r="E75" s="1188"/>
      <c r="F75" s="1188"/>
      <c r="G75" s="1188"/>
      <c r="H75" s="1188"/>
      <c r="I75" s="1188"/>
      <c r="J75" s="1188"/>
      <c r="K75" s="1188"/>
      <c r="L75" s="1188"/>
      <c r="M75" s="1188"/>
      <c r="N75" s="1188"/>
      <c r="O75" s="1188"/>
      <c r="P75" s="1176" t="s">
        <v>1033</v>
      </c>
      <c r="Q75" s="1177"/>
      <c r="R75" s="1177"/>
      <c r="S75" s="1177"/>
      <c r="T75" s="1177"/>
      <c r="U75" s="1177"/>
      <c r="V75" s="1177"/>
      <c r="W75" s="1177"/>
      <c r="X75" s="1177"/>
      <c r="Y75" s="1177"/>
      <c r="Z75" s="1177"/>
      <c r="AA75" s="1177"/>
      <c r="AB75" s="1177"/>
      <c r="AC75" s="1177"/>
      <c r="AD75" s="1177"/>
      <c r="AE75" s="1177"/>
      <c r="AF75" s="1177"/>
      <c r="AG75" s="1177"/>
      <c r="AH75" s="1177"/>
      <c r="AI75" s="1177"/>
      <c r="AJ75" s="1177"/>
      <c r="AK75" s="1177"/>
      <c r="AL75" s="1177"/>
      <c r="AM75" s="1177"/>
      <c r="AN75" s="1177"/>
      <c r="AO75" s="1177"/>
      <c r="AP75" s="1177"/>
      <c r="AQ75" s="1177"/>
      <c r="AR75" s="1177"/>
      <c r="AS75" s="1177"/>
      <c r="AT75" s="1177"/>
      <c r="AU75" s="1177"/>
      <c r="AV75" s="1177"/>
      <c r="AW75" s="1177">
        <v>94644</v>
      </c>
      <c r="AX75" s="1177"/>
      <c r="AY75" s="1177"/>
      <c r="AZ75" s="1177"/>
    </row>
    <row r="76" spans="1:52" s="1190" customFormat="1" ht="25.5" customHeight="1">
      <c r="A76" s="1182" t="s">
        <v>672</v>
      </c>
      <c r="B76" s="1183"/>
      <c r="C76" s="1183"/>
      <c r="D76" s="1183"/>
      <c r="E76" s="1183"/>
      <c r="F76" s="1183"/>
      <c r="G76" s="1183"/>
      <c r="H76" s="1183"/>
      <c r="I76" s="1183"/>
      <c r="J76" s="1183"/>
      <c r="K76" s="1183"/>
      <c r="L76" s="1183"/>
      <c r="M76" s="1183"/>
      <c r="N76" s="1183"/>
      <c r="O76" s="1183"/>
      <c r="P76" s="1184" t="s">
        <v>1035</v>
      </c>
      <c r="Q76" s="1185">
        <f>SUM(Q74:T75)</f>
        <v>0</v>
      </c>
      <c r="R76" s="1185"/>
      <c r="S76" s="1185"/>
      <c r="T76" s="1185"/>
      <c r="U76" s="1185">
        <f>SUM(U74:X75)</f>
        <v>0</v>
      </c>
      <c r="V76" s="1185"/>
      <c r="W76" s="1185"/>
      <c r="X76" s="1185"/>
      <c r="Y76" s="1185">
        <f>SUM(Y74:AB75)</f>
        <v>0</v>
      </c>
      <c r="Z76" s="1185"/>
      <c r="AA76" s="1185"/>
      <c r="AB76" s="1185"/>
      <c r="AC76" s="1185">
        <f>SUM(AC74:AF75)</f>
        <v>0</v>
      </c>
      <c r="AD76" s="1185"/>
      <c r="AE76" s="1185"/>
      <c r="AF76" s="1185"/>
      <c r="AG76" s="1185">
        <f>SUM(AG74:AJ75)</f>
        <v>0</v>
      </c>
      <c r="AH76" s="1185"/>
      <c r="AI76" s="1185"/>
      <c r="AJ76" s="1185"/>
      <c r="AK76" s="1185">
        <f>SUM(AK74:AN75)</f>
        <v>0</v>
      </c>
      <c r="AL76" s="1185"/>
      <c r="AM76" s="1185"/>
      <c r="AN76" s="1185"/>
      <c r="AO76" s="1185">
        <f>SUM(AO74:AR75)</f>
        <v>0</v>
      </c>
      <c r="AP76" s="1185"/>
      <c r="AQ76" s="1185"/>
      <c r="AR76" s="1185"/>
      <c r="AS76" s="1185">
        <f>SUM(AS74:AV75)</f>
        <v>0</v>
      </c>
      <c r="AT76" s="1185"/>
      <c r="AU76" s="1185"/>
      <c r="AV76" s="1185"/>
      <c r="AW76" s="1185">
        <f>SUM(AW74:AZ75)</f>
        <v>96161</v>
      </c>
      <c r="AX76" s="1185"/>
      <c r="AY76" s="1185"/>
      <c r="AZ76" s="1185"/>
    </row>
    <row r="77" spans="1:52" s="1190" customFormat="1" ht="25.5" customHeight="1">
      <c r="A77" s="1182" t="s">
        <v>673</v>
      </c>
      <c r="B77" s="1183"/>
      <c r="C77" s="1183"/>
      <c r="D77" s="1183"/>
      <c r="E77" s="1183"/>
      <c r="F77" s="1183"/>
      <c r="G77" s="1183"/>
      <c r="H77" s="1183"/>
      <c r="I77" s="1183"/>
      <c r="J77" s="1183"/>
      <c r="K77" s="1183"/>
      <c r="L77" s="1183"/>
      <c r="M77" s="1183"/>
      <c r="N77" s="1183"/>
      <c r="O77" s="1183"/>
      <c r="P77" s="1184" t="s">
        <v>1037</v>
      </c>
      <c r="Q77" s="1185">
        <f>SUM(Q15+Q16+Q17+Q18+Q19+Q38+Q39+Q67+Q68+Q69+Q70+Q71+Q72+Q73+Q76)</f>
        <v>0</v>
      </c>
      <c r="R77" s="1185"/>
      <c r="S77" s="1185"/>
      <c r="T77" s="1185"/>
      <c r="U77" s="1185">
        <f>SUM(U15+U16+U17+U18+U19+U38+U39+U67+U68+U69+U70+U71+U72+U73+U76)</f>
        <v>0</v>
      </c>
      <c r="V77" s="1185"/>
      <c r="W77" s="1185"/>
      <c r="X77" s="1185"/>
      <c r="Y77" s="1185">
        <f>SUM(Y15+Y16+Y17+Y18+Y19+Y38+Y39+Y67+Y68+Y69+Y70+Y71+Y72+Y73+Y76)</f>
        <v>0</v>
      </c>
      <c r="Z77" s="1185"/>
      <c r="AA77" s="1185"/>
      <c r="AB77" s="1185"/>
      <c r="AC77" s="1185">
        <f>SUM(AC15+AC16+AC17+AC18+AC19+AC38+AC39+AC67+AC68+AC69+AC70+AC71+AC72+AC73+AC76)</f>
        <v>0</v>
      </c>
      <c r="AD77" s="1185"/>
      <c r="AE77" s="1185"/>
      <c r="AF77" s="1185"/>
      <c r="AG77" s="1185">
        <f>SUM(AG15+AG16+AG17+AG18+AG19+AG38+AG39+AG67+AG68+AG69+AG70+AG71+AG72+AG73+AG76)</f>
        <v>0</v>
      </c>
      <c r="AH77" s="1185"/>
      <c r="AI77" s="1185"/>
      <c r="AJ77" s="1185"/>
      <c r="AK77" s="1185">
        <f>SUM(AK15+AK16+AK17+AK18+AK19+AK38+AK39+AK67+AK68+AK69+AK70+AK71+AK72+AK73+AK76)</f>
        <v>0</v>
      </c>
      <c r="AL77" s="1185"/>
      <c r="AM77" s="1185"/>
      <c r="AN77" s="1185"/>
      <c r="AO77" s="1185">
        <f>SUM(AO15+AO16+AO17+AO18+AO19+AO38+AO39+AO67+AO68+AO69+AO70+AO71+AO72+AO73+AO76)</f>
        <v>0</v>
      </c>
      <c r="AP77" s="1185"/>
      <c r="AQ77" s="1185"/>
      <c r="AR77" s="1185"/>
      <c r="AS77" s="1185">
        <f>SUM(AS15+AS16+AS17+AS18+AS19+AS38+AS39+AS67+AS68+AS69+AS70+AS71+AS72+AS73+AS76)</f>
        <v>0</v>
      </c>
      <c r="AT77" s="1185"/>
      <c r="AU77" s="1185"/>
      <c r="AV77" s="1185"/>
      <c r="AW77" s="1185">
        <f>SUM(AW15+AW16+AW17+AW18+AW19+AW38+AW39+AW67+AW68+AW69+AW70+AW71+AW72+AW73+AW76)</f>
        <v>23580067</v>
      </c>
      <c r="AX77" s="1185"/>
      <c r="AY77" s="1185"/>
      <c r="AZ77" s="1185"/>
    </row>
    <row r="78" spans="1:52" s="1190" customFormat="1" ht="19.5" customHeight="1">
      <c r="A78" s="1174" t="s">
        <v>16</v>
      </c>
      <c r="B78" s="1175"/>
      <c r="C78" s="1175"/>
      <c r="D78" s="1175"/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6" t="s">
        <v>1039</v>
      </c>
      <c r="Q78" s="1177"/>
      <c r="R78" s="1177"/>
      <c r="S78" s="1177"/>
      <c r="T78" s="1177"/>
      <c r="U78" s="1177"/>
      <c r="V78" s="1177"/>
      <c r="W78" s="1177"/>
      <c r="X78" s="1177"/>
      <c r="Y78" s="1177"/>
      <c r="Z78" s="1177"/>
      <c r="AA78" s="1177"/>
      <c r="AB78" s="1177"/>
      <c r="AC78" s="1177"/>
      <c r="AD78" s="1177"/>
      <c r="AE78" s="1177"/>
      <c r="AF78" s="1177"/>
      <c r="AG78" s="1177"/>
      <c r="AH78" s="1177"/>
      <c r="AI78" s="1177"/>
      <c r="AJ78" s="1177"/>
      <c r="AK78" s="1177"/>
      <c r="AL78" s="1177"/>
      <c r="AM78" s="1177"/>
      <c r="AN78" s="1177"/>
      <c r="AO78" s="1177"/>
      <c r="AP78" s="1177"/>
      <c r="AQ78" s="1177"/>
      <c r="AR78" s="1177"/>
      <c r="AS78" s="1177"/>
      <c r="AT78" s="1177"/>
      <c r="AU78" s="1177"/>
      <c r="AV78" s="1177"/>
      <c r="AW78" s="1177">
        <v>2347931</v>
      </c>
      <c r="AX78" s="1177"/>
      <c r="AY78" s="1177"/>
      <c r="AZ78" s="1177"/>
    </row>
    <row r="79" spans="1:52" ht="19.5" customHeight="1">
      <c r="A79" s="1197" t="s">
        <v>674</v>
      </c>
      <c r="B79" s="1198"/>
      <c r="C79" s="1198"/>
      <c r="D79" s="1198"/>
      <c r="E79" s="1198"/>
      <c r="F79" s="1198"/>
      <c r="G79" s="1198"/>
      <c r="H79" s="1198"/>
      <c r="I79" s="1198"/>
      <c r="J79" s="1198"/>
      <c r="K79" s="1198"/>
      <c r="L79" s="1198"/>
      <c r="M79" s="1198"/>
      <c r="N79" s="1198"/>
      <c r="O79" s="1198"/>
      <c r="P79" s="1184" t="s">
        <v>1041</v>
      </c>
      <c r="Q79" s="1185">
        <f>SUM(Q77:T78)</f>
        <v>0</v>
      </c>
      <c r="R79" s="1185"/>
      <c r="S79" s="1185"/>
      <c r="T79" s="1185"/>
      <c r="U79" s="1185">
        <f>SUM(U77:X78)</f>
        <v>0</v>
      </c>
      <c r="V79" s="1185"/>
      <c r="W79" s="1185"/>
      <c r="X79" s="1185"/>
      <c r="Y79" s="1185">
        <f>SUM(Y77:AB78)</f>
        <v>0</v>
      </c>
      <c r="Z79" s="1185"/>
      <c r="AA79" s="1185"/>
      <c r="AB79" s="1185"/>
      <c r="AC79" s="1185">
        <f>SUM(AC77:AF78)</f>
        <v>0</v>
      </c>
      <c r="AD79" s="1185"/>
      <c r="AE79" s="1185"/>
      <c r="AF79" s="1185"/>
      <c r="AG79" s="1185">
        <f>SUM(AG77:AJ78)</f>
        <v>0</v>
      </c>
      <c r="AH79" s="1185"/>
      <c r="AI79" s="1185"/>
      <c r="AJ79" s="1185"/>
      <c r="AK79" s="1185">
        <f>SUM(AK77:AN78)</f>
        <v>0</v>
      </c>
      <c r="AL79" s="1185"/>
      <c r="AM79" s="1185"/>
      <c r="AN79" s="1185"/>
      <c r="AO79" s="1185">
        <f>SUM(AO77:AR78)</f>
        <v>0</v>
      </c>
      <c r="AP79" s="1185"/>
      <c r="AQ79" s="1185"/>
      <c r="AR79" s="1185"/>
      <c r="AS79" s="1185">
        <f>SUM(AS77:AV78)</f>
        <v>0</v>
      </c>
      <c r="AT79" s="1185"/>
      <c r="AU79" s="1185"/>
      <c r="AV79" s="1185"/>
      <c r="AW79" s="1185">
        <f>SUM(AW77:AZ78)</f>
        <v>25927998</v>
      </c>
      <c r="AX79" s="1185"/>
      <c r="AY79" s="1185"/>
      <c r="AZ79" s="1185"/>
    </row>
    <row r="80" spans="1:52" ht="19.5" customHeight="1">
      <c r="A80" s="1174" t="s">
        <v>17</v>
      </c>
      <c r="B80" s="1175"/>
      <c r="C80" s="1175"/>
      <c r="D80" s="1175"/>
      <c r="E80" s="1175"/>
      <c r="F80" s="1175"/>
      <c r="G80" s="1175"/>
      <c r="H80" s="1175"/>
      <c r="I80" s="1175"/>
      <c r="J80" s="1175"/>
      <c r="K80" s="1175"/>
      <c r="L80" s="1175"/>
      <c r="M80" s="1175"/>
      <c r="N80" s="1175"/>
      <c r="O80" s="1175"/>
      <c r="P80" s="1176" t="s">
        <v>324</v>
      </c>
      <c r="Q80" s="1177"/>
      <c r="R80" s="1177"/>
      <c r="S80" s="1177"/>
      <c r="T80" s="1177"/>
      <c r="U80" s="1177"/>
      <c r="V80" s="1177"/>
      <c r="W80" s="1177"/>
      <c r="X80" s="1177"/>
      <c r="Y80" s="1177"/>
      <c r="Z80" s="1177"/>
      <c r="AA80" s="1177"/>
      <c r="AB80" s="1177"/>
      <c r="AC80" s="1177"/>
      <c r="AD80" s="1177"/>
      <c r="AE80" s="1177"/>
      <c r="AF80" s="1177"/>
      <c r="AG80" s="1177"/>
      <c r="AH80" s="1177"/>
      <c r="AI80" s="1177"/>
      <c r="AJ80" s="1177"/>
      <c r="AK80" s="1177"/>
      <c r="AL80" s="1177"/>
      <c r="AM80" s="1177"/>
      <c r="AN80" s="1177"/>
      <c r="AO80" s="1177"/>
      <c r="AP80" s="1177"/>
      <c r="AQ80" s="1177"/>
      <c r="AR80" s="1177"/>
      <c r="AS80" s="1177"/>
      <c r="AT80" s="1177"/>
      <c r="AU80" s="1177"/>
      <c r="AV80" s="1177"/>
      <c r="AW80" s="1177"/>
      <c r="AX80" s="1177"/>
      <c r="AY80" s="1177"/>
      <c r="AZ80" s="1177"/>
    </row>
    <row r="81" spans="1:52" ht="19.5" customHeight="1">
      <c r="A81" s="1197" t="s">
        <v>675</v>
      </c>
      <c r="B81" s="1198"/>
      <c r="C81" s="1198"/>
      <c r="D81" s="1198"/>
      <c r="E81" s="1198"/>
      <c r="F81" s="1198"/>
      <c r="G81" s="1198"/>
      <c r="H81" s="1198"/>
      <c r="I81" s="1198"/>
      <c r="J81" s="1198"/>
      <c r="K81" s="1198"/>
      <c r="L81" s="1198"/>
      <c r="M81" s="1198"/>
      <c r="N81" s="1198"/>
      <c r="O81" s="1198"/>
      <c r="P81" s="1184" t="s">
        <v>326</v>
      </c>
      <c r="Q81" s="1185">
        <f>SUM(Q79:T80)</f>
        <v>0</v>
      </c>
      <c r="R81" s="1185"/>
      <c r="S81" s="1185"/>
      <c r="T81" s="1185"/>
      <c r="U81" s="1185">
        <f>SUM(U79:X80)</f>
        <v>0</v>
      </c>
      <c r="V81" s="1185"/>
      <c r="W81" s="1185"/>
      <c r="X81" s="1185"/>
      <c r="Y81" s="1185">
        <f>SUM(Y79:AB80)</f>
        <v>0</v>
      </c>
      <c r="Z81" s="1185"/>
      <c r="AA81" s="1185"/>
      <c r="AB81" s="1185"/>
      <c r="AC81" s="1185">
        <f>SUM(AC79:AF80)</f>
        <v>0</v>
      </c>
      <c r="AD81" s="1185"/>
      <c r="AE81" s="1185"/>
      <c r="AF81" s="1185"/>
      <c r="AG81" s="1185">
        <f>SUM(AG79:AJ80)</f>
        <v>0</v>
      </c>
      <c r="AH81" s="1185"/>
      <c r="AI81" s="1185"/>
      <c r="AJ81" s="1185"/>
      <c r="AK81" s="1185">
        <f>SUM(AK79:AN80)</f>
        <v>0</v>
      </c>
      <c r="AL81" s="1185"/>
      <c r="AM81" s="1185"/>
      <c r="AN81" s="1185"/>
      <c r="AO81" s="1185">
        <f>SUM(AO79:AR80)</f>
        <v>0</v>
      </c>
      <c r="AP81" s="1185"/>
      <c r="AQ81" s="1185"/>
      <c r="AR81" s="1185"/>
      <c r="AS81" s="1185">
        <f>SUM(AS79:AV80)</f>
        <v>0</v>
      </c>
      <c r="AT81" s="1185"/>
      <c r="AU81" s="1185"/>
      <c r="AV81" s="1185"/>
      <c r="AW81" s="1185">
        <f>SUM(AW79:AZ80)</f>
        <v>25927998</v>
      </c>
      <c r="AX81" s="1185"/>
      <c r="AY81" s="1185"/>
      <c r="AZ81" s="1185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spans="2:5" ht="21.75" customHeight="1">
      <c r="B109" s="1199"/>
      <c r="C109" s="1199"/>
      <c r="D109" s="1199"/>
      <c r="E109" s="1199"/>
    </row>
    <row r="110" spans="2:5" ht="21.75" customHeight="1">
      <c r="B110" s="1199"/>
      <c r="C110" s="1199"/>
      <c r="D110" s="1199"/>
      <c r="E110" s="1199"/>
    </row>
    <row r="111" spans="2:5" ht="21.75" customHeight="1">
      <c r="B111" s="1199"/>
      <c r="C111" s="1199"/>
      <c r="D111" s="1199"/>
      <c r="E111" s="1199"/>
    </row>
    <row r="112" spans="2:5" ht="21.75" customHeight="1">
      <c r="B112" s="1199"/>
      <c r="C112" s="1199"/>
      <c r="D112" s="1199"/>
      <c r="E112" s="1199"/>
    </row>
    <row r="113" spans="2:5" ht="21.75" customHeight="1">
      <c r="B113" s="1199"/>
      <c r="C113" s="1199"/>
      <c r="D113" s="1199"/>
      <c r="E113" s="1199"/>
    </row>
    <row r="114" spans="2:5" ht="21.75" customHeight="1">
      <c r="B114" s="1199"/>
      <c r="C114" s="1199"/>
      <c r="D114" s="1199"/>
      <c r="E114" s="1199"/>
    </row>
    <row r="115" spans="2:5" ht="21.75" customHeight="1">
      <c r="B115" s="1199"/>
      <c r="C115" s="1199"/>
      <c r="D115" s="1199"/>
      <c r="E115" s="1199"/>
    </row>
    <row r="116" spans="2:5" ht="21.75" customHeight="1">
      <c r="B116" s="1199"/>
      <c r="C116" s="1199"/>
      <c r="D116" s="1199"/>
      <c r="E116" s="1199"/>
    </row>
    <row r="117" spans="2:5" ht="21.75" customHeight="1">
      <c r="B117" s="1199"/>
      <c r="C117" s="1199"/>
      <c r="D117" s="1199"/>
      <c r="E117" s="1199"/>
    </row>
    <row r="118" spans="2:5" ht="21.75" customHeight="1">
      <c r="B118" s="1199"/>
      <c r="C118" s="1199"/>
      <c r="D118" s="1199"/>
      <c r="E118" s="1199"/>
    </row>
    <row r="119" spans="2:5" ht="21.75" customHeight="1">
      <c r="B119" s="1199"/>
      <c r="C119" s="1199"/>
      <c r="D119" s="1199"/>
      <c r="E119" s="1199"/>
    </row>
    <row r="120" spans="2:5" ht="21.75" customHeight="1">
      <c r="B120" s="1199"/>
      <c r="C120" s="1199"/>
      <c r="D120" s="1199"/>
      <c r="E120" s="1199"/>
    </row>
    <row r="121" spans="2:5" ht="21.75" customHeight="1">
      <c r="B121" s="1199"/>
      <c r="C121" s="1199"/>
      <c r="D121" s="1199"/>
      <c r="E121" s="1199"/>
    </row>
    <row r="122" spans="2:5" ht="21.75" customHeight="1">
      <c r="B122" s="1199"/>
      <c r="C122" s="1199"/>
      <c r="D122" s="1199"/>
      <c r="E122" s="1199"/>
    </row>
    <row r="123" spans="2:5" ht="21.75" customHeight="1">
      <c r="B123" s="1199"/>
      <c r="C123" s="1199"/>
      <c r="D123" s="1199"/>
      <c r="E123" s="1199"/>
    </row>
    <row r="124" spans="2:5" ht="21.75" customHeight="1">
      <c r="B124" s="1199"/>
      <c r="C124" s="1199"/>
      <c r="D124" s="1199"/>
      <c r="E124" s="1199"/>
    </row>
    <row r="125" spans="2:5" ht="21.75" customHeight="1">
      <c r="B125" s="1199"/>
      <c r="C125" s="1199"/>
      <c r="D125" s="1199"/>
      <c r="E125" s="1199"/>
    </row>
    <row r="126" spans="2:5" ht="21.75" customHeight="1">
      <c r="B126" s="1199"/>
      <c r="C126" s="1199"/>
      <c r="D126" s="1199"/>
      <c r="E126" s="1199"/>
    </row>
    <row r="127" spans="2:5" ht="21.75" customHeight="1">
      <c r="B127" s="1199"/>
      <c r="C127" s="1199"/>
      <c r="D127" s="1199"/>
      <c r="E127" s="1199"/>
    </row>
    <row r="128" spans="2:5" ht="21.75" customHeight="1">
      <c r="B128" s="1199"/>
      <c r="C128" s="1199"/>
      <c r="D128" s="1199"/>
      <c r="E128" s="1199"/>
    </row>
    <row r="129" spans="2:5" ht="21.75" customHeight="1">
      <c r="B129" s="1199"/>
      <c r="C129" s="1199"/>
      <c r="D129" s="1199"/>
      <c r="E129" s="1199"/>
    </row>
    <row r="130" spans="2:5" ht="21.75" customHeight="1">
      <c r="B130" s="1199"/>
      <c r="C130" s="1199"/>
      <c r="D130" s="1199"/>
      <c r="E130" s="1199"/>
    </row>
    <row r="131" spans="2:5" ht="21.75" customHeight="1">
      <c r="B131" s="1199"/>
      <c r="C131" s="1199"/>
      <c r="D131" s="1199"/>
      <c r="E131" s="1199"/>
    </row>
    <row r="132" spans="2:5" ht="21.75" customHeight="1">
      <c r="B132" s="1199"/>
      <c r="C132" s="1199"/>
      <c r="D132" s="1199"/>
      <c r="E132" s="1199"/>
    </row>
    <row r="133" spans="2:5" ht="21.75" customHeight="1">
      <c r="B133" s="1199"/>
      <c r="C133" s="1199"/>
      <c r="D133" s="1199"/>
      <c r="E133" s="1199"/>
    </row>
    <row r="134" spans="2:5" ht="21.75" customHeight="1">
      <c r="B134" s="1199"/>
      <c r="C134" s="1199"/>
      <c r="D134" s="1199"/>
      <c r="E134" s="1199"/>
    </row>
    <row r="135" spans="2:5" ht="21.75" customHeight="1">
      <c r="B135" s="1199"/>
      <c r="C135" s="1199"/>
      <c r="D135" s="1199"/>
      <c r="E135" s="1199"/>
    </row>
    <row r="136" spans="2:5" ht="21.75" customHeight="1">
      <c r="B136" s="1199"/>
      <c r="C136" s="1199"/>
      <c r="D136" s="1199"/>
      <c r="E136" s="1199"/>
    </row>
    <row r="137" spans="2:5" ht="21.75" customHeight="1">
      <c r="B137" s="1199"/>
      <c r="C137" s="1199"/>
      <c r="D137" s="1199"/>
      <c r="E137" s="1199"/>
    </row>
    <row r="138" spans="2:5" ht="21.75" customHeight="1">
      <c r="B138" s="1199"/>
      <c r="C138" s="1199"/>
      <c r="D138" s="1199"/>
      <c r="E138" s="1199"/>
    </row>
    <row r="139" spans="2:5" ht="21.75" customHeight="1">
      <c r="B139" s="1199"/>
      <c r="C139" s="1199"/>
      <c r="D139" s="1199"/>
      <c r="E139" s="1199"/>
    </row>
    <row r="140" spans="2:5" ht="21.75" customHeight="1">
      <c r="B140" s="1199"/>
      <c r="C140" s="1199"/>
      <c r="D140" s="1199"/>
      <c r="E140" s="1199"/>
    </row>
    <row r="141" spans="2:5" ht="21.75" customHeight="1">
      <c r="B141" s="1199"/>
      <c r="C141" s="1199"/>
      <c r="D141" s="1199"/>
      <c r="E141" s="1199"/>
    </row>
    <row r="142" spans="2:5" ht="21.75" customHeight="1">
      <c r="B142" s="1199"/>
      <c r="C142" s="1199"/>
      <c r="D142" s="1199"/>
      <c r="E142" s="1199"/>
    </row>
    <row r="143" spans="2:5" ht="21.75" customHeight="1">
      <c r="B143" s="1199"/>
      <c r="C143" s="1199"/>
      <c r="D143" s="1199"/>
      <c r="E143" s="1199"/>
    </row>
    <row r="144" spans="2:5" ht="21.75" customHeight="1">
      <c r="B144" s="1199"/>
      <c r="C144" s="1199"/>
      <c r="D144" s="1199"/>
      <c r="E144" s="1199"/>
    </row>
    <row r="145" spans="2:5" ht="21.75" customHeight="1">
      <c r="B145" s="1199"/>
      <c r="C145" s="1199"/>
      <c r="D145" s="1199"/>
      <c r="E145" s="1199"/>
    </row>
    <row r="146" spans="2:5" ht="21.75" customHeight="1">
      <c r="B146" s="1199"/>
      <c r="C146" s="1199"/>
      <c r="D146" s="1199"/>
      <c r="E146" s="1199"/>
    </row>
    <row r="147" spans="2:5" ht="21.75" customHeight="1">
      <c r="B147" s="1199"/>
      <c r="C147" s="1199"/>
      <c r="D147" s="1199"/>
      <c r="E147" s="1199"/>
    </row>
    <row r="148" spans="2:5" ht="21.75" customHeight="1">
      <c r="B148" s="1199"/>
      <c r="C148" s="1199"/>
      <c r="D148" s="1199"/>
      <c r="E148" s="1199"/>
    </row>
    <row r="149" spans="2:5" ht="21.75" customHeight="1">
      <c r="B149" s="1199"/>
      <c r="C149" s="1199"/>
      <c r="D149" s="1199"/>
      <c r="E149" s="1199"/>
    </row>
    <row r="150" spans="2:5" ht="21.75" customHeight="1">
      <c r="B150" s="1199"/>
      <c r="C150" s="1199"/>
      <c r="D150" s="1199"/>
      <c r="E150" s="1199"/>
    </row>
    <row r="151" spans="2:5" ht="21.75" customHeight="1">
      <c r="B151" s="1199"/>
      <c r="C151" s="1199"/>
      <c r="D151" s="1199"/>
      <c r="E151" s="1199"/>
    </row>
    <row r="152" spans="2:5" ht="21.75" customHeight="1">
      <c r="B152" s="1199"/>
      <c r="C152" s="1199"/>
      <c r="D152" s="1199"/>
      <c r="E152" s="1199"/>
    </row>
    <row r="153" spans="2:5" ht="21.75" customHeight="1">
      <c r="B153" s="1199"/>
      <c r="C153" s="1199"/>
      <c r="D153" s="1199"/>
      <c r="E153" s="1199"/>
    </row>
    <row r="154" spans="2:5" ht="21.75" customHeight="1">
      <c r="B154" s="1199"/>
      <c r="C154" s="1199"/>
      <c r="D154" s="1199"/>
      <c r="E154" s="1199"/>
    </row>
    <row r="155" spans="2:5" ht="21.75" customHeight="1">
      <c r="B155" s="1199"/>
      <c r="C155" s="1199"/>
      <c r="D155" s="1199"/>
      <c r="E155" s="1199"/>
    </row>
    <row r="156" spans="2:5" ht="21.75" customHeight="1">
      <c r="B156" s="1199"/>
      <c r="C156" s="1199"/>
      <c r="D156" s="1199"/>
      <c r="E156" s="1199"/>
    </row>
    <row r="157" spans="2:5" ht="21.75" customHeight="1">
      <c r="B157" s="1199"/>
      <c r="C157" s="1199"/>
      <c r="D157" s="1199"/>
      <c r="E157" s="1199"/>
    </row>
    <row r="158" spans="2:5" ht="21.75" customHeight="1">
      <c r="B158" s="1199"/>
      <c r="C158" s="1199"/>
      <c r="D158" s="1199"/>
      <c r="E158" s="1199"/>
    </row>
    <row r="159" spans="2:5" ht="21.75" customHeight="1">
      <c r="B159" s="1199"/>
      <c r="C159" s="1199"/>
      <c r="D159" s="1199"/>
      <c r="E159" s="1199"/>
    </row>
    <row r="160" spans="2:5" ht="21.75" customHeight="1">
      <c r="B160" s="1199"/>
      <c r="C160" s="1199"/>
      <c r="D160" s="1199"/>
      <c r="E160" s="1199"/>
    </row>
    <row r="161" spans="2:5" ht="21.75" customHeight="1">
      <c r="B161" s="1199"/>
      <c r="C161" s="1199"/>
      <c r="D161" s="1199"/>
      <c r="E161" s="1199"/>
    </row>
    <row r="162" spans="2:5" ht="21.75" customHeight="1">
      <c r="B162" s="1199"/>
      <c r="C162" s="1199"/>
      <c r="D162" s="1199"/>
      <c r="E162" s="1199"/>
    </row>
    <row r="163" spans="2:5" ht="21.75" customHeight="1">
      <c r="B163" s="1199"/>
      <c r="C163" s="1199"/>
      <c r="D163" s="1199"/>
      <c r="E163" s="1199"/>
    </row>
    <row r="164" spans="2:5" ht="21.75" customHeight="1">
      <c r="B164" s="1199"/>
      <c r="C164" s="1199"/>
      <c r="D164" s="1199"/>
      <c r="E164" s="1199"/>
    </row>
    <row r="165" spans="2:5" ht="21.75" customHeight="1">
      <c r="B165" s="1199"/>
      <c r="C165" s="1199"/>
      <c r="D165" s="1199"/>
      <c r="E165" s="1199"/>
    </row>
    <row r="166" spans="2:5" ht="21.75" customHeight="1">
      <c r="B166" s="1199"/>
      <c r="C166" s="1199"/>
      <c r="D166" s="1199"/>
      <c r="E166" s="1199"/>
    </row>
    <row r="167" spans="2:5" ht="21.75" customHeight="1">
      <c r="B167" s="1199"/>
      <c r="C167" s="1199"/>
      <c r="D167" s="1199"/>
      <c r="E167" s="1199"/>
    </row>
    <row r="168" spans="2:5" ht="21.75" customHeight="1">
      <c r="B168" s="1199"/>
      <c r="C168" s="1199"/>
      <c r="D168" s="1199"/>
      <c r="E168" s="1199"/>
    </row>
    <row r="169" spans="2:5" ht="21.75" customHeight="1">
      <c r="B169" s="1199"/>
      <c r="C169" s="1199"/>
      <c r="D169" s="1199"/>
      <c r="E169" s="1199"/>
    </row>
    <row r="170" spans="2:5" ht="21.75" customHeight="1">
      <c r="B170" s="1199"/>
      <c r="C170" s="1199"/>
      <c r="D170" s="1199"/>
      <c r="E170" s="1199"/>
    </row>
    <row r="171" spans="2:5" ht="21.75" customHeight="1">
      <c r="B171" s="1199"/>
      <c r="C171" s="1199"/>
      <c r="D171" s="1199"/>
      <c r="E171" s="1199"/>
    </row>
    <row r="172" spans="2:5" ht="21.75" customHeight="1">
      <c r="B172" s="1199"/>
      <c r="C172" s="1199"/>
      <c r="D172" s="1199"/>
      <c r="E172" s="1199"/>
    </row>
    <row r="173" spans="2:5" ht="21.75" customHeight="1">
      <c r="B173" s="1199"/>
      <c r="C173" s="1199"/>
      <c r="D173" s="1199"/>
      <c r="E173" s="1199"/>
    </row>
    <row r="174" spans="2:5" ht="21.75" customHeight="1">
      <c r="B174" s="1199"/>
      <c r="C174" s="1199"/>
      <c r="D174" s="1199"/>
      <c r="E174" s="1199"/>
    </row>
    <row r="175" spans="2:5" ht="21.75" customHeight="1">
      <c r="B175" s="1199"/>
      <c r="C175" s="1199"/>
      <c r="D175" s="1199"/>
      <c r="E175" s="1199"/>
    </row>
    <row r="176" spans="2:5" ht="21.75" customHeight="1">
      <c r="B176" s="1199"/>
      <c r="C176" s="1199"/>
      <c r="D176" s="1199"/>
      <c r="E176" s="1199"/>
    </row>
    <row r="177" spans="2:5" ht="21.75" customHeight="1">
      <c r="B177" s="1199"/>
      <c r="C177" s="1199"/>
      <c r="D177" s="1199"/>
      <c r="E177" s="1199"/>
    </row>
    <row r="178" spans="2:5" ht="21.75" customHeight="1">
      <c r="B178" s="1199"/>
      <c r="C178" s="1199"/>
      <c r="D178" s="1199"/>
      <c r="E178" s="1199"/>
    </row>
    <row r="179" spans="2:5" ht="21.75" customHeight="1">
      <c r="B179" s="1199"/>
      <c r="C179" s="1199"/>
      <c r="D179" s="1199"/>
      <c r="E179" s="1199"/>
    </row>
    <row r="180" spans="2:5" ht="21.75" customHeight="1">
      <c r="B180" s="1199"/>
      <c r="C180" s="1199"/>
      <c r="D180" s="1199"/>
      <c r="E180" s="1199"/>
    </row>
    <row r="181" spans="2:5" ht="21.75" customHeight="1">
      <c r="B181" s="1199"/>
      <c r="C181" s="1199"/>
      <c r="D181" s="1199"/>
      <c r="E181" s="1199"/>
    </row>
    <row r="182" spans="2:5" ht="21.75" customHeight="1">
      <c r="B182" s="1199"/>
      <c r="C182" s="1199"/>
      <c r="D182" s="1199"/>
      <c r="E182" s="1199"/>
    </row>
    <row r="183" spans="2:5" ht="21.75" customHeight="1">
      <c r="B183" s="1199"/>
      <c r="C183" s="1199"/>
      <c r="D183" s="1199"/>
      <c r="E183" s="1199"/>
    </row>
    <row r="184" spans="2:5" ht="21.75" customHeight="1">
      <c r="B184" s="1199"/>
      <c r="C184" s="1199"/>
      <c r="D184" s="1199"/>
      <c r="E184" s="1199"/>
    </row>
    <row r="185" spans="2:5" ht="12.75">
      <c r="B185" s="1199"/>
      <c r="C185" s="1199"/>
      <c r="D185" s="1199"/>
      <c r="E185" s="1199"/>
    </row>
    <row r="186" spans="2:5" ht="12.75">
      <c r="B186" s="1199"/>
      <c r="C186" s="1199"/>
      <c r="D186" s="1199"/>
      <c r="E186" s="1199"/>
    </row>
    <row r="187" spans="2:5" ht="12.75">
      <c r="B187" s="1199"/>
      <c r="C187" s="1199"/>
      <c r="D187" s="1199"/>
      <c r="E187" s="1199"/>
    </row>
    <row r="188" spans="2:5" ht="12.75">
      <c r="B188" s="1199"/>
      <c r="C188" s="1199"/>
      <c r="D188" s="1199"/>
      <c r="E188" s="1199"/>
    </row>
    <row r="189" spans="2:5" ht="12.75">
      <c r="B189" s="1199"/>
      <c r="C189" s="1199"/>
      <c r="D189" s="1199"/>
      <c r="E189" s="1199"/>
    </row>
    <row r="190" spans="2:5" ht="12.75">
      <c r="B190" s="1199"/>
      <c r="C190" s="1199"/>
      <c r="D190" s="1199"/>
      <c r="E190" s="1199"/>
    </row>
    <row r="191" spans="2:5" ht="12.75">
      <c r="B191" s="1199"/>
      <c r="C191" s="1199"/>
      <c r="D191" s="1199"/>
      <c r="E191" s="1199"/>
    </row>
  </sheetData>
  <mergeCells count="684">
    <mergeCell ref="AR5:AZ5"/>
    <mergeCell ref="R12:T12"/>
    <mergeCell ref="V12:X12"/>
    <mergeCell ref="Z12:AB12"/>
    <mergeCell ref="AD12:AF12"/>
    <mergeCell ref="AH12:AJ12"/>
    <mergeCell ref="AL12:AN12"/>
    <mergeCell ref="AP12:AR12"/>
    <mergeCell ref="AT12:AV12"/>
    <mergeCell ref="AX12:AZ12"/>
    <mergeCell ref="AS36:AV36"/>
    <mergeCell ref="AW36:AZ36"/>
    <mergeCell ref="AS26:AV26"/>
    <mergeCell ref="AW26:AZ26"/>
    <mergeCell ref="AW29:AZ29"/>
    <mergeCell ref="AW27:AZ27"/>
    <mergeCell ref="AW28:AZ28"/>
    <mergeCell ref="AS35:AV35"/>
    <mergeCell ref="AW33:AZ33"/>
    <mergeCell ref="AW31:AZ31"/>
    <mergeCell ref="A36:O36"/>
    <mergeCell ref="Q36:T36"/>
    <mergeCell ref="U36:X36"/>
    <mergeCell ref="Y36:AB36"/>
    <mergeCell ref="AG26:AJ26"/>
    <mergeCell ref="AK26:AN26"/>
    <mergeCell ref="AO26:AR26"/>
    <mergeCell ref="AC36:AF36"/>
    <mergeCell ref="AG36:AJ36"/>
    <mergeCell ref="AK36:AN36"/>
    <mergeCell ref="AO36:AR36"/>
    <mergeCell ref="AO35:AR35"/>
    <mergeCell ref="AC34:AF34"/>
    <mergeCell ref="AG34:AJ34"/>
    <mergeCell ref="Q26:T26"/>
    <mergeCell ref="U26:X26"/>
    <mergeCell ref="Y26:AB26"/>
    <mergeCell ref="AC26:AF26"/>
    <mergeCell ref="AK45:AN45"/>
    <mergeCell ref="AO45:AR45"/>
    <mergeCell ref="AS45:AV45"/>
    <mergeCell ref="AW45:AZ45"/>
    <mergeCell ref="U45:X45"/>
    <mergeCell ref="Y45:AB45"/>
    <mergeCell ref="AC45:AF45"/>
    <mergeCell ref="AG45:AJ45"/>
    <mergeCell ref="AK58:AN58"/>
    <mergeCell ref="AO58:AR58"/>
    <mergeCell ref="AS58:AV58"/>
    <mergeCell ref="AW58:AZ58"/>
    <mergeCell ref="U58:X58"/>
    <mergeCell ref="Y58:AB58"/>
    <mergeCell ref="AC58:AF58"/>
    <mergeCell ref="AG58:AJ58"/>
    <mergeCell ref="AK57:AN57"/>
    <mergeCell ref="AO57:AR57"/>
    <mergeCell ref="AS57:AV57"/>
    <mergeCell ref="AW57:AZ57"/>
    <mergeCell ref="U57:X57"/>
    <mergeCell ref="Y57:AB57"/>
    <mergeCell ref="AC57:AF57"/>
    <mergeCell ref="AG57:AJ57"/>
    <mergeCell ref="AK44:AN44"/>
    <mergeCell ref="AO44:AR44"/>
    <mergeCell ref="AS44:AV44"/>
    <mergeCell ref="AW44:AZ44"/>
    <mergeCell ref="U44:X44"/>
    <mergeCell ref="Y44:AB44"/>
    <mergeCell ref="AC44:AF44"/>
    <mergeCell ref="AG44:AJ44"/>
    <mergeCell ref="AK43:AN43"/>
    <mergeCell ref="AO43:AR43"/>
    <mergeCell ref="AS43:AV43"/>
    <mergeCell ref="AW43:AZ43"/>
    <mergeCell ref="U43:X43"/>
    <mergeCell ref="Y43:AB43"/>
    <mergeCell ref="AC43:AF43"/>
    <mergeCell ref="AG43:AJ43"/>
    <mergeCell ref="A44:O44"/>
    <mergeCell ref="A57:O57"/>
    <mergeCell ref="A58:O58"/>
    <mergeCell ref="Q43:T43"/>
    <mergeCell ref="Q44:T44"/>
    <mergeCell ref="Q57:T57"/>
    <mergeCell ref="Q58:T58"/>
    <mergeCell ref="Q52:T52"/>
    <mergeCell ref="A45:O45"/>
    <mergeCell ref="Q45:T45"/>
    <mergeCell ref="AW65:AZ65"/>
    <mergeCell ref="A4:AZ4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O65:AR65"/>
    <mergeCell ref="AS65:AV65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O64:AR64"/>
    <mergeCell ref="AS64:AV64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2:AR62"/>
    <mergeCell ref="AS62:AV62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W59:AZ59"/>
    <mergeCell ref="A60:O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56:AZ56"/>
    <mergeCell ref="A59:O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W51:AZ51"/>
    <mergeCell ref="A54:O54"/>
    <mergeCell ref="Q54:T54"/>
    <mergeCell ref="U54:X54"/>
    <mergeCell ref="Y54:AB54"/>
    <mergeCell ref="AC54:AF54"/>
    <mergeCell ref="AG54:AJ54"/>
    <mergeCell ref="AK54:AN54"/>
    <mergeCell ref="AO54:AR54"/>
    <mergeCell ref="AS54:AV54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W48:AZ48"/>
    <mergeCell ref="A49:O49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7:AZ47"/>
    <mergeCell ref="A48:O48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6:AZ46"/>
    <mergeCell ref="A47:O47"/>
    <mergeCell ref="Q47:T47"/>
    <mergeCell ref="U47:X47"/>
    <mergeCell ref="Y47:AB47"/>
    <mergeCell ref="AC47:AF47"/>
    <mergeCell ref="AG47:AJ47"/>
    <mergeCell ref="AK47:AN47"/>
    <mergeCell ref="AO47:AR47"/>
    <mergeCell ref="AS47:AV47"/>
    <mergeCell ref="AW42:AZ42"/>
    <mergeCell ref="A46:O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35:AZ35"/>
    <mergeCell ref="A40:O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34:AZ34"/>
    <mergeCell ref="A35:O35"/>
    <mergeCell ref="Q35:T35"/>
    <mergeCell ref="U35:X35"/>
    <mergeCell ref="Y35:AB35"/>
    <mergeCell ref="AC35:AF35"/>
    <mergeCell ref="AG35:AJ35"/>
    <mergeCell ref="AK35:AN35"/>
    <mergeCell ref="A34:O34"/>
    <mergeCell ref="Q34:T34"/>
    <mergeCell ref="U34:X34"/>
    <mergeCell ref="Y34:AB34"/>
    <mergeCell ref="AK34:AN34"/>
    <mergeCell ref="AO34:AR34"/>
    <mergeCell ref="AS34:AV34"/>
    <mergeCell ref="AW32:AZ32"/>
    <mergeCell ref="AS33:AV33"/>
    <mergeCell ref="AS32:AV32"/>
    <mergeCell ref="A33:O33"/>
    <mergeCell ref="Q33:T33"/>
    <mergeCell ref="U33:X33"/>
    <mergeCell ref="Y33:AB33"/>
    <mergeCell ref="AC33:AF33"/>
    <mergeCell ref="AG33:AJ33"/>
    <mergeCell ref="AK33:AN33"/>
    <mergeCell ref="AO33:AR33"/>
    <mergeCell ref="A32:O32"/>
    <mergeCell ref="Q32:T32"/>
    <mergeCell ref="U32:X32"/>
    <mergeCell ref="Y32:AB32"/>
    <mergeCell ref="AC32:AF32"/>
    <mergeCell ref="AG32:AJ32"/>
    <mergeCell ref="AK32:AN32"/>
    <mergeCell ref="AO32:AR32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W25:AZ25"/>
    <mergeCell ref="A30:O30"/>
    <mergeCell ref="Q30:T30"/>
    <mergeCell ref="U30:X30"/>
    <mergeCell ref="Y30:AB30"/>
    <mergeCell ref="AC30:AF30"/>
    <mergeCell ref="AG30:AJ30"/>
    <mergeCell ref="AK30:AN30"/>
    <mergeCell ref="AS30:AV30"/>
    <mergeCell ref="A26:O26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G20:AJ20"/>
    <mergeCell ref="AK20:AN20"/>
    <mergeCell ref="AO20:AR20"/>
    <mergeCell ref="AS20:AV20"/>
    <mergeCell ref="Q20:T20"/>
    <mergeCell ref="U20:X20"/>
    <mergeCell ref="Y20:AB20"/>
    <mergeCell ref="AC20:AF20"/>
    <mergeCell ref="AW76:AZ76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AG76:AJ76"/>
    <mergeCell ref="AK76:AN76"/>
    <mergeCell ref="AO76:AR76"/>
    <mergeCell ref="AS76:AV76"/>
    <mergeCell ref="Q76:T76"/>
    <mergeCell ref="U76:X76"/>
    <mergeCell ref="Y76:AB76"/>
    <mergeCell ref="AC76:AF76"/>
    <mergeCell ref="AW81:AZ81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AG81:AJ81"/>
    <mergeCell ref="AK81:AN81"/>
    <mergeCell ref="AO81:AR81"/>
    <mergeCell ref="AS81:AV81"/>
    <mergeCell ref="Q81:T81"/>
    <mergeCell ref="U81:X81"/>
    <mergeCell ref="Y81:AB81"/>
    <mergeCell ref="AC81:AF81"/>
    <mergeCell ref="AW78:AZ78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AG78:AJ78"/>
    <mergeCell ref="AK78:AN78"/>
    <mergeCell ref="AO78:AR78"/>
    <mergeCell ref="AS78:AV78"/>
    <mergeCell ref="Q78:T78"/>
    <mergeCell ref="U78:X78"/>
    <mergeCell ref="Y78:AB78"/>
    <mergeCell ref="AC78:AF78"/>
    <mergeCell ref="AW74:AZ74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AG74:AJ74"/>
    <mergeCell ref="AK74:AN74"/>
    <mergeCell ref="AO74:AR74"/>
    <mergeCell ref="AS74:AV74"/>
    <mergeCell ref="Q74:T74"/>
    <mergeCell ref="U74:X74"/>
    <mergeCell ref="Y74:AB74"/>
    <mergeCell ref="AC74:AF74"/>
    <mergeCell ref="AW72:AZ72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AG72:AJ72"/>
    <mergeCell ref="AK72:AN72"/>
    <mergeCell ref="AO72:AR72"/>
    <mergeCell ref="AS72:AV72"/>
    <mergeCell ref="Q72:T72"/>
    <mergeCell ref="U72:X72"/>
    <mergeCell ref="Y72:AB72"/>
    <mergeCell ref="AC72:AF72"/>
    <mergeCell ref="AW70:AZ70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70:AV70"/>
    <mergeCell ref="Q70:T70"/>
    <mergeCell ref="U70:X70"/>
    <mergeCell ref="Y70:AB70"/>
    <mergeCell ref="AC70:AF70"/>
    <mergeCell ref="AW68:AZ68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AG68:AJ68"/>
    <mergeCell ref="AK68:AN68"/>
    <mergeCell ref="AO68:AR68"/>
    <mergeCell ref="AS68:AV68"/>
    <mergeCell ref="Q68:T68"/>
    <mergeCell ref="U68:X68"/>
    <mergeCell ref="Y68:AB68"/>
    <mergeCell ref="AC68:AF68"/>
    <mergeCell ref="AW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AG66:AJ66"/>
    <mergeCell ref="AK66:AN66"/>
    <mergeCell ref="AO66:AR66"/>
    <mergeCell ref="AS66:AV66"/>
    <mergeCell ref="Q66:T66"/>
    <mergeCell ref="U66:X66"/>
    <mergeCell ref="Y66:AB66"/>
    <mergeCell ref="AC66:AF66"/>
    <mergeCell ref="AW52:AZ52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G52:AJ52"/>
    <mergeCell ref="AK52:AN52"/>
    <mergeCell ref="AO52:AR52"/>
    <mergeCell ref="AS52:AV52"/>
    <mergeCell ref="U52:X52"/>
    <mergeCell ref="Y52:AB52"/>
    <mergeCell ref="AC52:AF52"/>
    <mergeCell ref="AW38:AZ38"/>
    <mergeCell ref="AG39:AJ39"/>
    <mergeCell ref="AK39:AN39"/>
    <mergeCell ref="AO39:AR39"/>
    <mergeCell ref="AS39:AV39"/>
    <mergeCell ref="AW39:AZ39"/>
    <mergeCell ref="AG38:AJ38"/>
    <mergeCell ref="Q39:T39"/>
    <mergeCell ref="U39:X39"/>
    <mergeCell ref="Y39:AB39"/>
    <mergeCell ref="AC39:AF39"/>
    <mergeCell ref="AK38:AN38"/>
    <mergeCell ref="AO38:AR38"/>
    <mergeCell ref="AS38:AV38"/>
    <mergeCell ref="Q38:T38"/>
    <mergeCell ref="U38:X38"/>
    <mergeCell ref="Y38:AB38"/>
    <mergeCell ref="AC38:AF38"/>
    <mergeCell ref="Q37:T37"/>
    <mergeCell ref="U37:X37"/>
    <mergeCell ref="Y37:AB37"/>
    <mergeCell ref="AC37:AF37"/>
    <mergeCell ref="AW37:AZ37"/>
    <mergeCell ref="AG29:AJ29"/>
    <mergeCell ref="AK29:AN29"/>
    <mergeCell ref="AO29:AR29"/>
    <mergeCell ref="AS29:AV29"/>
    <mergeCell ref="AG37:AJ37"/>
    <mergeCell ref="AK37:AN37"/>
    <mergeCell ref="AO37:AR37"/>
    <mergeCell ref="AS37:AV37"/>
    <mergeCell ref="AO30:AR30"/>
    <mergeCell ref="Q29:T29"/>
    <mergeCell ref="U29:X29"/>
    <mergeCell ref="Y29:AB29"/>
    <mergeCell ref="AC29:AF29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G27:AJ27"/>
    <mergeCell ref="AK27:AN27"/>
    <mergeCell ref="AO27:AR27"/>
    <mergeCell ref="AS27:AV27"/>
    <mergeCell ref="Q27:T27"/>
    <mergeCell ref="U27:X27"/>
    <mergeCell ref="Y27:AB27"/>
    <mergeCell ref="AC27:AF27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AG18:AJ18"/>
    <mergeCell ref="AK18:AN18"/>
    <mergeCell ref="AO18:AR18"/>
    <mergeCell ref="AS18:AV18"/>
    <mergeCell ref="Q18:T18"/>
    <mergeCell ref="U18:X18"/>
    <mergeCell ref="Y18:AB18"/>
    <mergeCell ref="AC18:AF18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AG16:AJ16"/>
    <mergeCell ref="AK16:AN16"/>
    <mergeCell ref="AO16:AR16"/>
    <mergeCell ref="AS16:AV16"/>
    <mergeCell ref="Q16:T16"/>
    <mergeCell ref="U16:X16"/>
    <mergeCell ref="Y16:AB16"/>
    <mergeCell ref="AC16:AF16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A12:O13"/>
    <mergeCell ref="P12:P13"/>
    <mergeCell ref="A28:O28"/>
    <mergeCell ref="A53:O53"/>
    <mergeCell ref="A37:O37"/>
    <mergeCell ref="A38:O38"/>
    <mergeCell ref="A29:O29"/>
    <mergeCell ref="A39:O39"/>
    <mergeCell ref="A20:O20"/>
    <mergeCell ref="A43:O43"/>
    <mergeCell ref="A68:O68"/>
    <mergeCell ref="A66:O66"/>
    <mergeCell ref="A70:O70"/>
    <mergeCell ref="A67:O67"/>
    <mergeCell ref="A69:O69"/>
    <mergeCell ref="A80:O80"/>
    <mergeCell ref="A81:O81"/>
    <mergeCell ref="A78:O78"/>
    <mergeCell ref="A15:O15"/>
    <mergeCell ref="A16:O16"/>
    <mergeCell ref="A52:O52"/>
    <mergeCell ref="A19:O19"/>
    <mergeCell ref="A17:O17"/>
    <mergeCell ref="A18:O18"/>
    <mergeCell ref="A27:O27"/>
    <mergeCell ref="A79:O79"/>
    <mergeCell ref="A72:O72"/>
    <mergeCell ref="A73:O73"/>
    <mergeCell ref="A71:O71"/>
    <mergeCell ref="A77:O77"/>
    <mergeCell ref="A75:O75"/>
    <mergeCell ref="A74:O74"/>
    <mergeCell ref="A76:O76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8" r:id="rId1"/>
  <rowBreaks count="3" manualBreakCount="3">
    <brk id="32" max="51" man="1"/>
    <brk id="51" max="255" man="1"/>
    <brk id="67" max="5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U54"/>
  <sheetViews>
    <sheetView zoomScaleSheetLayoutView="100" workbookViewId="0" topLeftCell="I43">
      <selection activeCell="AB48" sqref="AB48:AE48"/>
    </sheetView>
  </sheetViews>
  <sheetFormatPr defaultColWidth="9.140625" defaultRowHeight="12.75"/>
  <cols>
    <col min="1" max="12" width="3.57421875" style="0" customWidth="1"/>
    <col min="13" max="14" width="3.7109375" style="0" customWidth="1"/>
    <col min="15" max="47" width="3.57421875" style="0" customWidth="1"/>
  </cols>
  <sheetData>
    <row r="1" spans="1:47" ht="13.5" thickBot="1">
      <c r="A1" s="1200"/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  <c r="AJ1" s="1200"/>
      <c r="AK1" s="1200"/>
      <c r="AL1" s="1200"/>
      <c r="AM1" s="1200"/>
      <c r="AN1" s="1200"/>
      <c r="AO1" s="1200"/>
      <c r="AP1" s="1200"/>
      <c r="AQ1" s="1200"/>
      <c r="AR1" s="1200"/>
      <c r="AS1" s="1200"/>
      <c r="AT1" s="1201">
        <v>0</v>
      </c>
      <c r="AU1" s="1202">
        <v>1</v>
      </c>
    </row>
    <row r="2" spans="1:47" ht="12.75">
      <c r="A2" s="1200"/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  <c r="R2" s="1200"/>
      <c r="S2" s="1200"/>
      <c r="T2" s="1200"/>
      <c r="U2" s="1200"/>
      <c r="V2" s="1200"/>
      <c r="W2" s="1200"/>
      <c r="X2" s="1200"/>
      <c r="Y2" s="1200"/>
      <c r="Z2" s="1200"/>
      <c r="AA2" s="1200"/>
      <c r="AB2" s="1200"/>
      <c r="AC2" s="1200"/>
      <c r="AD2" s="1200"/>
      <c r="AE2" s="1200"/>
      <c r="AF2" s="1200"/>
      <c r="AG2" s="1200"/>
      <c r="AH2" s="1200"/>
      <c r="AI2" s="1200"/>
      <c r="AJ2" s="1200"/>
      <c r="AK2" s="1200"/>
      <c r="AL2" s="1200"/>
      <c r="AM2" s="1200"/>
      <c r="AN2" s="1200"/>
      <c r="AO2" s="1200"/>
      <c r="AP2" s="1200"/>
      <c r="AQ2" s="1200"/>
      <c r="AR2" s="1200"/>
      <c r="AS2" s="1200"/>
      <c r="AT2" s="1203" t="s">
        <v>840</v>
      </c>
      <c r="AU2" s="1204"/>
    </row>
    <row r="3" spans="1:47" ht="18">
      <c r="A3" s="1205" t="s">
        <v>18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  <c r="P3" s="1205"/>
      <c r="Q3" s="1205"/>
      <c r="R3" s="1205"/>
      <c r="S3" s="1205"/>
      <c r="T3" s="1205"/>
      <c r="U3" s="1205"/>
      <c r="V3" s="1205"/>
      <c r="W3" s="1205"/>
      <c r="X3" s="1205"/>
      <c r="Y3" s="1205"/>
      <c r="Z3" s="1205"/>
      <c r="AA3" s="1205"/>
      <c r="AB3" s="1205"/>
      <c r="AC3" s="1205"/>
      <c r="AD3" s="1205"/>
      <c r="AE3" s="1205"/>
      <c r="AF3" s="1205"/>
      <c r="AG3" s="1205"/>
      <c r="AH3" s="1205"/>
      <c r="AI3" s="1205"/>
      <c r="AJ3" s="1205"/>
      <c r="AK3" s="1205"/>
      <c r="AL3" s="1205"/>
      <c r="AM3" s="1205"/>
      <c r="AN3" s="1205"/>
      <c r="AO3" s="1205"/>
      <c r="AP3" s="1205"/>
      <c r="AQ3" s="1205"/>
      <c r="AR3" s="1205"/>
      <c r="AS3" s="1205"/>
      <c r="AT3" s="1205"/>
      <c r="AU3" s="1205"/>
    </row>
    <row r="4" spans="1:47" ht="16.5">
      <c r="A4" s="1206"/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1206"/>
      <c r="AA4" s="1206"/>
      <c r="AB4" s="1206"/>
      <c r="AC4" s="1206"/>
      <c r="AD4" s="1206"/>
      <c r="AE4" s="1206"/>
      <c r="AF4" s="1206"/>
      <c r="AG4" s="1206"/>
      <c r="AH4" s="1206"/>
      <c r="AI4" s="1206"/>
      <c r="AJ4" s="1206"/>
      <c r="AK4" s="1206"/>
      <c r="AL4" s="1207" t="s">
        <v>843</v>
      </c>
      <c r="AM4" s="1207"/>
      <c r="AN4" s="1207"/>
      <c r="AO4" s="1207"/>
      <c r="AP4" s="1207"/>
      <c r="AQ4" s="1207"/>
      <c r="AR4" s="1207"/>
      <c r="AS4" s="1207"/>
      <c r="AT4" s="1207"/>
      <c r="AU4" s="1206"/>
    </row>
    <row r="5" spans="1:47" ht="12.75">
      <c r="A5" s="1200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0"/>
      <c r="T5" s="1200"/>
      <c r="U5" s="1200"/>
      <c r="V5" s="1200"/>
      <c r="W5" s="1200"/>
      <c r="X5" s="1200"/>
      <c r="Y5" s="1200"/>
      <c r="Z5" s="1200"/>
      <c r="AA5" s="1200"/>
      <c r="AB5" s="1200"/>
      <c r="AC5" s="1200"/>
      <c r="AD5" s="1200"/>
      <c r="AE5" s="1200"/>
      <c r="AF5" s="1200"/>
      <c r="AG5" s="1200"/>
      <c r="AH5" s="1200"/>
      <c r="AI5" s="1200"/>
      <c r="AJ5" s="1200"/>
      <c r="AK5" s="1200"/>
      <c r="AL5" s="1208" t="s">
        <v>19</v>
      </c>
      <c r="AM5" s="1208"/>
      <c r="AN5" s="1208"/>
      <c r="AO5" s="1208"/>
      <c r="AP5" s="1208"/>
      <c r="AQ5" s="1208"/>
      <c r="AR5" s="1208"/>
      <c r="AS5" s="1208"/>
      <c r="AT5" s="1208"/>
      <c r="AU5" s="1200"/>
    </row>
    <row r="6" spans="1:47" ht="13.5" thickBot="1">
      <c r="A6" s="1200"/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  <c r="W6" s="1200"/>
      <c r="X6" s="1200"/>
      <c r="Y6" s="1200"/>
      <c r="Z6" s="1200"/>
      <c r="AA6" s="1200"/>
      <c r="AB6" s="1200"/>
      <c r="AC6" s="1200"/>
      <c r="AD6" s="1200"/>
      <c r="AE6" s="1200"/>
      <c r="AF6" s="1200"/>
      <c r="AG6" s="1200"/>
      <c r="AH6" s="1200"/>
      <c r="AI6" s="1200"/>
      <c r="AJ6" s="1200"/>
      <c r="AK6" s="1200"/>
      <c r="AL6" s="1200"/>
      <c r="AM6" s="1200"/>
      <c r="AN6" s="1200"/>
      <c r="AO6" s="1200"/>
      <c r="AP6" s="1200"/>
      <c r="AQ6" s="1200"/>
      <c r="AR6" s="1200"/>
      <c r="AS6" s="1200"/>
      <c r="AT6" s="1200"/>
      <c r="AU6" s="1200"/>
    </row>
    <row r="7" spans="1:47" ht="16.5" customHeight="1" thickBot="1">
      <c r="A7" s="1209">
        <v>5</v>
      </c>
      <c r="B7" s="1210">
        <v>1</v>
      </c>
      <c r="C7" s="1210">
        <v>3</v>
      </c>
      <c r="D7" s="1210">
        <v>0</v>
      </c>
      <c r="E7" s="1210">
        <v>0</v>
      </c>
      <c r="F7" s="1211">
        <v>9</v>
      </c>
      <c r="G7" s="1212"/>
      <c r="H7" s="1209">
        <v>1</v>
      </c>
      <c r="I7" s="1210">
        <v>2</v>
      </c>
      <c r="J7" s="1210">
        <v>5</v>
      </c>
      <c r="K7" s="1211">
        <v>4</v>
      </c>
      <c r="L7" s="1212"/>
      <c r="M7" s="1209">
        <v>0</v>
      </c>
      <c r="N7" s="1211">
        <v>1</v>
      </c>
      <c r="O7" s="1213"/>
      <c r="P7" s="1209">
        <v>2</v>
      </c>
      <c r="Q7" s="1210">
        <v>8</v>
      </c>
      <c r="R7" s="1210">
        <v>0</v>
      </c>
      <c r="S7" s="1211">
        <v>0</v>
      </c>
      <c r="T7" s="1212"/>
      <c r="U7" s="1209">
        <v>7</v>
      </c>
      <c r="V7" s="1210">
        <v>5</v>
      </c>
      <c r="W7" s="1210">
        <v>1</v>
      </c>
      <c r="X7" s="1210">
        <v>1</v>
      </c>
      <c r="Y7" s="1210">
        <v>1</v>
      </c>
      <c r="Z7" s="1211">
        <v>5</v>
      </c>
      <c r="AA7" s="1212"/>
      <c r="AB7" s="1209">
        <v>2</v>
      </c>
      <c r="AC7" s="1211">
        <v>3</v>
      </c>
      <c r="AD7" s="1200"/>
      <c r="AE7" s="1214">
        <v>2</v>
      </c>
      <c r="AF7" s="1215">
        <v>0</v>
      </c>
      <c r="AG7" s="1215">
        <v>0</v>
      </c>
      <c r="AH7" s="1216">
        <v>8</v>
      </c>
      <c r="AI7" s="1200"/>
      <c r="AJ7" s="1217">
        <v>2</v>
      </c>
      <c r="AK7" s="1200"/>
      <c r="AL7" s="1200"/>
      <c r="AM7" s="1200"/>
      <c r="AN7" s="1200"/>
      <c r="AO7" s="1200"/>
      <c r="AP7" s="1200"/>
      <c r="AQ7" s="1200"/>
      <c r="AR7" s="1200"/>
      <c r="AS7" s="1200"/>
      <c r="AT7" s="1200"/>
      <c r="AU7" s="1200"/>
    </row>
    <row r="8" spans="1:47" ht="40.5" customHeight="1">
      <c r="A8" s="1218" t="s">
        <v>680</v>
      </c>
      <c r="B8" s="1218"/>
      <c r="C8" s="1218"/>
      <c r="D8" s="1218"/>
      <c r="E8" s="1218"/>
      <c r="F8" s="1218"/>
      <c r="G8" s="1219"/>
      <c r="H8" s="1218" t="s">
        <v>681</v>
      </c>
      <c r="I8" s="1218"/>
      <c r="J8" s="1218"/>
      <c r="K8" s="1218"/>
      <c r="L8" s="1219"/>
      <c r="M8" s="1220" t="s">
        <v>703</v>
      </c>
      <c r="N8" s="1220"/>
      <c r="O8" s="1219"/>
      <c r="P8" s="1220" t="s">
        <v>704</v>
      </c>
      <c r="Q8" s="1220"/>
      <c r="R8" s="1220"/>
      <c r="S8" s="1220"/>
      <c r="T8" s="1219"/>
      <c r="U8" s="1218" t="s">
        <v>684</v>
      </c>
      <c r="V8" s="1218"/>
      <c r="W8" s="1218"/>
      <c r="X8" s="1218"/>
      <c r="Y8" s="1218"/>
      <c r="Z8" s="1203"/>
      <c r="AA8" s="1200"/>
      <c r="AB8" s="1218" t="s">
        <v>705</v>
      </c>
      <c r="AC8" s="1218"/>
      <c r="AD8" s="1200"/>
      <c r="AE8" s="1218" t="s">
        <v>706</v>
      </c>
      <c r="AF8" s="1218"/>
      <c r="AG8" s="1218"/>
      <c r="AH8" s="1218"/>
      <c r="AI8" s="1200"/>
      <c r="AJ8" s="1218" t="s">
        <v>707</v>
      </c>
      <c r="AK8" s="1200"/>
      <c r="AL8" s="1200"/>
      <c r="AM8" s="1200"/>
      <c r="AN8" s="1200"/>
      <c r="AO8" s="1200"/>
      <c r="AP8" s="1200"/>
      <c r="AQ8" s="1200"/>
      <c r="AR8" s="1200"/>
      <c r="AS8" s="1200"/>
      <c r="AT8" s="1200"/>
      <c r="AU8" s="1200"/>
    </row>
    <row r="10" spans="44:47" ht="12.75">
      <c r="AR10" s="1221" t="s">
        <v>20</v>
      </c>
      <c r="AS10" s="1221"/>
      <c r="AT10" s="1221"/>
      <c r="AU10" s="1221"/>
    </row>
    <row r="11" spans="1:47" ht="14.25" customHeight="1" thickBot="1">
      <c r="A11" s="1222" t="s">
        <v>846</v>
      </c>
      <c r="B11" s="1222"/>
      <c r="C11" s="1222"/>
      <c r="D11" s="1222"/>
      <c r="E11" s="1222"/>
      <c r="F11" s="1222"/>
      <c r="G11" s="1222"/>
      <c r="H11" s="1222"/>
      <c r="I11" s="1222"/>
      <c r="J11" s="1222"/>
      <c r="K11" s="1222"/>
      <c r="L11" s="1222"/>
      <c r="M11" s="1222"/>
      <c r="N11" s="1223" t="s">
        <v>710</v>
      </c>
      <c r="O11" s="1223"/>
      <c r="P11" s="1223" t="s">
        <v>21</v>
      </c>
      <c r="Q11" s="1223"/>
      <c r="R11" s="1223"/>
      <c r="S11" s="1223"/>
      <c r="T11" s="1224" t="s">
        <v>22</v>
      </c>
      <c r="U11" s="1224"/>
      <c r="V11" s="1224"/>
      <c r="W11" s="1224"/>
      <c r="X11" s="1224"/>
      <c r="Y11" s="1224"/>
      <c r="Z11" s="1224"/>
      <c r="AA11" s="1224"/>
      <c r="AB11" s="1224"/>
      <c r="AC11" s="1224"/>
      <c r="AD11" s="1224"/>
      <c r="AE11" s="1224"/>
      <c r="AF11" s="1224"/>
      <c r="AG11" s="1224"/>
      <c r="AH11" s="1224"/>
      <c r="AI11" s="1224"/>
      <c r="AJ11" s="1223" t="s">
        <v>23</v>
      </c>
      <c r="AK11" s="1223"/>
      <c r="AL11" s="1223"/>
      <c r="AM11" s="1223"/>
      <c r="AN11" s="1223" t="s">
        <v>24</v>
      </c>
      <c r="AO11" s="1223"/>
      <c r="AP11" s="1223"/>
      <c r="AQ11" s="1223"/>
      <c r="AR11" s="1223" t="s">
        <v>849</v>
      </c>
      <c r="AS11" s="1223"/>
      <c r="AT11" s="1223"/>
      <c r="AU11" s="1223"/>
    </row>
    <row r="12" spans="1:47" ht="14.25" customHeight="1" thickBot="1">
      <c r="A12" s="1225"/>
      <c r="B12" s="1225"/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6"/>
      <c r="O12" s="1226"/>
      <c r="P12" s="1226"/>
      <c r="Q12" s="1226"/>
      <c r="R12" s="1226"/>
      <c r="S12" s="1226"/>
      <c r="T12" s="1227" t="s">
        <v>25</v>
      </c>
      <c r="U12" s="1227"/>
      <c r="V12" s="1227"/>
      <c r="W12" s="1227"/>
      <c r="X12" s="1227" t="s">
        <v>26</v>
      </c>
      <c r="Y12" s="1227"/>
      <c r="Z12" s="1227"/>
      <c r="AA12" s="1227"/>
      <c r="AB12" s="1227" t="s">
        <v>27</v>
      </c>
      <c r="AC12" s="1227"/>
      <c r="AD12" s="1227"/>
      <c r="AE12" s="1227"/>
      <c r="AF12" s="1227" t="s">
        <v>28</v>
      </c>
      <c r="AG12" s="1227"/>
      <c r="AH12" s="1227"/>
      <c r="AI12" s="1227"/>
      <c r="AJ12" s="1226"/>
      <c r="AK12" s="1226"/>
      <c r="AL12" s="1226"/>
      <c r="AM12" s="1226"/>
      <c r="AN12" s="1226"/>
      <c r="AO12" s="1226"/>
      <c r="AP12" s="1226"/>
      <c r="AQ12" s="1226"/>
      <c r="AR12" s="1226"/>
      <c r="AS12" s="1226"/>
      <c r="AT12" s="1226"/>
      <c r="AU12" s="1226"/>
    </row>
    <row r="13" spans="1:47" ht="14.25" customHeight="1" thickBot="1">
      <c r="A13" s="1228" t="s">
        <v>29</v>
      </c>
      <c r="B13" s="1228"/>
      <c r="C13" s="1228"/>
      <c r="D13" s="1228"/>
      <c r="E13" s="1228"/>
      <c r="F13" s="1228"/>
      <c r="G13" s="1228"/>
      <c r="H13" s="1228"/>
      <c r="I13" s="1228"/>
      <c r="J13" s="1228"/>
      <c r="K13" s="1228"/>
      <c r="L13" s="1228"/>
      <c r="M13" s="1228"/>
      <c r="N13" s="1226"/>
      <c r="O13" s="1226"/>
      <c r="P13" s="1226"/>
      <c r="Q13" s="1226"/>
      <c r="R13" s="1226"/>
      <c r="S13" s="1226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6"/>
      <c r="AK13" s="1226"/>
      <c r="AL13" s="1226"/>
      <c r="AM13" s="1226"/>
      <c r="AN13" s="1226"/>
      <c r="AO13" s="1226"/>
      <c r="AP13" s="1226"/>
      <c r="AQ13" s="1226"/>
      <c r="AR13" s="1226"/>
      <c r="AS13" s="1226"/>
      <c r="AT13" s="1226"/>
      <c r="AU13" s="1226"/>
    </row>
    <row r="14" spans="1:47" ht="14.25" customHeight="1">
      <c r="A14" s="1229"/>
      <c r="B14" s="1229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30"/>
      <c r="O14" s="1230"/>
      <c r="P14" s="1230"/>
      <c r="Q14" s="1230"/>
      <c r="R14" s="1230"/>
      <c r="S14" s="1230"/>
      <c r="T14" s="1224" t="s">
        <v>30</v>
      </c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4"/>
      <c r="AH14" s="1224"/>
      <c r="AI14" s="1224"/>
      <c r="AJ14" s="1230"/>
      <c r="AK14" s="1230"/>
      <c r="AL14" s="1230"/>
      <c r="AM14" s="1230"/>
      <c r="AN14" s="1230"/>
      <c r="AO14" s="1230"/>
      <c r="AP14" s="1230"/>
      <c r="AQ14" s="1230"/>
      <c r="AR14" s="1230"/>
      <c r="AS14" s="1230"/>
      <c r="AT14" s="1230"/>
      <c r="AU14" s="1230"/>
    </row>
    <row r="15" spans="1:47" ht="12.75">
      <c r="A15" s="1231">
        <v>1</v>
      </c>
      <c r="B15" s="1231"/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24">
        <v>2</v>
      </c>
      <c r="O15" s="1224"/>
      <c r="P15" s="1224">
        <v>3</v>
      </c>
      <c r="Q15" s="1224"/>
      <c r="R15" s="1224"/>
      <c r="S15" s="1224"/>
      <c r="T15" s="1224">
        <v>4</v>
      </c>
      <c r="U15" s="1224"/>
      <c r="V15" s="1224"/>
      <c r="W15" s="1224"/>
      <c r="X15" s="1224">
        <v>5</v>
      </c>
      <c r="Y15" s="1224"/>
      <c r="Z15" s="1224"/>
      <c r="AA15" s="1224"/>
      <c r="AB15" s="1224">
        <v>6</v>
      </c>
      <c r="AC15" s="1224"/>
      <c r="AD15" s="1224"/>
      <c r="AE15" s="1224"/>
      <c r="AF15" s="1224">
        <v>7</v>
      </c>
      <c r="AG15" s="1224"/>
      <c r="AH15" s="1224"/>
      <c r="AI15" s="1224"/>
      <c r="AJ15" s="1224">
        <v>8</v>
      </c>
      <c r="AK15" s="1224"/>
      <c r="AL15" s="1224"/>
      <c r="AM15" s="1224"/>
      <c r="AN15" s="1224">
        <v>9</v>
      </c>
      <c r="AO15" s="1224"/>
      <c r="AP15" s="1224"/>
      <c r="AQ15" s="1224"/>
      <c r="AR15" s="1224">
        <v>10</v>
      </c>
      <c r="AS15" s="1224"/>
      <c r="AT15" s="1224"/>
      <c r="AU15" s="1224"/>
    </row>
    <row r="16" spans="1:47" ht="18" customHeight="1">
      <c r="A16" s="1232" t="s">
        <v>31</v>
      </c>
      <c r="B16" s="1233"/>
      <c r="C16" s="1233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4">
        <v>1</v>
      </c>
      <c r="O16" s="1234"/>
      <c r="P16" s="1235">
        <v>1052880</v>
      </c>
      <c r="Q16" s="1235"/>
      <c r="R16" s="1235"/>
      <c r="S16" s="1235"/>
      <c r="T16" s="1235"/>
      <c r="U16" s="1235"/>
      <c r="V16" s="1235"/>
      <c r="W16" s="1235"/>
      <c r="X16" s="1235">
        <v>50383</v>
      </c>
      <c r="Y16" s="1235"/>
      <c r="Z16" s="1235"/>
      <c r="AA16" s="1235"/>
      <c r="AB16" s="1235"/>
      <c r="AC16" s="1235"/>
      <c r="AD16" s="1235"/>
      <c r="AE16" s="1235"/>
      <c r="AF16" s="1235">
        <v>146573</v>
      </c>
      <c r="AG16" s="1235"/>
      <c r="AH16" s="1235"/>
      <c r="AI16" s="1235"/>
      <c r="AJ16" s="1235">
        <v>196956</v>
      </c>
      <c r="AK16" s="1235"/>
      <c r="AL16" s="1235"/>
      <c r="AM16" s="1235"/>
      <c r="AN16" s="1235">
        <v>1249836</v>
      </c>
      <c r="AO16" s="1235"/>
      <c r="AP16" s="1235"/>
      <c r="AQ16" s="1235"/>
      <c r="AR16" s="1235">
        <v>1113324</v>
      </c>
      <c r="AS16" s="1235"/>
      <c r="AT16" s="1235"/>
      <c r="AU16" s="1236"/>
    </row>
    <row r="17" spans="1:47" ht="18" customHeight="1">
      <c r="A17" s="1237" t="s">
        <v>32</v>
      </c>
      <c r="B17" s="1238"/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24">
        <v>2</v>
      </c>
      <c r="O17" s="1224"/>
      <c r="P17" s="1239">
        <v>342172</v>
      </c>
      <c r="Q17" s="1239"/>
      <c r="R17" s="1239"/>
      <c r="S17" s="1239"/>
      <c r="T17" s="1239"/>
      <c r="U17" s="1239"/>
      <c r="V17" s="1239"/>
      <c r="W17" s="1239"/>
      <c r="X17" s="1239">
        <v>27024</v>
      </c>
      <c r="Y17" s="1239"/>
      <c r="Z17" s="1239"/>
      <c r="AA17" s="1239"/>
      <c r="AB17" s="1239"/>
      <c r="AC17" s="1239"/>
      <c r="AD17" s="1239"/>
      <c r="AE17" s="1239"/>
      <c r="AF17" s="1239">
        <v>46386</v>
      </c>
      <c r="AG17" s="1239"/>
      <c r="AH17" s="1239"/>
      <c r="AI17" s="1239"/>
      <c r="AJ17" s="1239">
        <v>73410</v>
      </c>
      <c r="AK17" s="1239"/>
      <c r="AL17" s="1239"/>
      <c r="AM17" s="1239"/>
      <c r="AN17" s="1239">
        <v>415582</v>
      </c>
      <c r="AO17" s="1239"/>
      <c r="AP17" s="1239"/>
      <c r="AQ17" s="1239"/>
      <c r="AR17" s="1239">
        <v>354614</v>
      </c>
      <c r="AS17" s="1239"/>
      <c r="AT17" s="1239"/>
      <c r="AU17" s="1240"/>
    </row>
    <row r="18" spans="1:47" ht="27.75" customHeight="1">
      <c r="A18" s="1237" t="s">
        <v>33</v>
      </c>
      <c r="B18" s="1238"/>
      <c r="C18" s="1238"/>
      <c r="D18" s="1238"/>
      <c r="E18" s="1238"/>
      <c r="F18" s="1238"/>
      <c r="G18" s="1238"/>
      <c r="H18" s="1238"/>
      <c r="I18" s="1238"/>
      <c r="J18" s="1238"/>
      <c r="K18" s="1238"/>
      <c r="L18" s="1238"/>
      <c r="M18" s="1238"/>
      <c r="N18" s="1224">
        <v>3</v>
      </c>
      <c r="O18" s="1224"/>
      <c r="P18" s="1239">
        <v>3971829</v>
      </c>
      <c r="Q18" s="1239"/>
      <c r="R18" s="1239"/>
      <c r="S18" s="1239"/>
      <c r="T18" s="1239"/>
      <c r="U18" s="1239"/>
      <c r="V18" s="1239"/>
      <c r="W18" s="1239"/>
      <c r="X18" s="1239">
        <v>116767</v>
      </c>
      <c r="Y18" s="1239"/>
      <c r="Z18" s="1239"/>
      <c r="AA18" s="1239"/>
      <c r="AB18" s="1239"/>
      <c r="AC18" s="1239"/>
      <c r="AD18" s="1239"/>
      <c r="AE18" s="1239"/>
      <c r="AF18" s="1239">
        <v>951655</v>
      </c>
      <c r="AG18" s="1239"/>
      <c r="AH18" s="1239"/>
      <c r="AI18" s="1239"/>
      <c r="AJ18" s="1239">
        <v>1068422</v>
      </c>
      <c r="AK18" s="1239"/>
      <c r="AL18" s="1239"/>
      <c r="AM18" s="1239"/>
      <c r="AN18" s="1239">
        <v>5040251</v>
      </c>
      <c r="AO18" s="1239"/>
      <c r="AP18" s="1239"/>
      <c r="AQ18" s="1239"/>
      <c r="AR18" s="1239">
        <v>4226669</v>
      </c>
      <c r="AS18" s="1239"/>
      <c r="AT18" s="1239"/>
      <c r="AU18" s="1240"/>
    </row>
    <row r="19" spans="1:47" ht="18" customHeight="1">
      <c r="A19" s="1237" t="s">
        <v>34</v>
      </c>
      <c r="B19" s="1238"/>
      <c r="C19" s="1238"/>
      <c r="D19" s="1238"/>
      <c r="E19" s="1238"/>
      <c r="F19" s="1238"/>
      <c r="G19" s="1238"/>
      <c r="H19" s="1238"/>
      <c r="I19" s="1238"/>
      <c r="J19" s="1238"/>
      <c r="K19" s="1238"/>
      <c r="L19" s="1238"/>
      <c r="M19" s="1238"/>
      <c r="N19" s="1224">
        <v>4</v>
      </c>
      <c r="O19" s="1224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1239"/>
      <c r="AG19" s="1239"/>
      <c r="AH19" s="1239"/>
      <c r="AI19" s="1239"/>
      <c r="AJ19" s="1239"/>
      <c r="AK19" s="1239"/>
      <c r="AL19" s="1239"/>
      <c r="AM19" s="1239"/>
      <c r="AN19" s="1239"/>
      <c r="AO19" s="1239"/>
      <c r="AP19" s="1239"/>
      <c r="AQ19" s="1239"/>
      <c r="AR19" s="1239"/>
      <c r="AS19" s="1239"/>
      <c r="AT19" s="1239"/>
      <c r="AU19" s="1240"/>
    </row>
    <row r="20" spans="1:47" ht="27.75" customHeight="1">
      <c r="A20" s="1237" t="s">
        <v>35</v>
      </c>
      <c r="B20" s="1238"/>
      <c r="C20" s="1238"/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24">
        <v>5</v>
      </c>
      <c r="O20" s="1224"/>
      <c r="P20" s="1239">
        <v>7886865</v>
      </c>
      <c r="Q20" s="1239"/>
      <c r="R20" s="1239"/>
      <c r="S20" s="1239"/>
      <c r="T20" s="1239"/>
      <c r="U20" s="1239"/>
      <c r="V20" s="1239"/>
      <c r="W20" s="1239"/>
      <c r="X20" s="1239">
        <v>377825</v>
      </c>
      <c r="Y20" s="1239"/>
      <c r="Z20" s="1239"/>
      <c r="AA20" s="1239"/>
      <c r="AB20" s="1239"/>
      <c r="AC20" s="1239"/>
      <c r="AD20" s="1239"/>
      <c r="AE20" s="1239"/>
      <c r="AF20" s="1239">
        <v>359692</v>
      </c>
      <c r="AG20" s="1239"/>
      <c r="AH20" s="1239"/>
      <c r="AI20" s="1239"/>
      <c r="AJ20" s="1239">
        <v>737517</v>
      </c>
      <c r="AK20" s="1239"/>
      <c r="AL20" s="1239"/>
      <c r="AM20" s="1239"/>
      <c r="AN20" s="1239">
        <v>8624382</v>
      </c>
      <c r="AO20" s="1239"/>
      <c r="AP20" s="1239"/>
      <c r="AQ20" s="1239"/>
      <c r="AR20" s="1239">
        <v>8283157</v>
      </c>
      <c r="AS20" s="1239"/>
      <c r="AT20" s="1239"/>
      <c r="AU20" s="1240"/>
    </row>
    <row r="21" spans="1:47" ht="43.5" customHeight="1">
      <c r="A21" s="1237" t="s">
        <v>36</v>
      </c>
      <c r="B21" s="1238"/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24">
        <v>6</v>
      </c>
      <c r="O21" s="1224"/>
      <c r="P21" s="1239">
        <v>121650</v>
      </c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>
        <v>888</v>
      </c>
      <c r="AG21" s="1239"/>
      <c r="AH21" s="1239"/>
      <c r="AI21" s="1239"/>
      <c r="AJ21" s="1239">
        <v>888</v>
      </c>
      <c r="AK21" s="1239"/>
      <c r="AL21" s="1239"/>
      <c r="AM21" s="1239"/>
      <c r="AN21" s="1239">
        <v>122538</v>
      </c>
      <c r="AO21" s="1239"/>
      <c r="AP21" s="1239"/>
      <c r="AQ21" s="1239"/>
      <c r="AR21" s="1239">
        <v>122522</v>
      </c>
      <c r="AS21" s="1239"/>
      <c r="AT21" s="1239"/>
      <c r="AU21" s="1240"/>
    </row>
    <row r="22" spans="1:47" ht="27.75" customHeight="1">
      <c r="A22" s="1237" t="s">
        <v>37</v>
      </c>
      <c r="B22" s="1238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24">
        <v>7</v>
      </c>
      <c r="O22" s="1224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1239"/>
      <c r="AN22" s="1239"/>
      <c r="AO22" s="1239"/>
      <c r="AP22" s="1239"/>
      <c r="AQ22" s="1239"/>
      <c r="AR22" s="1239"/>
      <c r="AS22" s="1239"/>
      <c r="AT22" s="1239"/>
      <c r="AU22" s="1240"/>
    </row>
    <row r="23" spans="1:47" ht="27.75" customHeight="1">
      <c r="A23" s="1237" t="s">
        <v>38</v>
      </c>
      <c r="B23" s="1238"/>
      <c r="C23" s="1238"/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24">
        <v>8</v>
      </c>
      <c r="O23" s="1224"/>
      <c r="P23" s="1239">
        <v>965563</v>
      </c>
      <c r="Q23" s="1239"/>
      <c r="R23" s="1239"/>
      <c r="S23" s="1239"/>
      <c r="T23" s="1239"/>
      <c r="U23" s="1239"/>
      <c r="V23" s="1239"/>
      <c r="W23" s="1239"/>
      <c r="X23" s="1239">
        <v>3700</v>
      </c>
      <c r="Y23" s="1239"/>
      <c r="Z23" s="1239"/>
      <c r="AA23" s="1239"/>
      <c r="AB23" s="1239"/>
      <c r="AC23" s="1239"/>
      <c r="AD23" s="1239"/>
      <c r="AE23" s="1239"/>
      <c r="AF23" s="1239">
        <v>66574</v>
      </c>
      <c r="AG23" s="1239"/>
      <c r="AH23" s="1239"/>
      <c r="AI23" s="1239"/>
      <c r="AJ23" s="1239">
        <v>70274</v>
      </c>
      <c r="AK23" s="1239"/>
      <c r="AL23" s="1239"/>
      <c r="AM23" s="1239"/>
      <c r="AN23" s="1239">
        <v>1035837</v>
      </c>
      <c r="AO23" s="1239"/>
      <c r="AP23" s="1239"/>
      <c r="AQ23" s="1239"/>
      <c r="AR23" s="1239">
        <v>1024549</v>
      </c>
      <c r="AS23" s="1239"/>
      <c r="AT23" s="1239"/>
      <c r="AU23" s="1240"/>
    </row>
    <row r="24" spans="1:47" ht="27.75" customHeight="1">
      <c r="A24" s="1237" t="s">
        <v>39</v>
      </c>
      <c r="B24" s="1238"/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24">
        <v>9</v>
      </c>
      <c r="O24" s="1224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1239"/>
      <c r="AN24" s="1239"/>
      <c r="AO24" s="1239"/>
      <c r="AP24" s="1239"/>
      <c r="AQ24" s="1239"/>
      <c r="AR24" s="1239"/>
      <c r="AS24" s="1239"/>
      <c r="AT24" s="1239"/>
      <c r="AU24" s="1240"/>
    </row>
    <row r="25" spans="1:47" ht="27.75" customHeight="1">
      <c r="A25" s="1237" t="s">
        <v>40</v>
      </c>
      <c r="B25" s="1238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24">
        <v>10</v>
      </c>
      <c r="O25" s="1224"/>
      <c r="P25" s="1239">
        <v>683000</v>
      </c>
      <c r="Q25" s="1239"/>
      <c r="R25" s="1239"/>
      <c r="S25" s="1239"/>
      <c r="T25" s="1239"/>
      <c r="U25" s="1239"/>
      <c r="V25" s="1239"/>
      <c r="W25" s="1239"/>
      <c r="X25" s="1239">
        <v>104827</v>
      </c>
      <c r="Y25" s="1239"/>
      <c r="Z25" s="1239"/>
      <c r="AA25" s="1239"/>
      <c r="AB25" s="1239"/>
      <c r="AC25" s="1239"/>
      <c r="AD25" s="1239"/>
      <c r="AE25" s="1239"/>
      <c r="AF25" s="1239">
        <v>-26794</v>
      </c>
      <c r="AG25" s="1239"/>
      <c r="AH25" s="1239"/>
      <c r="AI25" s="1239"/>
      <c r="AJ25" s="1239">
        <v>78033</v>
      </c>
      <c r="AK25" s="1239"/>
      <c r="AL25" s="1239"/>
      <c r="AM25" s="1239"/>
      <c r="AN25" s="1239">
        <v>761033</v>
      </c>
      <c r="AO25" s="1239"/>
      <c r="AP25" s="1239"/>
      <c r="AQ25" s="1239"/>
      <c r="AR25" s="1239">
        <v>729867</v>
      </c>
      <c r="AS25" s="1239"/>
      <c r="AT25" s="1239"/>
      <c r="AU25" s="1240"/>
    </row>
    <row r="26" spans="1:47" ht="18" customHeight="1">
      <c r="A26" s="1237" t="s">
        <v>41</v>
      </c>
      <c r="B26" s="1238"/>
      <c r="C26" s="1238"/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24">
        <v>11</v>
      </c>
      <c r="O26" s="1224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40"/>
    </row>
    <row r="27" spans="1:47" ht="18" customHeight="1">
      <c r="A27" s="1237" t="s">
        <v>42</v>
      </c>
      <c r="B27" s="1238"/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24">
        <v>12</v>
      </c>
      <c r="O27" s="1224"/>
      <c r="P27" s="1239">
        <f>SUM(P16:S26)</f>
        <v>15023959</v>
      </c>
      <c r="Q27" s="1239"/>
      <c r="R27" s="1239"/>
      <c r="S27" s="1239"/>
      <c r="T27" s="1239"/>
      <c r="U27" s="1239"/>
      <c r="V27" s="1239"/>
      <c r="W27" s="1239"/>
      <c r="X27" s="1239">
        <f>SUM(X16:AA26)</f>
        <v>680526</v>
      </c>
      <c r="Y27" s="1239"/>
      <c r="Z27" s="1239"/>
      <c r="AA27" s="1239"/>
      <c r="AB27" s="1239"/>
      <c r="AC27" s="1239"/>
      <c r="AD27" s="1239"/>
      <c r="AE27" s="1239"/>
      <c r="AF27" s="1239">
        <f>SUM(AF16:AI26)</f>
        <v>1544974</v>
      </c>
      <c r="AG27" s="1239"/>
      <c r="AH27" s="1239"/>
      <c r="AI27" s="1239"/>
      <c r="AJ27" s="1239">
        <f>SUM(AJ16:AM26)</f>
        <v>2225500</v>
      </c>
      <c r="AK27" s="1239"/>
      <c r="AL27" s="1239"/>
      <c r="AM27" s="1239"/>
      <c r="AN27" s="1239">
        <f>SUM(AN16:AQ26)</f>
        <v>17249459</v>
      </c>
      <c r="AO27" s="1239"/>
      <c r="AP27" s="1239"/>
      <c r="AQ27" s="1239"/>
      <c r="AR27" s="1239">
        <f>SUM(AR16:AU26)</f>
        <v>15854702</v>
      </c>
      <c r="AS27" s="1239"/>
      <c r="AT27" s="1239"/>
      <c r="AU27" s="1239"/>
    </row>
    <row r="28" spans="1:47" ht="18" customHeight="1">
      <c r="A28" s="1237" t="s">
        <v>43</v>
      </c>
      <c r="B28" s="1238"/>
      <c r="C28" s="1238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24">
        <v>13</v>
      </c>
      <c r="O28" s="1224"/>
      <c r="P28" s="1239">
        <v>2602733</v>
      </c>
      <c r="Q28" s="1239"/>
      <c r="R28" s="1239"/>
      <c r="S28" s="1239"/>
      <c r="T28" s="1239"/>
      <c r="U28" s="1239"/>
      <c r="V28" s="1239"/>
      <c r="W28" s="1239"/>
      <c r="X28" s="1239">
        <v>36625</v>
      </c>
      <c r="Y28" s="1239"/>
      <c r="Z28" s="1239"/>
      <c r="AA28" s="1239"/>
      <c r="AB28" s="1239"/>
      <c r="AC28" s="1239"/>
      <c r="AD28" s="1239"/>
      <c r="AE28" s="1239"/>
      <c r="AF28" s="1239">
        <v>2843979</v>
      </c>
      <c r="AG28" s="1239"/>
      <c r="AH28" s="1239"/>
      <c r="AI28" s="1239"/>
      <c r="AJ28" s="1239">
        <v>2880604</v>
      </c>
      <c r="AK28" s="1239"/>
      <c r="AL28" s="1239"/>
      <c r="AM28" s="1239"/>
      <c r="AN28" s="1239">
        <v>5483337</v>
      </c>
      <c r="AO28" s="1239"/>
      <c r="AP28" s="1239"/>
      <c r="AQ28" s="1239"/>
      <c r="AR28" s="1239">
        <v>2294693</v>
      </c>
      <c r="AS28" s="1239"/>
      <c r="AT28" s="1239"/>
      <c r="AU28" s="1240"/>
    </row>
    <row r="29" spans="1:47" ht="18" customHeight="1">
      <c r="A29" s="1237" t="s">
        <v>44</v>
      </c>
      <c r="B29" s="1238"/>
      <c r="C29" s="1238"/>
      <c r="D29" s="1238"/>
      <c r="E29" s="1238"/>
      <c r="F29" s="1238"/>
      <c r="G29" s="1238"/>
      <c r="H29" s="1238"/>
      <c r="I29" s="1238"/>
      <c r="J29" s="1238"/>
      <c r="K29" s="1238"/>
      <c r="L29" s="1238"/>
      <c r="M29" s="1238"/>
      <c r="N29" s="1224">
        <v>14</v>
      </c>
      <c r="O29" s="1224"/>
      <c r="P29" s="1239">
        <v>1150446</v>
      </c>
      <c r="Q29" s="1239"/>
      <c r="R29" s="1239"/>
      <c r="S29" s="1239"/>
      <c r="T29" s="1239"/>
      <c r="U29" s="1239"/>
      <c r="V29" s="1239"/>
      <c r="W29" s="1239"/>
      <c r="X29" s="1239"/>
      <c r="Y29" s="1239"/>
      <c r="Z29" s="1239"/>
      <c r="AA29" s="1239"/>
      <c r="AB29" s="1239"/>
      <c r="AC29" s="1239"/>
      <c r="AD29" s="1239"/>
      <c r="AE29" s="1239"/>
      <c r="AF29" s="1239">
        <v>733936</v>
      </c>
      <c r="AG29" s="1239"/>
      <c r="AH29" s="1239"/>
      <c r="AI29" s="1239"/>
      <c r="AJ29" s="1239">
        <v>733936</v>
      </c>
      <c r="AK29" s="1239"/>
      <c r="AL29" s="1239"/>
      <c r="AM29" s="1239"/>
      <c r="AN29" s="1239">
        <v>1884382</v>
      </c>
      <c r="AO29" s="1239"/>
      <c r="AP29" s="1239"/>
      <c r="AQ29" s="1239"/>
      <c r="AR29" s="1239">
        <v>1330551</v>
      </c>
      <c r="AS29" s="1239"/>
      <c r="AT29" s="1239"/>
      <c r="AU29" s="1240"/>
    </row>
    <row r="30" spans="1:47" ht="27.75" customHeight="1">
      <c r="A30" s="1237" t="s">
        <v>45</v>
      </c>
      <c r="B30" s="1238"/>
      <c r="C30" s="1238"/>
      <c r="D30" s="1238"/>
      <c r="E30" s="1238"/>
      <c r="F30" s="1238"/>
      <c r="G30" s="1238"/>
      <c r="H30" s="1238"/>
      <c r="I30" s="1238"/>
      <c r="J30" s="1238"/>
      <c r="K30" s="1238"/>
      <c r="L30" s="1238"/>
      <c r="M30" s="1238"/>
      <c r="N30" s="1224">
        <v>15</v>
      </c>
      <c r="O30" s="1224"/>
      <c r="P30" s="1239">
        <v>11209</v>
      </c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39"/>
      <c r="AB30" s="1239"/>
      <c r="AC30" s="1239"/>
      <c r="AD30" s="1239"/>
      <c r="AE30" s="1239"/>
      <c r="AF30" s="1239">
        <v>28882</v>
      </c>
      <c r="AG30" s="1239"/>
      <c r="AH30" s="1239"/>
      <c r="AI30" s="1239"/>
      <c r="AJ30" s="1239">
        <v>28882</v>
      </c>
      <c r="AK30" s="1239"/>
      <c r="AL30" s="1239"/>
      <c r="AM30" s="1239"/>
      <c r="AN30" s="1239">
        <v>40091</v>
      </c>
      <c r="AO30" s="1239"/>
      <c r="AP30" s="1239"/>
      <c r="AQ30" s="1239"/>
      <c r="AR30" s="1239">
        <v>30654</v>
      </c>
      <c r="AS30" s="1239"/>
      <c r="AT30" s="1239"/>
      <c r="AU30" s="1240"/>
    </row>
    <row r="31" spans="1:47" ht="18" customHeight="1">
      <c r="A31" s="1237" t="s">
        <v>46</v>
      </c>
      <c r="B31" s="1238"/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24">
        <v>16</v>
      </c>
      <c r="O31" s="1224"/>
      <c r="P31" s="1239">
        <v>71199</v>
      </c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>
        <v>122139</v>
      </c>
      <c r="AG31" s="1239"/>
      <c r="AH31" s="1239"/>
      <c r="AI31" s="1239"/>
      <c r="AJ31" s="1239">
        <v>122139</v>
      </c>
      <c r="AK31" s="1239"/>
      <c r="AL31" s="1239"/>
      <c r="AM31" s="1239"/>
      <c r="AN31" s="1239">
        <v>193338</v>
      </c>
      <c r="AO31" s="1239"/>
      <c r="AP31" s="1239"/>
      <c r="AQ31" s="1239"/>
      <c r="AR31" s="1239">
        <v>70999</v>
      </c>
      <c r="AS31" s="1239"/>
      <c r="AT31" s="1239"/>
      <c r="AU31" s="1240"/>
    </row>
    <row r="32" spans="1:47" ht="27.75" customHeight="1">
      <c r="A32" s="1237" t="s">
        <v>47</v>
      </c>
      <c r="B32" s="1238"/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24">
        <v>17</v>
      </c>
      <c r="O32" s="1224"/>
      <c r="P32" s="1239">
        <v>148300</v>
      </c>
      <c r="Q32" s="1239"/>
      <c r="R32" s="1239"/>
      <c r="S32" s="1239"/>
      <c r="T32" s="1239"/>
      <c r="U32" s="1239"/>
      <c r="V32" s="1239"/>
      <c r="W32" s="1239"/>
      <c r="X32" s="1239">
        <v>1064</v>
      </c>
      <c r="Y32" s="1239"/>
      <c r="Z32" s="1239"/>
      <c r="AA32" s="1239"/>
      <c r="AB32" s="1239"/>
      <c r="AC32" s="1239"/>
      <c r="AD32" s="1239"/>
      <c r="AE32" s="1239"/>
      <c r="AF32" s="1239">
        <v>320153</v>
      </c>
      <c r="AG32" s="1239"/>
      <c r="AH32" s="1239"/>
      <c r="AI32" s="1239"/>
      <c r="AJ32" s="1239">
        <v>321217</v>
      </c>
      <c r="AK32" s="1239"/>
      <c r="AL32" s="1239"/>
      <c r="AM32" s="1239"/>
      <c r="AN32" s="1239">
        <v>469517</v>
      </c>
      <c r="AO32" s="1239"/>
      <c r="AP32" s="1239"/>
      <c r="AQ32" s="1239"/>
      <c r="AR32" s="1239">
        <v>432977</v>
      </c>
      <c r="AS32" s="1239"/>
      <c r="AT32" s="1239"/>
      <c r="AU32" s="1240"/>
    </row>
    <row r="33" spans="1:47" ht="27.75" customHeight="1">
      <c r="A33" s="1237" t="s">
        <v>48</v>
      </c>
      <c r="B33" s="1238"/>
      <c r="C33" s="1238"/>
      <c r="D33" s="1238"/>
      <c r="E33" s="1238"/>
      <c r="F33" s="1238"/>
      <c r="G33" s="1238"/>
      <c r="H33" s="1238"/>
      <c r="I33" s="1238"/>
      <c r="J33" s="1238"/>
      <c r="K33" s="1238"/>
      <c r="L33" s="1238"/>
      <c r="M33" s="1238"/>
      <c r="N33" s="1224">
        <v>18</v>
      </c>
      <c r="O33" s="1224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>
        <v>40240</v>
      </c>
      <c r="AG33" s="1239"/>
      <c r="AH33" s="1239"/>
      <c r="AI33" s="1239"/>
      <c r="AJ33" s="1239">
        <v>40240</v>
      </c>
      <c r="AK33" s="1239"/>
      <c r="AL33" s="1239"/>
      <c r="AM33" s="1239"/>
      <c r="AN33" s="1239">
        <v>40240</v>
      </c>
      <c r="AO33" s="1239"/>
      <c r="AP33" s="1239"/>
      <c r="AQ33" s="1239"/>
      <c r="AR33" s="1239">
        <v>40240</v>
      </c>
      <c r="AS33" s="1239"/>
      <c r="AT33" s="1239"/>
      <c r="AU33" s="1240"/>
    </row>
    <row r="34" spans="1:47" ht="18" customHeight="1">
      <c r="A34" s="1237" t="s">
        <v>49</v>
      </c>
      <c r="B34" s="1238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24">
        <v>19</v>
      </c>
      <c r="O34" s="1224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39"/>
      <c r="AH34" s="1239"/>
      <c r="AI34" s="1239"/>
      <c r="AJ34" s="1239"/>
      <c r="AK34" s="1239"/>
      <c r="AL34" s="1239"/>
      <c r="AM34" s="1239"/>
      <c r="AN34" s="1239"/>
      <c r="AO34" s="1239"/>
      <c r="AP34" s="1239"/>
      <c r="AQ34" s="1239"/>
      <c r="AR34" s="1239"/>
      <c r="AS34" s="1239"/>
      <c r="AT34" s="1239"/>
      <c r="AU34" s="1240"/>
    </row>
    <row r="35" spans="1:47" ht="18" customHeight="1">
      <c r="A35" s="1237" t="s">
        <v>50</v>
      </c>
      <c r="B35" s="1238"/>
      <c r="C35" s="1238"/>
      <c r="D35" s="1238"/>
      <c r="E35" s="1238"/>
      <c r="F35" s="1238"/>
      <c r="G35" s="1238"/>
      <c r="H35" s="1238"/>
      <c r="I35" s="1238"/>
      <c r="J35" s="1238"/>
      <c r="K35" s="1238"/>
      <c r="L35" s="1238"/>
      <c r="M35" s="1238"/>
      <c r="N35" s="1224">
        <v>20</v>
      </c>
      <c r="O35" s="1224"/>
      <c r="P35" s="1239"/>
      <c r="Q35" s="1239"/>
      <c r="R35" s="1239"/>
      <c r="S35" s="1239"/>
      <c r="T35" s="1239"/>
      <c r="U35" s="1239"/>
      <c r="V35" s="1239"/>
      <c r="W35" s="1239"/>
      <c r="X35" s="1239"/>
      <c r="Y35" s="1239"/>
      <c r="Z35" s="1239"/>
      <c r="AA35" s="1239"/>
      <c r="AB35" s="1239"/>
      <c r="AC35" s="1239"/>
      <c r="AD35" s="1239"/>
      <c r="AE35" s="1239"/>
      <c r="AF35" s="1239"/>
      <c r="AG35" s="1239"/>
      <c r="AH35" s="1239"/>
      <c r="AI35" s="1239"/>
      <c r="AJ35" s="1239"/>
      <c r="AK35" s="1239"/>
      <c r="AL35" s="1239"/>
      <c r="AM35" s="1239"/>
      <c r="AN35" s="1239"/>
      <c r="AO35" s="1239"/>
      <c r="AP35" s="1239"/>
      <c r="AQ35" s="1239"/>
      <c r="AR35" s="1239"/>
      <c r="AS35" s="1239"/>
      <c r="AT35" s="1239"/>
      <c r="AU35" s="1240"/>
    </row>
    <row r="36" spans="1:47" ht="18" customHeight="1">
      <c r="A36" s="1237" t="s">
        <v>51</v>
      </c>
      <c r="B36" s="1238"/>
      <c r="C36" s="1238"/>
      <c r="D36" s="1238"/>
      <c r="E36" s="1238"/>
      <c r="F36" s="1238"/>
      <c r="G36" s="1238"/>
      <c r="H36" s="1238"/>
      <c r="I36" s="1238"/>
      <c r="J36" s="1238"/>
      <c r="K36" s="1238"/>
      <c r="L36" s="1238"/>
      <c r="M36" s="1238"/>
      <c r="N36" s="1224">
        <v>21</v>
      </c>
      <c r="O36" s="1224"/>
      <c r="P36" s="1239"/>
      <c r="Q36" s="1239"/>
      <c r="R36" s="1239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39"/>
      <c r="AC36" s="1239"/>
      <c r="AD36" s="1239"/>
      <c r="AE36" s="1239"/>
      <c r="AF36" s="1239"/>
      <c r="AG36" s="1239"/>
      <c r="AH36" s="1239"/>
      <c r="AI36" s="1239"/>
      <c r="AJ36" s="1239"/>
      <c r="AK36" s="1239"/>
      <c r="AL36" s="1239"/>
      <c r="AM36" s="1239"/>
      <c r="AN36" s="1239"/>
      <c r="AO36" s="1239"/>
      <c r="AP36" s="1239"/>
      <c r="AQ36" s="1239"/>
      <c r="AR36" s="1239"/>
      <c r="AS36" s="1239"/>
      <c r="AT36" s="1239"/>
      <c r="AU36" s="1240"/>
    </row>
    <row r="37" spans="1:47" ht="18" customHeight="1">
      <c r="A37" s="1237" t="s">
        <v>52</v>
      </c>
      <c r="B37" s="1238"/>
      <c r="C37" s="1238"/>
      <c r="D37" s="1238"/>
      <c r="E37" s="1238"/>
      <c r="F37" s="1238"/>
      <c r="G37" s="1238"/>
      <c r="H37" s="1238"/>
      <c r="I37" s="1238"/>
      <c r="J37" s="1238"/>
      <c r="K37" s="1238"/>
      <c r="L37" s="1238"/>
      <c r="M37" s="1238"/>
      <c r="N37" s="1224">
        <v>22</v>
      </c>
      <c r="O37" s="1224"/>
      <c r="P37" s="1239">
        <v>3983887</v>
      </c>
      <c r="Q37" s="1239"/>
      <c r="R37" s="1239"/>
      <c r="S37" s="1239"/>
      <c r="T37" s="1239"/>
      <c r="U37" s="1239"/>
      <c r="V37" s="1239"/>
      <c r="W37" s="1239"/>
      <c r="X37" s="1239">
        <v>37689</v>
      </c>
      <c r="Y37" s="1239"/>
      <c r="Z37" s="1239"/>
      <c r="AA37" s="1239"/>
      <c r="AB37" s="1239"/>
      <c r="AC37" s="1239"/>
      <c r="AD37" s="1239"/>
      <c r="AE37" s="1239"/>
      <c r="AF37" s="1239">
        <v>4089329</v>
      </c>
      <c r="AG37" s="1239"/>
      <c r="AH37" s="1239"/>
      <c r="AI37" s="1239"/>
      <c r="AJ37" s="1239">
        <v>4127018</v>
      </c>
      <c r="AK37" s="1239"/>
      <c r="AL37" s="1239"/>
      <c r="AM37" s="1239"/>
      <c r="AN37" s="1239">
        <v>8110905</v>
      </c>
      <c r="AO37" s="1239"/>
      <c r="AP37" s="1239"/>
      <c r="AQ37" s="1239"/>
      <c r="AR37" s="1239">
        <v>4200114</v>
      </c>
      <c r="AS37" s="1239"/>
      <c r="AT37" s="1239"/>
      <c r="AU37" s="1240"/>
    </row>
    <row r="38" spans="1:47" ht="27.75" customHeight="1">
      <c r="A38" s="1237" t="s">
        <v>53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24">
        <v>23</v>
      </c>
      <c r="O38" s="1224"/>
      <c r="P38" s="1239"/>
      <c r="Q38" s="1239"/>
      <c r="R38" s="1239"/>
      <c r="S38" s="1239"/>
      <c r="T38" s="1239"/>
      <c r="U38" s="1239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>
        <v>1914</v>
      </c>
      <c r="AG38" s="1239"/>
      <c r="AH38" s="1239"/>
      <c r="AI38" s="1239"/>
      <c r="AJ38" s="1239">
        <v>1914</v>
      </c>
      <c r="AK38" s="1239"/>
      <c r="AL38" s="1239"/>
      <c r="AM38" s="1239"/>
      <c r="AN38" s="1239">
        <v>1914</v>
      </c>
      <c r="AO38" s="1239"/>
      <c r="AP38" s="1239"/>
      <c r="AQ38" s="1239"/>
      <c r="AR38" s="1239">
        <v>1914</v>
      </c>
      <c r="AS38" s="1239"/>
      <c r="AT38" s="1239"/>
      <c r="AU38" s="1240"/>
    </row>
    <row r="39" spans="1:47" ht="18" customHeight="1">
      <c r="A39" s="1237" t="s">
        <v>54</v>
      </c>
      <c r="B39" s="1238"/>
      <c r="C39" s="1238"/>
      <c r="D39" s="1238"/>
      <c r="E39" s="1238"/>
      <c r="F39" s="1238"/>
      <c r="G39" s="1238"/>
      <c r="H39" s="1238"/>
      <c r="I39" s="1238"/>
      <c r="J39" s="1238"/>
      <c r="K39" s="1238"/>
      <c r="L39" s="1238"/>
      <c r="M39" s="1238"/>
      <c r="N39" s="1224">
        <v>24</v>
      </c>
      <c r="O39" s="1224"/>
      <c r="P39" s="1239">
        <v>170390</v>
      </c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>
        <v>74148</v>
      </c>
      <c r="AG39" s="1239"/>
      <c r="AH39" s="1239"/>
      <c r="AI39" s="1239"/>
      <c r="AJ39" s="1239">
        <v>74148</v>
      </c>
      <c r="AK39" s="1239"/>
      <c r="AL39" s="1239"/>
      <c r="AM39" s="1239"/>
      <c r="AN39" s="1239">
        <v>244538</v>
      </c>
      <c r="AO39" s="1239"/>
      <c r="AP39" s="1239"/>
      <c r="AQ39" s="1239"/>
      <c r="AR39" s="1239">
        <v>185943</v>
      </c>
      <c r="AS39" s="1239"/>
      <c r="AT39" s="1239"/>
      <c r="AU39" s="1240"/>
    </row>
    <row r="40" spans="1:47" ht="27.75" customHeight="1">
      <c r="A40" s="1237" t="s">
        <v>55</v>
      </c>
      <c r="B40" s="1238"/>
      <c r="C40" s="1238"/>
      <c r="D40" s="1238"/>
      <c r="E40" s="1238"/>
      <c r="F40" s="1238"/>
      <c r="G40" s="1238"/>
      <c r="H40" s="1238"/>
      <c r="I40" s="1238"/>
      <c r="J40" s="1238"/>
      <c r="K40" s="1238"/>
      <c r="L40" s="1238"/>
      <c r="M40" s="1238"/>
      <c r="N40" s="1224">
        <v>25</v>
      </c>
      <c r="O40" s="1224"/>
      <c r="P40" s="1239">
        <v>852338</v>
      </c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>
        <v>323198</v>
      </c>
      <c r="AG40" s="1239"/>
      <c r="AH40" s="1239"/>
      <c r="AI40" s="1239"/>
      <c r="AJ40" s="1239">
        <v>323198</v>
      </c>
      <c r="AK40" s="1239"/>
      <c r="AL40" s="1239"/>
      <c r="AM40" s="1239"/>
      <c r="AN40" s="1239">
        <v>1175536</v>
      </c>
      <c r="AO40" s="1239"/>
      <c r="AP40" s="1239"/>
      <c r="AQ40" s="1239"/>
      <c r="AR40" s="1239"/>
      <c r="AS40" s="1239"/>
      <c r="AT40" s="1239"/>
      <c r="AU40" s="1240"/>
    </row>
    <row r="41" spans="1:47" ht="18" customHeight="1">
      <c r="A41" s="1237" t="s">
        <v>56</v>
      </c>
      <c r="B41" s="1238"/>
      <c r="C41" s="1238"/>
      <c r="D41" s="1238"/>
      <c r="E41" s="1238"/>
      <c r="F41" s="1238"/>
      <c r="G41" s="1238"/>
      <c r="H41" s="1238"/>
      <c r="I41" s="1238"/>
      <c r="J41" s="1238"/>
      <c r="K41" s="1238"/>
      <c r="L41" s="1238"/>
      <c r="M41" s="1238"/>
      <c r="N41" s="1224">
        <v>26</v>
      </c>
      <c r="O41" s="1224"/>
      <c r="P41" s="1239">
        <f>SUM(P27)+P37+P38+P39+P40</f>
        <v>20030574</v>
      </c>
      <c r="Q41" s="1239"/>
      <c r="R41" s="1239"/>
      <c r="S41" s="1239"/>
      <c r="T41" s="1239"/>
      <c r="U41" s="1239"/>
      <c r="V41" s="1239"/>
      <c r="W41" s="1239"/>
      <c r="X41" s="1239">
        <f>SUM(X27)+X37+X38+X39+X40</f>
        <v>718215</v>
      </c>
      <c r="Y41" s="1239"/>
      <c r="Z41" s="1239"/>
      <c r="AA41" s="1239"/>
      <c r="AB41" s="1239"/>
      <c r="AC41" s="1239"/>
      <c r="AD41" s="1239"/>
      <c r="AE41" s="1239"/>
      <c r="AF41" s="1239">
        <f>SUM(AF27)+AF37+AF38+AF39+AF40</f>
        <v>6033563</v>
      </c>
      <c r="AG41" s="1239"/>
      <c r="AH41" s="1239"/>
      <c r="AI41" s="1239"/>
      <c r="AJ41" s="1239">
        <f>SUM(AJ27)+AJ37+AJ38+AJ39+AJ40</f>
        <v>6751778</v>
      </c>
      <c r="AK41" s="1239"/>
      <c r="AL41" s="1239"/>
      <c r="AM41" s="1239"/>
      <c r="AN41" s="1239">
        <f>SUM(AN27)+AN37+AN38+AN39+AN40</f>
        <v>26782352</v>
      </c>
      <c r="AO41" s="1239"/>
      <c r="AP41" s="1239"/>
      <c r="AQ41" s="1239"/>
      <c r="AR41" s="1239">
        <f>SUM(AR27)+AR37+AR38+AR39+AR40</f>
        <v>20242673</v>
      </c>
      <c r="AS41" s="1239"/>
      <c r="AT41" s="1239"/>
      <c r="AU41" s="1239"/>
    </row>
    <row r="42" spans="1:47" ht="27.75" customHeight="1">
      <c r="A42" s="1237" t="s">
        <v>57</v>
      </c>
      <c r="B42" s="1238"/>
      <c r="C42" s="1238"/>
      <c r="D42" s="1238"/>
      <c r="E42" s="1238"/>
      <c r="F42" s="1238"/>
      <c r="G42" s="1238"/>
      <c r="H42" s="1238"/>
      <c r="I42" s="1238"/>
      <c r="J42" s="1238"/>
      <c r="K42" s="1238"/>
      <c r="L42" s="1238"/>
      <c r="M42" s="1238"/>
      <c r="N42" s="1224">
        <v>27</v>
      </c>
      <c r="O42" s="1224"/>
      <c r="P42" s="1239"/>
      <c r="Q42" s="1239"/>
      <c r="R42" s="1239"/>
      <c r="S42" s="1239"/>
      <c r="T42" s="1239"/>
      <c r="U42" s="1239"/>
      <c r="V42" s="1239"/>
      <c r="W42" s="1239"/>
      <c r="X42" s="1239"/>
      <c r="Y42" s="1239"/>
      <c r="Z42" s="1239"/>
      <c r="AA42" s="1239"/>
      <c r="AB42" s="1239"/>
      <c r="AC42" s="1239"/>
      <c r="AD42" s="1239"/>
      <c r="AE42" s="1239"/>
      <c r="AF42" s="1239"/>
      <c r="AG42" s="1239"/>
      <c r="AH42" s="1239"/>
      <c r="AI42" s="1239"/>
      <c r="AJ42" s="1239"/>
      <c r="AK42" s="1239"/>
      <c r="AL42" s="1239"/>
      <c r="AM42" s="1239"/>
      <c r="AN42" s="1239"/>
      <c r="AO42" s="1239"/>
      <c r="AP42" s="1239"/>
      <c r="AQ42" s="1239"/>
      <c r="AR42" s="1239"/>
      <c r="AS42" s="1239"/>
      <c r="AT42" s="1239"/>
      <c r="AU42" s="1240"/>
    </row>
    <row r="43" spans="1:47" ht="27.75" customHeight="1">
      <c r="A43" s="1237" t="s">
        <v>58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24">
        <v>28</v>
      </c>
      <c r="O43" s="1224"/>
      <c r="P43" s="1239">
        <v>12477</v>
      </c>
      <c r="Q43" s="1239"/>
      <c r="R43" s="1239"/>
      <c r="S43" s="1239"/>
      <c r="T43" s="1239"/>
      <c r="U43" s="1239"/>
      <c r="V43" s="1239"/>
      <c r="W43" s="1239"/>
      <c r="X43" s="1239"/>
      <c r="Y43" s="1239"/>
      <c r="Z43" s="1239"/>
      <c r="AA43" s="1239"/>
      <c r="AB43" s="1239"/>
      <c r="AC43" s="1239"/>
      <c r="AD43" s="1239"/>
      <c r="AE43" s="1239"/>
      <c r="AF43" s="1239">
        <v>-12477</v>
      </c>
      <c r="AG43" s="1239"/>
      <c r="AH43" s="1239"/>
      <c r="AI43" s="1239"/>
      <c r="AJ43" s="1239">
        <v>-12477</v>
      </c>
      <c r="AK43" s="1239"/>
      <c r="AL43" s="1239"/>
      <c r="AM43" s="1239"/>
      <c r="AN43" s="1239"/>
      <c r="AO43" s="1239"/>
      <c r="AP43" s="1239"/>
      <c r="AQ43" s="1239"/>
      <c r="AR43" s="1239">
        <v>511212</v>
      </c>
      <c r="AS43" s="1239"/>
      <c r="AT43" s="1239"/>
      <c r="AU43" s="1240"/>
    </row>
    <row r="44" spans="1:47" ht="18" customHeight="1">
      <c r="A44" s="1237" t="s">
        <v>59</v>
      </c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24">
        <v>29</v>
      </c>
      <c r="O44" s="1224"/>
      <c r="P44" s="1239">
        <f>SUM(P41:S43)</f>
        <v>20043051</v>
      </c>
      <c r="Q44" s="1239"/>
      <c r="R44" s="1239"/>
      <c r="S44" s="1239"/>
      <c r="T44" s="1239"/>
      <c r="U44" s="1239"/>
      <c r="V44" s="1239"/>
      <c r="W44" s="1239"/>
      <c r="X44" s="1239">
        <f>SUM(X41:AA43)</f>
        <v>718215</v>
      </c>
      <c r="Y44" s="1239"/>
      <c r="Z44" s="1239"/>
      <c r="AA44" s="1239"/>
      <c r="AB44" s="1239"/>
      <c r="AC44" s="1239"/>
      <c r="AD44" s="1239"/>
      <c r="AE44" s="1239"/>
      <c r="AF44" s="1239">
        <f>SUM(AF41:AI43)</f>
        <v>6021086</v>
      </c>
      <c r="AG44" s="1239"/>
      <c r="AH44" s="1239"/>
      <c r="AI44" s="1239"/>
      <c r="AJ44" s="1239">
        <f>SUM(AJ41:AM43)</f>
        <v>6739301</v>
      </c>
      <c r="AK44" s="1239"/>
      <c r="AL44" s="1239"/>
      <c r="AM44" s="1239"/>
      <c r="AN44" s="1239">
        <f>SUM(AN41:AQ43)</f>
        <v>26782352</v>
      </c>
      <c r="AO44" s="1239"/>
      <c r="AP44" s="1239"/>
      <c r="AQ44" s="1239"/>
      <c r="AR44" s="1239">
        <f>SUM(AR41:AU43)</f>
        <v>20753885</v>
      </c>
      <c r="AS44" s="1239"/>
      <c r="AT44" s="1239"/>
      <c r="AU44" s="1239"/>
    </row>
    <row r="45" spans="1:47" ht="27.75" customHeight="1">
      <c r="A45" s="1237" t="s">
        <v>60</v>
      </c>
      <c r="B45" s="1238"/>
      <c r="C45" s="1238"/>
      <c r="D45" s="1238"/>
      <c r="E45" s="1238"/>
      <c r="F45" s="1238"/>
      <c r="G45" s="1238"/>
      <c r="H45" s="1238"/>
      <c r="I45" s="1238"/>
      <c r="J45" s="1238"/>
      <c r="K45" s="1238"/>
      <c r="L45" s="1238"/>
      <c r="M45" s="1238"/>
      <c r="N45" s="1224">
        <v>30</v>
      </c>
      <c r="O45" s="1224"/>
      <c r="P45" s="1239">
        <v>13831261</v>
      </c>
      <c r="Q45" s="1239"/>
      <c r="R45" s="1239"/>
      <c r="S45" s="1239"/>
      <c r="T45" s="1239"/>
      <c r="U45" s="1239"/>
      <c r="V45" s="1239"/>
      <c r="W45" s="1239"/>
      <c r="X45" s="1239">
        <v>34593</v>
      </c>
      <c r="Y45" s="1239"/>
      <c r="Z45" s="1239"/>
      <c r="AA45" s="1239"/>
      <c r="AB45" s="1239"/>
      <c r="AC45" s="1239"/>
      <c r="AD45" s="1239"/>
      <c r="AE45" s="1239"/>
      <c r="AF45" s="1239">
        <v>845479</v>
      </c>
      <c r="AG45" s="1239"/>
      <c r="AH45" s="1239"/>
      <c r="AI45" s="1239"/>
      <c r="AJ45" s="1239">
        <v>880072</v>
      </c>
      <c r="AK45" s="1239"/>
      <c r="AL45" s="1239"/>
      <c r="AM45" s="1239"/>
      <c r="AN45" s="1239">
        <v>14711333</v>
      </c>
      <c r="AO45" s="1239"/>
      <c r="AP45" s="1239"/>
      <c r="AQ45" s="1239"/>
      <c r="AR45" s="1239">
        <v>15899885</v>
      </c>
      <c r="AS45" s="1239"/>
      <c r="AT45" s="1239"/>
      <c r="AU45" s="1240"/>
    </row>
    <row r="46" spans="1:47" ht="27.75" customHeight="1">
      <c r="A46" s="1237" t="s">
        <v>61</v>
      </c>
      <c r="B46" s="1238"/>
      <c r="C46" s="1238"/>
      <c r="D46" s="1238"/>
      <c r="E46" s="1238"/>
      <c r="F46" s="1238"/>
      <c r="G46" s="1238"/>
      <c r="H46" s="1238"/>
      <c r="I46" s="1238"/>
      <c r="J46" s="1238"/>
      <c r="K46" s="1238"/>
      <c r="L46" s="1238"/>
      <c r="M46" s="1238"/>
      <c r="N46" s="1224">
        <v>31</v>
      </c>
      <c r="O46" s="1224"/>
      <c r="P46" s="1239">
        <v>1330000</v>
      </c>
      <c r="Q46" s="1239"/>
      <c r="R46" s="1239"/>
      <c r="S46" s="1239"/>
      <c r="T46" s="1239"/>
      <c r="U46" s="1239"/>
      <c r="V46" s="1239"/>
      <c r="W46" s="1239"/>
      <c r="X46" s="1239"/>
      <c r="Y46" s="1239"/>
      <c r="Z46" s="1239"/>
      <c r="AA46" s="1239"/>
      <c r="AB46" s="1239"/>
      <c r="AC46" s="1239"/>
      <c r="AD46" s="1239"/>
      <c r="AE46" s="1239"/>
      <c r="AF46" s="1239">
        <v>1524051</v>
      </c>
      <c r="AG46" s="1239"/>
      <c r="AH46" s="1239"/>
      <c r="AI46" s="1239"/>
      <c r="AJ46" s="1239">
        <v>1524051</v>
      </c>
      <c r="AK46" s="1239"/>
      <c r="AL46" s="1239"/>
      <c r="AM46" s="1239"/>
      <c r="AN46" s="1239">
        <v>2854051</v>
      </c>
      <c r="AO46" s="1239"/>
      <c r="AP46" s="1239"/>
      <c r="AQ46" s="1239"/>
      <c r="AR46" s="1239">
        <v>2497671</v>
      </c>
      <c r="AS46" s="1239"/>
      <c r="AT46" s="1239"/>
      <c r="AU46" s="1240"/>
    </row>
    <row r="47" spans="1:47" ht="27.75" customHeight="1">
      <c r="A47" s="1237" t="s">
        <v>62</v>
      </c>
      <c r="B47" s="1238"/>
      <c r="C47" s="1238"/>
      <c r="D47" s="1238"/>
      <c r="E47" s="1238"/>
      <c r="F47" s="1238"/>
      <c r="G47" s="1238"/>
      <c r="H47" s="1238"/>
      <c r="I47" s="1238"/>
      <c r="J47" s="1238"/>
      <c r="K47" s="1238"/>
      <c r="L47" s="1238"/>
      <c r="M47" s="1238"/>
      <c r="N47" s="1224">
        <v>32</v>
      </c>
      <c r="O47" s="1224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1239"/>
      <c r="AG47" s="1239"/>
      <c r="AH47" s="1239"/>
      <c r="AI47" s="1239"/>
      <c r="AJ47" s="1239"/>
      <c r="AK47" s="1239"/>
      <c r="AL47" s="1239"/>
      <c r="AM47" s="1239"/>
      <c r="AN47" s="1239"/>
      <c r="AO47" s="1239"/>
      <c r="AP47" s="1239"/>
      <c r="AQ47" s="1239"/>
      <c r="AR47" s="1239"/>
      <c r="AS47" s="1239"/>
      <c r="AT47" s="1239"/>
      <c r="AU47" s="1240"/>
    </row>
    <row r="48" spans="1:47" ht="27.75" customHeight="1">
      <c r="A48" s="1237" t="s">
        <v>63</v>
      </c>
      <c r="B48" s="1238"/>
      <c r="C48" s="1238"/>
      <c r="D48" s="1238"/>
      <c r="E48" s="1238"/>
      <c r="F48" s="1238"/>
      <c r="G48" s="1238"/>
      <c r="H48" s="1238"/>
      <c r="I48" s="1238"/>
      <c r="J48" s="1238"/>
      <c r="K48" s="1238"/>
      <c r="L48" s="1238"/>
      <c r="M48" s="1238"/>
      <c r="N48" s="1224">
        <v>33</v>
      </c>
      <c r="O48" s="1224"/>
      <c r="P48" s="1239">
        <v>63000</v>
      </c>
      <c r="Q48" s="1239"/>
      <c r="R48" s="1239"/>
      <c r="S48" s="1239"/>
      <c r="T48" s="1239"/>
      <c r="U48" s="1239"/>
      <c r="V48" s="1239"/>
      <c r="W48" s="1239"/>
      <c r="X48" s="1239"/>
      <c r="Y48" s="1239"/>
      <c r="Z48" s="1239"/>
      <c r="AA48" s="1239"/>
      <c r="AB48" s="1239"/>
      <c r="AC48" s="1239"/>
      <c r="AD48" s="1239"/>
      <c r="AE48" s="1239"/>
      <c r="AF48" s="1239"/>
      <c r="AG48" s="1239"/>
      <c r="AH48" s="1239"/>
      <c r="AI48" s="1239"/>
      <c r="AJ48" s="1239"/>
      <c r="AK48" s="1239"/>
      <c r="AL48" s="1239"/>
      <c r="AM48" s="1239"/>
      <c r="AN48" s="1239">
        <v>63000</v>
      </c>
      <c r="AO48" s="1239"/>
      <c r="AP48" s="1239"/>
      <c r="AQ48" s="1239"/>
      <c r="AR48" s="1239">
        <v>96161</v>
      </c>
      <c r="AS48" s="1239"/>
      <c r="AT48" s="1239"/>
      <c r="AU48" s="1240"/>
    </row>
    <row r="49" spans="1:47" ht="27.75" customHeight="1">
      <c r="A49" s="1237" t="s">
        <v>64</v>
      </c>
      <c r="B49" s="1238"/>
      <c r="C49" s="1238"/>
      <c r="D49" s="1238"/>
      <c r="E49" s="1238"/>
      <c r="F49" s="1238"/>
      <c r="G49" s="1238"/>
      <c r="H49" s="1238"/>
      <c r="I49" s="1238"/>
      <c r="J49" s="1238"/>
      <c r="K49" s="1238"/>
      <c r="L49" s="1238"/>
      <c r="M49" s="1238"/>
      <c r="N49" s="1224">
        <v>34</v>
      </c>
      <c r="O49" s="1224"/>
      <c r="P49" s="1239">
        <v>4402728</v>
      </c>
      <c r="Q49" s="1239"/>
      <c r="R49" s="1239"/>
      <c r="S49" s="1239"/>
      <c r="T49" s="1239"/>
      <c r="U49" s="1239"/>
      <c r="V49" s="1239"/>
      <c r="W49" s="1239"/>
      <c r="X49" s="1239">
        <v>683622</v>
      </c>
      <c r="Y49" s="1239"/>
      <c r="Z49" s="1239"/>
      <c r="AA49" s="1239"/>
      <c r="AB49" s="1239"/>
      <c r="AC49" s="1239"/>
      <c r="AD49" s="1239"/>
      <c r="AE49" s="1239"/>
      <c r="AF49" s="1239"/>
      <c r="AG49" s="1239"/>
      <c r="AH49" s="1239"/>
      <c r="AI49" s="1239"/>
      <c r="AJ49" s="1239">
        <v>683622</v>
      </c>
      <c r="AK49" s="1239"/>
      <c r="AL49" s="1239"/>
      <c r="AM49" s="1239"/>
      <c r="AN49" s="1239">
        <v>5086350</v>
      </c>
      <c r="AO49" s="1239"/>
      <c r="AP49" s="1239"/>
      <c r="AQ49" s="1239"/>
      <c r="AR49" s="1239">
        <v>5086350</v>
      </c>
      <c r="AS49" s="1239"/>
      <c r="AT49" s="1239"/>
      <c r="AU49" s="1240"/>
    </row>
    <row r="50" spans="1:47" ht="18" customHeight="1">
      <c r="A50" s="1237" t="s">
        <v>65</v>
      </c>
      <c r="B50" s="1238"/>
      <c r="C50" s="1238"/>
      <c r="D50" s="1238"/>
      <c r="E50" s="1238"/>
      <c r="F50" s="1238"/>
      <c r="G50" s="1238"/>
      <c r="H50" s="1238"/>
      <c r="I50" s="1238"/>
      <c r="J50" s="1238"/>
      <c r="K50" s="1238"/>
      <c r="L50" s="1238"/>
      <c r="M50" s="1238"/>
      <c r="N50" s="1224">
        <v>35</v>
      </c>
      <c r="O50" s="1224"/>
      <c r="P50" s="1239">
        <v>416062</v>
      </c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1239">
        <v>3651556</v>
      </c>
      <c r="AG50" s="1239"/>
      <c r="AH50" s="1239"/>
      <c r="AI50" s="1239"/>
      <c r="AJ50" s="1239">
        <v>3651556</v>
      </c>
      <c r="AK50" s="1239"/>
      <c r="AL50" s="1239"/>
      <c r="AM50" s="1239"/>
      <c r="AN50" s="1239">
        <v>4067618</v>
      </c>
      <c r="AO50" s="1239"/>
      <c r="AP50" s="1239"/>
      <c r="AQ50" s="1239"/>
      <c r="AR50" s="1239">
        <v>2347931</v>
      </c>
      <c r="AS50" s="1239"/>
      <c r="AT50" s="1239"/>
      <c r="AU50" s="1240"/>
    </row>
    <row r="51" spans="1:47" ht="18" customHeight="1">
      <c r="A51" s="1237" t="s">
        <v>66</v>
      </c>
      <c r="B51" s="1238"/>
      <c r="C51" s="1238"/>
      <c r="D51" s="1238"/>
      <c r="E51" s="1238"/>
      <c r="F51" s="1238"/>
      <c r="G51" s="1238"/>
      <c r="H51" s="1238"/>
      <c r="I51" s="1238"/>
      <c r="J51" s="1238"/>
      <c r="K51" s="1238"/>
      <c r="L51" s="1238"/>
      <c r="M51" s="1238"/>
      <c r="N51" s="1224">
        <v>36</v>
      </c>
      <c r="O51" s="1224"/>
      <c r="P51" s="1239">
        <f>SUM(P45:S50)</f>
        <v>20043051</v>
      </c>
      <c r="Q51" s="1239"/>
      <c r="R51" s="1239"/>
      <c r="S51" s="1239"/>
      <c r="T51" s="1239"/>
      <c r="U51" s="1239"/>
      <c r="V51" s="1239"/>
      <c r="W51" s="1239"/>
      <c r="X51" s="1239">
        <f>SUM(X45:AA50)</f>
        <v>718215</v>
      </c>
      <c r="Y51" s="1239"/>
      <c r="Z51" s="1239"/>
      <c r="AA51" s="1239"/>
      <c r="AB51" s="1239"/>
      <c r="AC51" s="1239"/>
      <c r="AD51" s="1239"/>
      <c r="AE51" s="1239"/>
      <c r="AF51" s="1239">
        <f>SUM(AF45:AI50)</f>
        <v>6021086</v>
      </c>
      <c r="AG51" s="1239"/>
      <c r="AH51" s="1239"/>
      <c r="AI51" s="1239"/>
      <c r="AJ51" s="1239">
        <f>SUM(AJ45:AM50)</f>
        <v>6739301</v>
      </c>
      <c r="AK51" s="1239"/>
      <c r="AL51" s="1239"/>
      <c r="AM51" s="1239"/>
      <c r="AN51" s="1239">
        <f>SUM(AN45:AQ50)</f>
        <v>26782352</v>
      </c>
      <c r="AO51" s="1239"/>
      <c r="AP51" s="1239"/>
      <c r="AQ51" s="1239"/>
      <c r="AR51" s="1239">
        <f>SUM(AR45:AU50)</f>
        <v>25927998</v>
      </c>
      <c r="AS51" s="1239"/>
      <c r="AT51" s="1239"/>
      <c r="AU51" s="1239"/>
    </row>
    <row r="52" spans="1:47" ht="27.75" customHeight="1">
      <c r="A52" s="1237" t="s">
        <v>67</v>
      </c>
      <c r="B52" s="1238"/>
      <c r="C52" s="1238"/>
      <c r="D52" s="1238"/>
      <c r="E52" s="1238"/>
      <c r="F52" s="1238"/>
      <c r="G52" s="1238"/>
      <c r="H52" s="1238"/>
      <c r="I52" s="1238"/>
      <c r="J52" s="1238"/>
      <c r="K52" s="1238"/>
      <c r="L52" s="1238"/>
      <c r="M52" s="1238"/>
      <c r="N52" s="1224">
        <v>37</v>
      </c>
      <c r="O52" s="1224"/>
      <c r="P52" s="1239"/>
      <c r="Q52" s="1239"/>
      <c r="R52" s="1239"/>
      <c r="S52" s="1239"/>
      <c r="T52" s="1239"/>
      <c r="U52" s="1239"/>
      <c r="V52" s="1239"/>
      <c r="W52" s="1239"/>
      <c r="X52" s="1239"/>
      <c r="Y52" s="1239"/>
      <c r="Z52" s="1239"/>
      <c r="AA52" s="1239"/>
      <c r="AB52" s="1239"/>
      <c r="AC52" s="1239"/>
      <c r="AD52" s="1239"/>
      <c r="AE52" s="1239"/>
      <c r="AF52" s="1239"/>
      <c r="AG52" s="1239"/>
      <c r="AH52" s="1239"/>
      <c r="AI52" s="1239"/>
      <c r="AJ52" s="1239"/>
      <c r="AK52" s="1239"/>
      <c r="AL52" s="1239"/>
      <c r="AM52" s="1239"/>
      <c r="AN52" s="1239"/>
      <c r="AO52" s="1239"/>
      <c r="AP52" s="1239"/>
      <c r="AQ52" s="1239"/>
      <c r="AR52" s="1239"/>
      <c r="AS52" s="1239"/>
      <c r="AT52" s="1239"/>
      <c r="AU52" s="1240"/>
    </row>
    <row r="53" spans="1:47" ht="28.5" customHeight="1">
      <c r="A53" s="1237" t="s">
        <v>68</v>
      </c>
      <c r="B53" s="1238"/>
      <c r="C53" s="1238"/>
      <c r="D53" s="1238"/>
      <c r="E53" s="1238"/>
      <c r="F53" s="1238"/>
      <c r="G53" s="1238"/>
      <c r="H53" s="1238"/>
      <c r="I53" s="1238"/>
      <c r="J53" s="1238"/>
      <c r="K53" s="1238"/>
      <c r="L53" s="1238"/>
      <c r="M53" s="1238"/>
      <c r="N53" s="1224">
        <v>38</v>
      </c>
      <c r="O53" s="1224"/>
      <c r="P53" s="1239"/>
      <c r="Q53" s="1239"/>
      <c r="R53" s="1239"/>
      <c r="S53" s="1239"/>
      <c r="T53" s="1239"/>
      <c r="U53" s="1239"/>
      <c r="V53" s="1239"/>
      <c r="W53" s="1239"/>
      <c r="X53" s="1239"/>
      <c r="Y53" s="1239"/>
      <c r="Z53" s="1239"/>
      <c r="AA53" s="1239"/>
      <c r="AB53" s="1239"/>
      <c r="AC53" s="1239"/>
      <c r="AD53" s="1239"/>
      <c r="AE53" s="1239"/>
      <c r="AF53" s="1239"/>
      <c r="AG53" s="1239"/>
      <c r="AH53" s="1239"/>
      <c r="AI53" s="1239"/>
      <c r="AJ53" s="1239"/>
      <c r="AK53" s="1239"/>
      <c r="AL53" s="1239"/>
      <c r="AM53" s="1239"/>
      <c r="AN53" s="1239"/>
      <c r="AO53" s="1239"/>
      <c r="AP53" s="1239"/>
      <c r="AQ53" s="1239"/>
      <c r="AR53" s="1239">
        <v>51947</v>
      </c>
      <c r="AS53" s="1239"/>
      <c r="AT53" s="1239"/>
      <c r="AU53" s="1240"/>
    </row>
    <row r="54" spans="1:47" ht="18" customHeight="1" thickBot="1">
      <c r="A54" s="1241" t="s">
        <v>69</v>
      </c>
      <c r="B54" s="1242"/>
      <c r="C54" s="1242"/>
      <c r="D54" s="1242"/>
      <c r="E54" s="1242"/>
      <c r="F54" s="1242"/>
      <c r="G54" s="1242"/>
      <c r="H54" s="1242"/>
      <c r="I54" s="1242"/>
      <c r="J54" s="1242"/>
      <c r="K54" s="1242"/>
      <c r="L54" s="1242"/>
      <c r="M54" s="1242"/>
      <c r="N54" s="1243">
        <v>39</v>
      </c>
      <c r="O54" s="1243"/>
      <c r="P54" s="1244">
        <f>SUM(P51:S53)</f>
        <v>20043051</v>
      </c>
      <c r="Q54" s="1244"/>
      <c r="R54" s="1244"/>
      <c r="S54" s="1244"/>
      <c r="T54" s="1244"/>
      <c r="U54" s="1244"/>
      <c r="V54" s="1244"/>
      <c r="W54" s="1244"/>
      <c r="X54" s="1244">
        <f>SUM(X51:AA53)</f>
        <v>718215</v>
      </c>
      <c r="Y54" s="1244"/>
      <c r="Z54" s="1244"/>
      <c r="AA54" s="1244"/>
      <c r="AB54" s="1244"/>
      <c r="AC54" s="1244"/>
      <c r="AD54" s="1244"/>
      <c r="AE54" s="1244"/>
      <c r="AF54" s="1244">
        <f>SUM(AF51:AI53)</f>
        <v>6021086</v>
      </c>
      <c r="AG54" s="1244"/>
      <c r="AH54" s="1244"/>
      <c r="AI54" s="1244"/>
      <c r="AJ54" s="1244">
        <f>SUM(AJ51:AM53)</f>
        <v>6739301</v>
      </c>
      <c r="AK54" s="1244"/>
      <c r="AL54" s="1244"/>
      <c r="AM54" s="1244"/>
      <c r="AN54" s="1244">
        <f>SUM(AN51:AQ53)</f>
        <v>26782352</v>
      </c>
      <c r="AO54" s="1244"/>
      <c r="AP54" s="1244"/>
      <c r="AQ54" s="1244"/>
      <c r="AR54" s="1244">
        <f>SUM(AR51:AU53)</f>
        <v>25979945</v>
      </c>
      <c r="AS54" s="1244"/>
      <c r="AT54" s="1244"/>
      <c r="AU54" s="1244"/>
    </row>
  </sheetData>
  <mergeCells count="417">
    <mergeCell ref="AL4:AT4"/>
    <mergeCell ref="T12:W13"/>
    <mergeCell ref="A3:AU3"/>
    <mergeCell ref="A15:M15"/>
    <mergeCell ref="N15:O15"/>
    <mergeCell ref="P15:S15"/>
    <mergeCell ref="T15:W15"/>
    <mergeCell ref="T11:AI11"/>
    <mergeCell ref="AJ11:AM14"/>
    <mergeCell ref="A11:M12"/>
    <mergeCell ref="X16:AA16"/>
    <mergeCell ref="AB16:AE16"/>
    <mergeCell ref="AF16:AI16"/>
    <mergeCell ref="X15:AA15"/>
    <mergeCell ref="AB15:AE15"/>
    <mergeCell ref="AF15:AI15"/>
    <mergeCell ref="A16:M16"/>
    <mergeCell ref="N16:O16"/>
    <mergeCell ref="P16:S16"/>
    <mergeCell ref="T16:W16"/>
    <mergeCell ref="AJ16:AM16"/>
    <mergeCell ref="AN16:AQ16"/>
    <mergeCell ref="AR16:AU16"/>
    <mergeCell ref="AN15:AQ15"/>
    <mergeCell ref="AR15:AU15"/>
    <mergeCell ref="AJ15:AM15"/>
    <mergeCell ref="A17:M17"/>
    <mergeCell ref="N17:O17"/>
    <mergeCell ref="P17:S17"/>
    <mergeCell ref="T17:W17"/>
    <mergeCell ref="X18:AA18"/>
    <mergeCell ref="AB18:AE18"/>
    <mergeCell ref="AF18:AI18"/>
    <mergeCell ref="X17:AA17"/>
    <mergeCell ref="AB17:AE17"/>
    <mergeCell ref="AF17:AI17"/>
    <mergeCell ref="A18:M18"/>
    <mergeCell ref="N18:O18"/>
    <mergeCell ref="P18:S18"/>
    <mergeCell ref="T18:W18"/>
    <mergeCell ref="AJ18:AM18"/>
    <mergeCell ref="AN18:AQ18"/>
    <mergeCell ref="AR18:AU18"/>
    <mergeCell ref="AN17:AQ17"/>
    <mergeCell ref="AR17:AU17"/>
    <mergeCell ref="AJ17:AM17"/>
    <mergeCell ref="A19:M19"/>
    <mergeCell ref="N19:O19"/>
    <mergeCell ref="P19:S19"/>
    <mergeCell ref="T19:W19"/>
    <mergeCell ref="X20:AA20"/>
    <mergeCell ref="AB20:AE20"/>
    <mergeCell ref="AF20:AI20"/>
    <mergeCell ref="X19:AA19"/>
    <mergeCell ref="AB19:AE19"/>
    <mergeCell ref="AF19:AI19"/>
    <mergeCell ref="A20:M20"/>
    <mergeCell ref="N20:O20"/>
    <mergeCell ref="P20:S20"/>
    <mergeCell ref="T20:W20"/>
    <mergeCell ref="AJ20:AM20"/>
    <mergeCell ref="AN20:AQ20"/>
    <mergeCell ref="AR20:AU20"/>
    <mergeCell ref="AN19:AQ19"/>
    <mergeCell ref="AR19:AU19"/>
    <mergeCell ref="AJ19:AM19"/>
    <mergeCell ref="A21:M21"/>
    <mergeCell ref="N21:O21"/>
    <mergeCell ref="P21:S21"/>
    <mergeCell ref="T21:W21"/>
    <mergeCell ref="X22:AA22"/>
    <mergeCell ref="AB22:AE22"/>
    <mergeCell ref="AF22:AI22"/>
    <mergeCell ref="X21:AA21"/>
    <mergeCell ref="AB21:AE21"/>
    <mergeCell ref="AF21:AI21"/>
    <mergeCell ref="A22:M22"/>
    <mergeCell ref="N22:O22"/>
    <mergeCell ref="P22:S22"/>
    <mergeCell ref="T22:W22"/>
    <mergeCell ref="AJ22:AM22"/>
    <mergeCell ref="AN22:AQ22"/>
    <mergeCell ref="AR22:AU22"/>
    <mergeCell ref="AN21:AQ21"/>
    <mergeCell ref="AR21:AU21"/>
    <mergeCell ref="AJ21:AM21"/>
    <mergeCell ref="A23:M23"/>
    <mergeCell ref="N23:O23"/>
    <mergeCell ref="P23:S23"/>
    <mergeCell ref="T23:W23"/>
    <mergeCell ref="X24:AA24"/>
    <mergeCell ref="AB24:AE24"/>
    <mergeCell ref="AF24:AI24"/>
    <mergeCell ref="X23:AA23"/>
    <mergeCell ref="AB23:AE23"/>
    <mergeCell ref="AF23:AI23"/>
    <mergeCell ref="A24:M24"/>
    <mergeCell ref="N24:O24"/>
    <mergeCell ref="P24:S24"/>
    <mergeCell ref="T24:W24"/>
    <mergeCell ref="AJ24:AM24"/>
    <mergeCell ref="AN24:AQ24"/>
    <mergeCell ref="AR24:AU24"/>
    <mergeCell ref="AN23:AQ23"/>
    <mergeCell ref="AR23:AU23"/>
    <mergeCell ref="AJ23:AM23"/>
    <mergeCell ref="A25:M25"/>
    <mergeCell ref="N25:O25"/>
    <mergeCell ref="P25:S25"/>
    <mergeCell ref="T25:W25"/>
    <mergeCell ref="X26:AA26"/>
    <mergeCell ref="AB26:AE26"/>
    <mergeCell ref="AF26:AI26"/>
    <mergeCell ref="X25:AA25"/>
    <mergeCell ref="AB25:AE25"/>
    <mergeCell ref="AF25:AI25"/>
    <mergeCell ref="A26:M26"/>
    <mergeCell ref="N26:O26"/>
    <mergeCell ref="P26:S26"/>
    <mergeCell ref="T26:W26"/>
    <mergeCell ref="AJ26:AM26"/>
    <mergeCell ref="AN26:AQ26"/>
    <mergeCell ref="AR26:AU26"/>
    <mergeCell ref="AN25:AQ25"/>
    <mergeCell ref="AR25:AU25"/>
    <mergeCell ref="AJ25:AM25"/>
    <mergeCell ref="A27:M27"/>
    <mergeCell ref="N27:O27"/>
    <mergeCell ref="P27:S27"/>
    <mergeCell ref="T27:W27"/>
    <mergeCell ref="X28:AA28"/>
    <mergeCell ref="AB28:AE28"/>
    <mergeCell ref="AF28:AI28"/>
    <mergeCell ref="X27:AA27"/>
    <mergeCell ref="AB27:AE27"/>
    <mergeCell ref="AF27:AI27"/>
    <mergeCell ref="A28:M28"/>
    <mergeCell ref="N28:O28"/>
    <mergeCell ref="P28:S28"/>
    <mergeCell ref="T28:W28"/>
    <mergeCell ref="AJ28:AM28"/>
    <mergeCell ref="AN28:AQ28"/>
    <mergeCell ref="AR28:AU28"/>
    <mergeCell ref="AN27:AQ27"/>
    <mergeCell ref="AR27:AU27"/>
    <mergeCell ref="AJ27:AM27"/>
    <mergeCell ref="AJ29:AM29"/>
    <mergeCell ref="AN29:AQ29"/>
    <mergeCell ref="AR29:AU29"/>
    <mergeCell ref="A29:M29"/>
    <mergeCell ref="N29:O29"/>
    <mergeCell ref="P29:S29"/>
    <mergeCell ref="T29:W29"/>
    <mergeCell ref="X29:AA29"/>
    <mergeCell ref="AB29:AE29"/>
    <mergeCell ref="AF29:AI29"/>
    <mergeCell ref="A30:M30"/>
    <mergeCell ref="N30:O30"/>
    <mergeCell ref="P30:S30"/>
    <mergeCell ref="T30:W30"/>
    <mergeCell ref="X31:AA31"/>
    <mergeCell ref="AB31:AE31"/>
    <mergeCell ref="AF31:AI31"/>
    <mergeCell ref="X30:AA30"/>
    <mergeCell ref="AB30:AE30"/>
    <mergeCell ref="AF30:AI30"/>
    <mergeCell ref="A31:M31"/>
    <mergeCell ref="N31:O31"/>
    <mergeCell ref="P31:S31"/>
    <mergeCell ref="T31:W31"/>
    <mergeCell ref="AJ31:AM31"/>
    <mergeCell ref="AN31:AQ31"/>
    <mergeCell ref="AR31:AU31"/>
    <mergeCell ref="AN30:AQ30"/>
    <mergeCell ref="AR30:AU30"/>
    <mergeCell ref="AJ30:AM30"/>
    <mergeCell ref="A32:M32"/>
    <mergeCell ref="N32:O32"/>
    <mergeCell ref="P32:S32"/>
    <mergeCell ref="T32:W32"/>
    <mergeCell ref="X33:AA33"/>
    <mergeCell ref="AB33:AE33"/>
    <mergeCell ref="AF33:AI33"/>
    <mergeCell ref="X32:AA32"/>
    <mergeCell ref="AB32:AE32"/>
    <mergeCell ref="AF32:AI32"/>
    <mergeCell ref="A33:M33"/>
    <mergeCell ref="N33:O33"/>
    <mergeCell ref="P33:S33"/>
    <mergeCell ref="T33:W33"/>
    <mergeCell ref="AJ33:AM33"/>
    <mergeCell ref="AN33:AQ33"/>
    <mergeCell ref="AR33:AU33"/>
    <mergeCell ref="AN32:AQ32"/>
    <mergeCell ref="AR32:AU32"/>
    <mergeCell ref="AJ32:AM32"/>
    <mergeCell ref="AJ34:AM34"/>
    <mergeCell ref="AN34:AQ34"/>
    <mergeCell ref="AR34:AU34"/>
    <mergeCell ref="A34:M34"/>
    <mergeCell ref="N34:O34"/>
    <mergeCell ref="P34:S34"/>
    <mergeCell ref="T34:W34"/>
    <mergeCell ref="X34:AA34"/>
    <mergeCell ref="AB34:AE34"/>
    <mergeCell ref="AF34:AI34"/>
    <mergeCell ref="A35:M35"/>
    <mergeCell ref="N35:O35"/>
    <mergeCell ref="P35:S35"/>
    <mergeCell ref="T35:W35"/>
    <mergeCell ref="X36:AA36"/>
    <mergeCell ref="AB36:AE36"/>
    <mergeCell ref="AF36:AI36"/>
    <mergeCell ref="X35:AA35"/>
    <mergeCell ref="AB35:AE35"/>
    <mergeCell ref="AF35:AI35"/>
    <mergeCell ref="A36:M36"/>
    <mergeCell ref="N36:O36"/>
    <mergeCell ref="P36:S36"/>
    <mergeCell ref="T36:W36"/>
    <mergeCell ref="AJ36:AM36"/>
    <mergeCell ref="AN36:AQ36"/>
    <mergeCell ref="AR36:AU36"/>
    <mergeCell ref="AN35:AQ35"/>
    <mergeCell ref="AR35:AU35"/>
    <mergeCell ref="AJ35:AM35"/>
    <mergeCell ref="A37:M37"/>
    <mergeCell ref="N37:O37"/>
    <mergeCell ref="P37:S37"/>
    <mergeCell ref="T37:W37"/>
    <mergeCell ref="X38:AA38"/>
    <mergeCell ref="AB38:AE38"/>
    <mergeCell ref="AF38:AI38"/>
    <mergeCell ref="X37:AA37"/>
    <mergeCell ref="AB37:AE37"/>
    <mergeCell ref="AF37:AI37"/>
    <mergeCell ref="A38:M38"/>
    <mergeCell ref="N38:O38"/>
    <mergeCell ref="P38:S38"/>
    <mergeCell ref="T38:W38"/>
    <mergeCell ref="AJ38:AM38"/>
    <mergeCell ref="AN38:AQ38"/>
    <mergeCell ref="AR38:AU38"/>
    <mergeCell ref="AN37:AQ37"/>
    <mergeCell ref="AR37:AU37"/>
    <mergeCell ref="AJ37:AM37"/>
    <mergeCell ref="A39:M39"/>
    <mergeCell ref="N39:O39"/>
    <mergeCell ref="P39:S39"/>
    <mergeCell ref="T39:W39"/>
    <mergeCell ref="X40:AA40"/>
    <mergeCell ref="AB40:AE40"/>
    <mergeCell ref="AF40:AI40"/>
    <mergeCell ref="X39:AA39"/>
    <mergeCell ref="AB39:AE39"/>
    <mergeCell ref="AF39:AI39"/>
    <mergeCell ref="A40:M40"/>
    <mergeCell ref="N40:O40"/>
    <mergeCell ref="P40:S40"/>
    <mergeCell ref="T40:W40"/>
    <mergeCell ref="AJ40:AM40"/>
    <mergeCell ref="AN40:AQ40"/>
    <mergeCell ref="AR40:AU40"/>
    <mergeCell ref="AN39:AQ39"/>
    <mergeCell ref="AR39:AU39"/>
    <mergeCell ref="AJ39:AM39"/>
    <mergeCell ref="A41:M41"/>
    <mergeCell ref="N41:O41"/>
    <mergeCell ref="P41:S41"/>
    <mergeCell ref="T41:W41"/>
    <mergeCell ref="X42:AA42"/>
    <mergeCell ref="AB42:AE42"/>
    <mergeCell ref="AF42:AI42"/>
    <mergeCell ref="X41:AA41"/>
    <mergeCell ref="AB41:AE41"/>
    <mergeCell ref="AF41:AI41"/>
    <mergeCell ref="A42:M42"/>
    <mergeCell ref="N42:O42"/>
    <mergeCell ref="P42:S42"/>
    <mergeCell ref="T42:W42"/>
    <mergeCell ref="AJ42:AM42"/>
    <mergeCell ref="AN42:AQ42"/>
    <mergeCell ref="AR42:AU42"/>
    <mergeCell ref="AN41:AQ41"/>
    <mergeCell ref="AR41:AU41"/>
    <mergeCell ref="AJ41:AM41"/>
    <mergeCell ref="A43:M43"/>
    <mergeCell ref="N43:O43"/>
    <mergeCell ref="P43:S43"/>
    <mergeCell ref="T43:W43"/>
    <mergeCell ref="X44:AA44"/>
    <mergeCell ref="AB44:AE44"/>
    <mergeCell ref="AF44:AI44"/>
    <mergeCell ref="X43:AA43"/>
    <mergeCell ref="AB43:AE43"/>
    <mergeCell ref="AF43:AI43"/>
    <mergeCell ref="A44:M44"/>
    <mergeCell ref="N44:O44"/>
    <mergeCell ref="P44:S44"/>
    <mergeCell ref="T44:W44"/>
    <mergeCell ref="AJ44:AM44"/>
    <mergeCell ref="AN44:AQ44"/>
    <mergeCell ref="AR44:AU44"/>
    <mergeCell ref="AN43:AQ43"/>
    <mergeCell ref="AR43:AU43"/>
    <mergeCell ref="AJ43:AM43"/>
    <mergeCell ref="A45:M45"/>
    <mergeCell ref="N45:O45"/>
    <mergeCell ref="P45:S45"/>
    <mergeCell ref="T45:W45"/>
    <mergeCell ref="AN45:AQ45"/>
    <mergeCell ref="AR45:AU45"/>
    <mergeCell ref="X45:AA45"/>
    <mergeCell ref="AB45:AE45"/>
    <mergeCell ref="AF45:AI45"/>
    <mergeCell ref="AJ45:AM45"/>
    <mergeCell ref="A46:M46"/>
    <mergeCell ref="N46:O46"/>
    <mergeCell ref="P46:S46"/>
    <mergeCell ref="T46:W46"/>
    <mergeCell ref="AN46:AQ46"/>
    <mergeCell ref="AR46:AU46"/>
    <mergeCell ref="X46:AA46"/>
    <mergeCell ref="AB46:AE46"/>
    <mergeCell ref="AF46:AI46"/>
    <mergeCell ref="AJ46:AM46"/>
    <mergeCell ref="A47:M47"/>
    <mergeCell ref="N47:O47"/>
    <mergeCell ref="P47:S47"/>
    <mergeCell ref="T47:W47"/>
    <mergeCell ref="X48:AA48"/>
    <mergeCell ref="AB48:AE48"/>
    <mergeCell ref="AF48:AI48"/>
    <mergeCell ref="X47:AA47"/>
    <mergeCell ref="AB47:AE47"/>
    <mergeCell ref="AF47:AI47"/>
    <mergeCell ref="A48:M48"/>
    <mergeCell ref="N48:O48"/>
    <mergeCell ref="P48:S48"/>
    <mergeCell ref="T48:W48"/>
    <mergeCell ref="AJ48:AM48"/>
    <mergeCell ref="AN48:AQ48"/>
    <mergeCell ref="AR48:AU48"/>
    <mergeCell ref="AN47:AQ47"/>
    <mergeCell ref="AR47:AU47"/>
    <mergeCell ref="AJ47:AM47"/>
    <mergeCell ref="A49:M49"/>
    <mergeCell ref="N49:O49"/>
    <mergeCell ref="P49:S49"/>
    <mergeCell ref="T49:W49"/>
    <mergeCell ref="X50:AA50"/>
    <mergeCell ref="AB50:AE50"/>
    <mergeCell ref="AF50:AI50"/>
    <mergeCell ref="X49:AA49"/>
    <mergeCell ref="AB49:AE49"/>
    <mergeCell ref="AF49:AI49"/>
    <mergeCell ref="A50:M50"/>
    <mergeCell ref="N50:O50"/>
    <mergeCell ref="P50:S50"/>
    <mergeCell ref="T50:W50"/>
    <mergeCell ref="AJ50:AM50"/>
    <mergeCell ref="AN50:AQ50"/>
    <mergeCell ref="AR50:AU50"/>
    <mergeCell ref="AN49:AQ49"/>
    <mergeCell ref="AR49:AU49"/>
    <mergeCell ref="AJ49:AM49"/>
    <mergeCell ref="X51:AA51"/>
    <mergeCell ref="AB51:AE51"/>
    <mergeCell ref="AF51:AI51"/>
    <mergeCell ref="A51:M51"/>
    <mergeCell ref="N51:O51"/>
    <mergeCell ref="P51:S51"/>
    <mergeCell ref="T51:W51"/>
    <mergeCell ref="AN51:AQ51"/>
    <mergeCell ref="AR51:AU51"/>
    <mergeCell ref="AJ51:AM51"/>
    <mergeCell ref="A52:M52"/>
    <mergeCell ref="N52:O52"/>
    <mergeCell ref="P52:S52"/>
    <mergeCell ref="T52:W52"/>
    <mergeCell ref="X52:AA52"/>
    <mergeCell ref="AB52:AE52"/>
    <mergeCell ref="AF52:AI52"/>
    <mergeCell ref="A53:M53"/>
    <mergeCell ref="N53:O53"/>
    <mergeCell ref="P53:S53"/>
    <mergeCell ref="T53:W53"/>
    <mergeCell ref="X54:AA54"/>
    <mergeCell ref="AB54:AE54"/>
    <mergeCell ref="AF54:AI54"/>
    <mergeCell ref="X53:AA53"/>
    <mergeCell ref="AB53:AE53"/>
    <mergeCell ref="AF53:AI53"/>
    <mergeCell ref="A54:M54"/>
    <mergeCell ref="N54:O54"/>
    <mergeCell ref="P54:S54"/>
    <mergeCell ref="T54:W54"/>
    <mergeCell ref="AB12:AE13"/>
    <mergeCell ref="AJ54:AM54"/>
    <mergeCell ref="AN54:AQ54"/>
    <mergeCell ref="AR54:AU54"/>
    <mergeCell ref="AN53:AQ53"/>
    <mergeCell ref="AR53:AU53"/>
    <mergeCell ref="AJ53:AM53"/>
    <mergeCell ref="AJ52:AM52"/>
    <mergeCell ref="AN52:AQ52"/>
    <mergeCell ref="AR52:AU52"/>
    <mergeCell ref="AF12:AI13"/>
    <mergeCell ref="A13:M14"/>
    <mergeCell ref="T14:AI14"/>
    <mergeCell ref="AL5:AT5"/>
    <mergeCell ref="AR10:AU10"/>
    <mergeCell ref="AN11:AQ14"/>
    <mergeCell ref="AR11:AU14"/>
    <mergeCell ref="N11:O14"/>
    <mergeCell ref="P11:S14"/>
    <mergeCell ref="X12:AA13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landscape" paperSize="9" scale="75" r:id="rId1"/>
  <rowBreaks count="2" manualBreakCount="2">
    <brk id="27" max="46" man="1"/>
    <brk id="44" max="4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A28">
      <selection activeCell="AD7" sqref="AD7"/>
    </sheetView>
  </sheetViews>
  <sheetFormatPr defaultColWidth="9.140625" defaultRowHeight="12.75"/>
  <cols>
    <col min="1" max="1" width="2.8515625" style="1247" customWidth="1"/>
    <col min="2" max="2" width="3.00390625" style="1247" customWidth="1"/>
    <col min="3" max="3" width="3.140625" style="1247" customWidth="1"/>
    <col min="4" max="4" width="3.28125" style="1247" customWidth="1"/>
    <col min="5" max="5" width="3.00390625" style="1247" customWidth="1"/>
    <col min="6" max="6" width="2.8515625" style="1247" customWidth="1"/>
    <col min="7" max="7" width="4.57421875" style="1247" customWidth="1"/>
    <col min="8" max="8" width="2.7109375" style="1247" customWidth="1"/>
    <col min="9" max="9" width="2.8515625" style="1247" customWidth="1"/>
    <col min="10" max="10" width="2.7109375" style="1247" customWidth="1"/>
    <col min="11" max="11" width="2.57421875" style="1247" customWidth="1"/>
    <col min="12" max="12" width="3.7109375" style="1247" customWidth="1"/>
    <col min="13" max="13" width="3.28125" style="1247" customWidth="1"/>
    <col min="14" max="14" width="3.421875" style="1247" customWidth="1"/>
    <col min="15" max="15" width="4.7109375" style="1247" customWidth="1"/>
    <col min="16" max="17" width="3.140625" style="1247" customWidth="1"/>
    <col min="18" max="18" width="2.7109375" style="1247" customWidth="1"/>
    <col min="19" max="19" width="2.8515625" style="1247" customWidth="1"/>
    <col min="20" max="20" width="3.8515625" style="1247" customWidth="1"/>
    <col min="21" max="21" width="2.8515625" style="1247" customWidth="1"/>
    <col min="22" max="22" width="3.140625" style="1247" customWidth="1"/>
    <col min="23" max="23" width="2.7109375" style="1247" customWidth="1"/>
    <col min="24" max="24" width="2.8515625" style="1247" customWidth="1"/>
    <col min="25" max="26" width="3.140625" style="1247" customWidth="1"/>
    <col min="27" max="27" width="3.7109375" style="1247" customWidth="1"/>
    <col min="28" max="28" width="3.421875" style="1247" customWidth="1"/>
    <col min="29" max="29" width="3.00390625" style="1247" customWidth="1"/>
    <col min="30" max="30" width="3.57421875" style="1247" customWidth="1"/>
    <col min="31" max="32" width="2.8515625" style="1247" customWidth="1"/>
    <col min="33" max="33" width="3.140625" style="1247" customWidth="1"/>
    <col min="34" max="34" width="3.00390625" style="1247" customWidth="1"/>
    <col min="35" max="35" width="4.00390625" style="1247" customWidth="1"/>
    <col min="36" max="36" width="2.57421875" style="1247" customWidth="1"/>
    <col min="37" max="16384" width="9.140625" style="1247" customWidth="1"/>
  </cols>
  <sheetData>
    <row r="1" spans="1:36" ht="20.25">
      <c r="A1" s="1245" t="s">
        <v>70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  <c r="R1" s="1246"/>
      <c r="S1" s="1246"/>
      <c r="T1" s="1246"/>
      <c r="U1" s="1246"/>
      <c r="V1" s="1246"/>
      <c r="W1" s="1246"/>
      <c r="X1" s="1246"/>
      <c r="Y1" s="1246"/>
      <c r="Z1" s="1246"/>
      <c r="AA1" s="1246"/>
      <c r="AB1" s="1246"/>
      <c r="AC1" s="1246"/>
      <c r="AD1" s="1246"/>
      <c r="AE1" s="1246"/>
      <c r="AF1" s="1246"/>
      <c r="AG1" s="1246"/>
      <c r="AH1" s="1246"/>
      <c r="AI1" s="1246"/>
      <c r="AJ1" s="1246"/>
    </row>
    <row r="2" spans="35:36" ht="22.5" customHeight="1">
      <c r="AI2" s="1248"/>
      <c r="AJ2" s="1248"/>
    </row>
    <row r="3" spans="28:36" ht="12.75">
      <c r="AB3" s="1249" t="s">
        <v>1044</v>
      </c>
      <c r="AC3" s="1249"/>
      <c r="AD3" s="1249"/>
      <c r="AE3" s="1249"/>
      <c r="AF3" s="1249"/>
      <c r="AG3" s="1249"/>
      <c r="AH3" s="1249"/>
      <c r="AI3" s="1249"/>
      <c r="AJ3" s="1249"/>
    </row>
    <row r="4" spans="28:36" ht="12.75">
      <c r="AB4" s="1250" t="s">
        <v>844</v>
      </c>
      <c r="AC4" s="1250"/>
      <c r="AD4" s="1250"/>
      <c r="AE4" s="1250"/>
      <c r="AF4" s="1250"/>
      <c r="AG4" s="1250"/>
      <c r="AH4" s="1250"/>
      <c r="AI4" s="1250"/>
      <c r="AJ4" s="1250"/>
    </row>
    <row r="5" ht="22.5" customHeight="1" thickBot="1"/>
    <row r="6" spans="1:36" ht="18" customHeight="1" thickBot="1">
      <c r="A6" s="1251">
        <v>5</v>
      </c>
      <c r="B6" s="1252">
        <v>1</v>
      </c>
      <c r="C6" s="1252">
        <v>3</v>
      </c>
      <c r="D6" s="1252">
        <v>0</v>
      </c>
      <c r="E6" s="1252">
        <v>0</v>
      </c>
      <c r="F6" s="1253">
        <v>9</v>
      </c>
      <c r="G6" s="1254"/>
      <c r="H6" s="1251">
        <v>1</v>
      </c>
      <c r="I6" s="1252">
        <v>2</v>
      </c>
      <c r="J6" s="1252">
        <v>5</v>
      </c>
      <c r="K6" s="1253">
        <v>4</v>
      </c>
      <c r="L6" s="1254"/>
      <c r="M6" s="1251">
        <v>0</v>
      </c>
      <c r="N6" s="1253">
        <v>1</v>
      </c>
      <c r="O6" s="1255"/>
      <c r="P6" s="1251">
        <v>2</v>
      </c>
      <c r="Q6" s="1252">
        <v>8</v>
      </c>
      <c r="R6" s="1252">
        <v>0</v>
      </c>
      <c r="S6" s="1253">
        <v>0</v>
      </c>
      <c r="T6" s="1254"/>
      <c r="U6" s="1251">
        <v>7</v>
      </c>
      <c r="V6" s="1252">
        <v>5</v>
      </c>
      <c r="W6" s="1252">
        <v>1</v>
      </c>
      <c r="X6" s="1252">
        <v>1</v>
      </c>
      <c r="Y6" s="1252">
        <v>1</v>
      </c>
      <c r="Z6" s="1253">
        <v>5</v>
      </c>
      <c r="AA6" s="1254"/>
      <c r="AB6" s="1256">
        <v>2</v>
      </c>
      <c r="AC6" s="1257">
        <v>4</v>
      </c>
      <c r="AD6" s="1254"/>
      <c r="AE6" s="1256">
        <v>2</v>
      </c>
      <c r="AF6" s="1258">
        <v>0</v>
      </c>
      <c r="AG6" s="1258">
        <v>0</v>
      </c>
      <c r="AH6" s="1257">
        <v>8</v>
      </c>
      <c r="AI6" s="1254"/>
      <c r="AJ6" s="1259">
        <v>2</v>
      </c>
    </row>
    <row r="7" spans="1:36" ht="38.25">
      <c r="A7" s="1260" t="s">
        <v>680</v>
      </c>
      <c r="B7" s="1260"/>
      <c r="C7" s="1260"/>
      <c r="D7" s="1260"/>
      <c r="E7" s="1260"/>
      <c r="F7" s="1260"/>
      <c r="G7" s="1261"/>
      <c r="H7" s="1260" t="s">
        <v>681</v>
      </c>
      <c r="I7" s="1260"/>
      <c r="J7" s="1260"/>
      <c r="K7" s="1260"/>
      <c r="L7" s="1261"/>
      <c r="M7" s="1262" t="s">
        <v>703</v>
      </c>
      <c r="N7" s="1262"/>
      <c r="O7" s="1261"/>
      <c r="P7" s="1262" t="s">
        <v>704</v>
      </c>
      <c r="Q7" s="1262"/>
      <c r="R7" s="1262"/>
      <c r="S7" s="1262"/>
      <c r="T7" s="1261"/>
      <c r="U7" s="1260" t="s">
        <v>684</v>
      </c>
      <c r="V7" s="1260"/>
      <c r="W7" s="1260"/>
      <c r="X7" s="1260"/>
      <c r="Y7" s="1260"/>
      <c r="Z7" s="1260"/>
      <c r="AB7" s="1260" t="s">
        <v>705</v>
      </c>
      <c r="AC7" s="1260"/>
      <c r="AE7" s="1260" t="s">
        <v>706</v>
      </c>
      <c r="AF7" s="1260"/>
      <c r="AG7" s="1260"/>
      <c r="AH7" s="1260"/>
      <c r="AJ7" s="1260" t="s">
        <v>707</v>
      </c>
    </row>
    <row r="8" ht="25.5" customHeight="1"/>
    <row r="9" spans="32:36" ht="15.75" thickBot="1">
      <c r="AF9" s="1263" t="s">
        <v>708</v>
      </c>
      <c r="AG9" s="1263"/>
      <c r="AH9" s="1263"/>
      <c r="AI9" s="1263"/>
      <c r="AJ9" s="1263"/>
    </row>
    <row r="10" spans="1:36" ht="36.75" customHeight="1">
      <c r="A10" s="1264" t="s">
        <v>846</v>
      </c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6"/>
      <c r="V10" s="1267" t="s">
        <v>710</v>
      </c>
      <c r="W10" s="1268"/>
      <c r="X10" s="1269"/>
      <c r="Y10" s="1270" t="s">
        <v>71</v>
      </c>
      <c r="Z10" s="1271"/>
      <c r="AA10" s="1271"/>
      <c r="AB10" s="1271"/>
      <c r="AC10" s="1271"/>
      <c r="AD10" s="1271"/>
      <c r="AE10" s="1271"/>
      <c r="AF10" s="1271"/>
      <c r="AG10" s="1271"/>
      <c r="AH10" s="1271"/>
      <c r="AI10" s="1271"/>
      <c r="AJ10" s="1272"/>
    </row>
    <row r="11" spans="1:36" ht="18">
      <c r="A11" s="1273">
        <v>1</v>
      </c>
      <c r="B11" s="1274"/>
      <c r="C11" s="1274"/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4"/>
      <c r="P11" s="1274"/>
      <c r="Q11" s="1274"/>
      <c r="R11" s="1274"/>
      <c r="S11" s="1274"/>
      <c r="T11" s="1274"/>
      <c r="U11" s="1274"/>
      <c r="V11" s="1275">
        <v>2</v>
      </c>
      <c r="W11" s="1275"/>
      <c r="X11" s="1275"/>
      <c r="Y11" s="1275">
        <v>3</v>
      </c>
      <c r="Z11" s="1275"/>
      <c r="AA11" s="1275"/>
      <c r="AB11" s="1275"/>
      <c r="AC11" s="1275"/>
      <c r="AD11" s="1275"/>
      <c r="AE11" s="1275"/>
      <c r="AF11" s="1275"/>
      <c r="AG11" s="1275"/>
      <c r="AH11" s="1275"/>
      <c r="AI11" s="1275"/>
      <c r="AJ11" s="1276"/>
    </row>
    <row r="12" spans="1:36" ht="21" customHeight="1">
      <c r="A12" s="1277" t="s">
        <v>72</v>
      </c>
      <c r="B12" s="1278"/>
      <c r="C12" s="1278"/>
      <c r="D12" s="1278"/>
      <c r="E12" s="1278"/>
      <c r="F12" s="1278"/>
      <c r="G12" s="1278"/>
      <c r="H12" s="1278"/>
      <c r="I12" s="1278"/>
      <c r="J12" s="1278"/>
      <c r="K12" s="1278"/>
      <c r="L12" s="1278"/>
      <c r="M12" s="1278"/>
      <c r="N12" s="1278"/>
      <c r="O12" s="1278"/>
      <c r="P12" s="1278"/>
      <c r="Q12" s="1278"/>
      <c r="R12" s="1278"/>
      <c r="S12" s="1278"/>
      <c r="T12" s="1278"/>
      <c r="U12" s="1279"/>
      <c r="V12" s="1280"/>
      <c r="W12" s="1281"/>
      <c r="X12" s="1282"/>
      <c r="Y12" s="1283"/>
      <c r="Z12" s="1283"/>
      <c r="AA12" s="1283"/>
      <c r="AB12" s="1283"/>
      <c r="AC12" s="1283"/>
      <c r="AD12" s="1283"/>
      <c r="AE12" s="1283"/>
      <c r="AF12" s="1283"/>
      <c r="AG12" s="1283"/>
      <c r="AH12" s="1283"/>
      <c r="AI12" s="1283"/>
      <c r="AJ12" s="1284"/>
    </row>
    <row r="13" spans="1:36" ht="18.75" customHeight="1">
      <c r="A13" s="1285" t="s">
        <v>73</v>
      </c>
      <c r="B13" s="1286"/>
      <c r="C13" s="1286"/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7"/>
      <c r="V13" s="1288" t="s">
        <v>852</v>
      </c>
      <c r="W13" s="1289"/>
      <c r="X13" s="1290"/>
      <c r="Y13" s="1291">
        <v>4222597</v>
      </c>
      <c r="Z13" s="1291"/>
      <c r="AA13" s="1291"/>
      <c r="AB13" s="1291"/>
      <c r="AC13" s="1291"/>
      <c r="AD13" s="1291"/>
      <c r="AE13" s="1291"/>
      <c r="AF13" s="1291"/>
      <c r="AG13" s="1291"/>
      <c r="AH13" s="1291"/>
      <c r="AI13" s="1291"/>
      <c r="AJ13" s="1292"/>
    </row>
    <row r="14" spans="1:36" ht="21" customHeight="1">
      <c r="A14" s="1293" t="s">
        <v>74</v>
      </c>
      <c r="B14" s="1294"/>
      <c r="C14" s="1294"/>
      <c r="D14" s="1294"/>
      <c r="E14" s="1294"/>
      <c r="F14" s="1294"/>
      <c r="G14" s="1294"/>
      <c r="H14" s="1294"/>
      <c r="I14" s="1294"/>
      <c r="J14" s="1294"/>
      <c r="K14" s="1294"/>
      <c r="L14" s="1294"/>
      <c r="M14" s="1294"/>
      <c r="N14" s="1294"/>
      <c r="O14" s="1294"/>
      <c r="P14" s="1294"/>
      <c r="Q14" s="1294"/>
      <c r="R14" s="1294"/>
      <c r="S14" s="1294"/>
      <c r="T14" s="1294"/>
      <c r="U14" s="1295"/>
      <c r="V14" s="1296"/>
      <c r="W14" s="1297"/>
      <c r="X14" s="1298"/>
      <c r="Y14" s="1299"/>
      <c r="Z14" s="1299"/>
      <c r="AA14" s="1299"/>
      <c r="AB14" s="1299"/>
      <c r="AC14" s="1299"/>
      <c r="AD14" s="1299"/>
      <c r="AE14" s="1299"/>
      <c r="AF14" s="1299"/>
      <c r="AG14" s="1299"/>
      <c r="AH14" s="1299"/>
      <c r="AI14" s="1299"/>
      <c r="AJ14" s="1300"/>
    </row>
    <row r="15" spans="1:36" ht="24.75" customHeight="1">
      <c r="A15" s="1301" t="s">
        <v>75</v>
      </c>
      <c r="B15" s="1302"/>
      <c r="C15" s="1302"/>
      <c r="D15" s="1302"/>
      <c r="E15" s="1302"/>
      <c r="F15" s="1302"/>
      <c r="G15" s="1302"/>
      <c r="H15" s="1302"/>
      <c r="I15" s="1302"/>
      <c r="J15" s="1302"/>
      <c r="K15" s="1302"/>
      <c r="L15" s="1302"/>
      <c r="M15" s="1302"/>
      <c r="N15" s="1302"/>
      <c r="O15" s="1302"/>
      <c r="P15" s="1302"/>
      <c r="Q15" s="1302"/>
      <c r="R15" s="1302"/>
      <c r="S15" s="1302"/>
      <c r="T15" s="1302"/>
      <c r="U15" s="1303"/>
      <c r="V15" s="1304" t="s">
        <v>854</v>
      </c>
      <c r="W15" s="1305"/>
      <c r="X15" s="1306"/>
      <c r="Y15" s="1307"/>
      <c r="Z15" s="1308"/>
      <c r="AA15" s="1308"/>
      <c r="AB15" s="1308"/>
      <c r="AC15" s="1308"/>
      <c r="AD15" s="1308"/>
      <c r="AE15" s="1308"/>
      <c r="AF15" s="1308"/>
      <c r="AG15" s="1308"/>
      <c r="AH15" s="1308"/>
      <c r="AI15" s="1308"/>
      <c r="AJ15" s="1309"/>
    </row>
    <row r="16" spans="1:36" ht="25.5" customHeight="1">
      <c r="A16" s="1301" t="s">
        <v>76</v>
      </c>
      <c r="B16" s="1302"/>
      <c r="C16" s="1302"/>
      <c r="D16" s="1302"/>
      <c r="E16" s="1302"/>
      <c r="F16" s="1302"/>
      <c r="G16" s="1302"/>
      <c r="H16" s="1302"/>
      <c r="I16" s="1302"/>
      <c r="J16" s="1302"/>
      <c r="K16" s="1302"/>
      <c r="L16" s="1302"/>
      <c r="M16" s="1302"/>
      <c r="N16" s="1302"/>
      <c r="O16" s="1302"/>
      <c r="P16" s="1302"/>
      <c r="Q16" s="1302"/>
      <c r="R16" s="1302"/>
      <c r="S16" s="1302"/>
      <c r="T16" s="1302"/>
      <c r="U16" s="1303"/>
      <c r="V16" s="1304" t="s">
        <v>856</v>
      </c>
      <c r="W16" s="1305"/>
      <c r="X16" s="1306"/>
      <c r="Y16" s="1308">
        <v>2511</v>
      </c>
      <c r="Z16" s="1308"/>
      <c r="AA16" s="1308"/>
      <c r="AB16" s="1308"/>
      <c r="AC16" s="1308"/>
      <c r="AD16" s="1308"/>
      <c r="AE16" s="1308"/>
      <c r="AF16" s="1308"/>
      <c r="AG16" s="1308"/>
      <c r="AH16" s="1308"/>
      <c r="AI16" s="1308"/>
      <c r="AJ16" s="1309"/>
    </row>
    <row r="17" spans="1:36" ht="25.5" customHeight="1">
      <c r="A17" s="1301" t="s">
        <v>77</v>
      </c>
      <c r="B17" s="1302"/>
      <c r="C17" s="1302"/>
      <c r="D17" s="1302"/>
      <c r="E17" s="1302"/>
      <c r="F17" s="1302"/>
      <c r="G17" s="1302"/>
      <c r="H17" s="1302"/>
      <c r="I17" s="1302"/>
      <c r="J17" s="1302"/>
      <c r="K17" s="1302"/>
      <c r="L17" s="1302"/>
      <c r="M17" s="1302"/>
      <c r="N17" s="1302"/>
      <c r="O17" s="1302"/>
      <c r="P17" s="1302"/>
      <c r="Q17" s="1302"/>
      <c r="R17" s="1302"/>
      <c r="S17" s="1302"/>
      <c r="T17" s="1302"/>
      <c r="U17" s="1303"/>
      <c r="V17" s="1304" t="s">
        <v>858</v>
      </c>
      <c r="W17" s="1305"/>
      <c r="X17" s="1306"/>
      <c r="Y17" s="1307"/>
      <c r="Z17" s="1308"/>
      <c r="AA17" s="1308"/>
      <c r="AB17" s="1308"/>
      <c r="AC17" s="1308"/>
      <c r="AD17" s="1308"/>
      <c r="AE17" s="1308"/>
      <c r="AF17" s="1308"/>
      <c r="AG17" s="1308"/>
      <c r="AH17" s="1308"/>
      <c r="AI17" s="1308"/>
      <c r="AJ17" s="1309"/>
    </row>
    <row r="18" spans="1:36" ht="26.25" customHeight="1">
      <c r="A18" s="1293" t="s">
        <v>78</v>
      </c>
      <c r="B18" s="1294"/>
      <c r="C18" s="1294"/>
      <c r="D18" s="1294"/>
      <c r="E18" s="1294"/>
      <c r="F18" s="1294"/>
      <c r="G18" s="1294"/>
      <c r="H18" s="1294"/>
      <c r="I18" s="1294"/>
      <c r="J18" s="1294"/>
      <c r="K18" s="1294"/>
      <c r="L18" s="1294"/>
      <c r="M18" s="1294"/>
      <c r="N18" s="1294"/>
      <c r="O18" s="1294"/>
      <c r="P18" s="1294"/>
      <c r="Q18" s="1294"/>
      <c r="R18" s="1294"/>
      <c r="S18" s="1294"/>
      <c r="T18" s="1294"/>
      <c r="U18" s="1295"/>
      <c r="V18" s="1304" t="s">
        <v>860</v>
      </c>
      <c r="W18" s="1305"/>
      <c r="X18" s="1306"/>
      <c r="Y18" s="1310">
        <f>SUM(Y12:AJ17)</f>
        <v>4225108</v>
      </c>
      <c r="Z18" s="1310"/>
      <c r="AA18" s="1310"/>
      <c r="AB18" s="1310"/>
      <c r="AC18" s="1310"/>
      <c r="AD18" s="1310"/>
      <c r="AE18" s="1310"/>
      <c r="AF18" s="1310"/>
      <c r="AG18" s="1310"/>
      <c r="AH18" s="1310"/>
      <c r="AI18" s="1310"/>
      <c r="AJ18" s="1311"/>
    </row>
    <row r="19" spans="1:36" ht="26.25" customHeight="1">
      <c r="A19" s="1301" t="s">
        <v>79</v>
      </c>
      <c r="B19" s="1302"/>
      <c r="C19" s="1302"/>
      <c r="D19" s="1302"/>
      <c r="E19" s="1302"/>
      <c r="F19" s="1302"/>
      <c r="G19" s="1302"/>
      <c r="H19" s="1302"/>
      <c r="I19" s="1302"/>
      <c r="J19" s="1302"/>
      <c r="K19" s="1302"/>
      <c r="L19" s="1302"/>
      <c r="M19" s="1302"/>
      <c r="N19" s="1302"/>
      <c r="O19" s="1302"/>
      <c r="P19" s="1302"/>
      <c r="Q19" s="1302"/>
      <c r="R19" s="1302"/>
      <c r="S19" s="1302"/>
      <c r="T19" s="1302"/>
      <c r="U19" s="1303"/>
      <c r="V19" s="1304" t="s">
        <v>862</v>
      </c>
      <c r="W19" s="1305"/>
      <c r="X19" s="1306"/>
      <c r="Y19" s="1308">
        <v>23632014</v>
      </c>
      <c r="Z19" s="1308"/>
      <c r="AA19" s="1308"/>
      <c r="AB19" s="1308"/>
      <c r="AC19" s="1308"/>
      <c r="AD19" s="1308"/>
      <c r="AE19" s="1308"/>
      <c r="AF19" s="1308"/>
      <c r="AG19" s="1308"/>
      <c r="AH19" s="1308"/>
      <c r="AI19" s="1308"/>
      <c r="AJ19" s="1309"/>
    </row>
    <row r="20" spans="1:36" ht="29.25" customHeight="1">
      <c r="A20" s="1293" t="s">
        <v>80</v>
      </c>
      <c r="B20" s="1294"/>
      <c r="C20" s="1294"/>
      <c r="D20" s="1294"/>
      <c r="E20" s="1294"/>
      <c r="F20" s="1294"/>
      <c r="G20" s="1294"/>
      <c r="H20" s="1294"/>
      <c r="I20" s="1294"/>
      <c r="J20" s="1294"/>
      <c r="K20" s="1294"/>
      <c r="L20" s="1294"/>
      <c r="M20" s="1294"/>
      <c r="N20" s="1294"/>
      <c r="O20" s="1294"/>
      <c r="P20" s="1294"/>
      <c r="Q20" s="1294"/>
      <c r="R20" s="1294"/>
      <c r="S20" s="1294"/>
      <c r="T20" s="1294"/>
      <c r="U20" s="1295"/>
      <c r="V20" s="1304" t="s">
        <v>864</v>
      </c>
      <c r="W20" s="1305"/>
      <c r="X20" s="1306"/>
      <c r="Y20" s="1308">
        <v>20753885</v>
      </c>
      <c r="Z20" s="1308"/>
      <c r="AA20" s="1308"/>
      <c r="AB20" s="1308"/>
      <c r="AC20" s="1308"/>
      <c r="AD20" s="1308"/>
      <c r="AE20" s="1308"/>
      <c r="AF20" s="1308"/>
      <c r="AG20" s="1308"/>
      <c r="AH20" s="1308"/>
      <c r="AI20" s="1308"/>
      <c r="AJ20" s="1309"/>
    </row>
    <row r="21" spans="1:36" ht="22.5" customHeight="1">
      <c r="A21" s="1312" t="s">
        <v>81</v>
      </c>
      <c r="B21" s="1313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4"/>
      <c r="V21" s="1280"/>
      <c r="W21" s="1281"/>
      <c r="X21" s="1282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4"/>
    </row>
    <row r="22" spans="1:36" ht="21" customHeight="1">
      <c r="A22" s="1315" t="s">
        <v>73</v>
      </c>
      <c r="B22" s="1316"/>
      <c r="C22" s="1316"/>
      <c r="D22" s="1316"/>
      <c r="E22" s="1316"/>
      <c r="F22" s="1316"/>
      <c r="G22" s="1316"/>
      <c r="H22" s="1316"/>
      <c r="I22" s="1316"/>
      <c r="J22" s="1316"/>
      <c r="K22" s="1316"/>
      <c r="L22" s="1316"/>
      <c r="M22" s="1316"/>
      <c r="N22" s="1316"/>
      <c r="O22" s="1316"/>
      <c r="P22" s="1316"/>
      <c r="Q22" s="1316"/>
      <c r="R22" s="1316"/>
      <c r="S22" s="1316"/>
      <c r="T22" s="1316"/>
      <c r="U22" s="1317"/>
      <c r="V22" s="1288" t="s">
        <v>866</v>
      </c>
      <c r="W22" s="1289"/>
      <c r="X22" s="1290"/>
      <c r="Y22" s="1318">
        <v>7100788</v>
      </c>
      <c r="Z22" s="1291"/>
      <c r="AA22" s="1291"/>
      <c r="AB22" s="1291"/>
      <c r="AC22" s="1291"/>
      <c r="AD22" s="1291"/>
      <c r="AE22" s="1291"/>
      <c r="AF22" s="1291"/>
      <c r="AG22" s="1291"/>
      <c r="AH22" s="1291"/>
      <c r="AI22" s="1291"/>
      <c r="AJ22" s="1292"/>
    </row>
    <row r="23" spans="1:36" ht="21.75" customHeight="1">
      <c r="A23" s="1293" t="s">
        <v>74</v>
      </c>
      <c r="B23" s="1294"/>
      <c r="C23" s="1294"/>
      <c r="D23" s="1294"/>
      <c r="E23" s="1294"/>
      <c r="F23" s="1294"/>
      <c r="G23" s="1294"/>
      <c r="H23" s="1294"/>
      <c r="I23" s="1294"/>
      <c r="J23" s="1294"/>
      <c r="K23" s="1294"/>
      <c r="L23" s="1294"/>
      <c r="M23" s="1294"/>
      <c r="N23" s="1294"/>
      <c r="O23" s="1294"/>
      <c r="P23" s="1294"/>
      <c r="Q23" s="1294"/>
      <c r="R23" s="1294"/>
      <c r="S23" s="1294"/>
      <c r="T23" s="1294"/>
      <c r="U23" s="1295"/>
      <c r="V23" s="1319"/>
      <c r="W23" s="1289"/>
      <c r="X23" s="1290"/>
      <c r="Y23" s="1320"/>
      <c r="Z23" s="1299"/>
      <c r="AA23" s="1299"/>
      <c r="AB23" s="1299"/>
      <c r="AC23" s="1299"/>
      <c r="AD23" s="1299"/>
      <c r="AE23" s="1299"/>
      <c r="AF23" s="1299"/>
      <c r="AG23" s="1299"/>
      <c r="AH23" s="1299"/>
      <c r="AI23" s="1299"/>
      <c r="AJ23" s="1300"/>
    </row>
    <row r="24" spans="1:36" ht="27" customHeight="1">
      <c r="A24" s="1301" t="s">
        <v>75</v>
      </c>
      <c r="B24" s="1302"/>
      <c r="C24" s="1302"/>
      <c r="D24" s="1302"/>
      <c r="E24" s="1302"/>
      <c r="F24" s="1302"/>
      <c r="G24" s="1302"/>
      <c r="H24" s="1302"/>
      <c r="I24" s="1302"/>
      <c r="J24" s="1302"/>
      <c r="K24" s="1302"/>
      <c r="L24" s="1302"/>
      <c r="M24" s="1302"/>
      <c r="N24" s="1302"/>
      <c r="O24" s="1302"/>
      <c r="P24" s="1302"/>
      <c r="Q24" s="1302"/>
      <c r="R24" s="1302"/>
      <c r="S24" s="1302"/>
      <c r="T24" s="1302"/>
      <c r="U24" s="1303"/>
      <c r="V24" s="1304" t="s">
        <v>868</v>
      </c>
      <c r="W24" s="1305"/>
      <c r="X24" s="1306"/>
      <c r="Y24" s="1307"/>
      <c r="Z24" s="1308"/>
      <c r="AA24" s="1308"/>
      <c r="AB24" s="1308"/>
      <c r="AC24" s="1308"/>
      <c r="AD24" s="1308"/>
      <c r="AE24" s="1308"/>
      <c r="AF24" s="1308"/>
      <c r="AG24" s="1308"/>
      <c r="AH24" s="1308"/>
      <c r="AI24" s="1308"/>
      <c r="AJ24" s="1309"/>
    </row>
    <row r="25" spans="1:36" ht="27.75" customHeight="1">
      <c r="A25" s="1301" t="s">
        <v>76</v>
      </c>
      <c r="B25" s="1302"/>
      <c r="C25" s="1302"/>
      <c r="D25" s="1302"/>
      <c r="E25" s="1302"/>
      <c r="F25" s="1302"/>
      <c r="G25" s="1302"/>
      <c r="H25" s="1302"/>
      <c r="I25" s="1302"/>
      <c r="J25" s="1302"/>
      <c r="K25" s="1302"/>
      <c r="L25" s="1302"/>
      <c r="M25" s="1302"/>
      <c r="N25" s="1302"/>
      <c r="O25" s="1302"/>
      <c r="P25" s="1302"/>
      <c r="Q25" s="1302"/>
      <c r="R25" s="1302"/>
      <c r="S25" s="1302"/>
      <c r="T25" s="1302"/>
      <c r="U25" s="1303"/>
      <c r="V25" s="1304" t="s">
        <v>870</v>
      </c>
      <c r="W25" s="1305"/>
      <c r="X25" s="1306"/>
      <c r="Y25" s="1308">
        <v>2449</v>
      </c>
      <c r="Z25" s="1308"/>
      <c r="AA25" s="1308"/>
      <c r="AB25" s="1308"/>
      <c r="AC25" s="1308"/>
      <c r="AD25" s="1308"/>
      <c r="AE25" s="1308"/>
      <c r="AF25" s="1308"/>
      <c r="AG25" s="1308"/>
      <c r="AH25" s="1308"/>
      <c r="AI25" s="1308"/>
      <c r="AJ25" s="1309"/>
    </row>
    <row r="26" spans="1:36" ht="27.75" customHeight="1">
      <c r="A26" s="1301" t="s">
        <v>77</v>
      </c>
      <c r="B26" s="1302"/>
      <c r="C26" s="1302"/>
      <c r="D26" s="1302"/>
      <c r="E26" s="1302"/>
      <c r="F26" s="1302"/>
      <c r="G26" s="1302"/>
      <c r="H26" s="1302"/>
      <c r="I26" s="1302"/>
      <c r="J26" s="1302"/>
      <c r="K26" s="1302"/>
      <c r="L26" s="1302"/>
      <c r="M26" s="1302"/>
      <c r="N26" s="1302"/>
      <c r="O26" s="1302"/>
      <c r="P26" s="1302"/>
      <c r="Q26" s="1302"/>
      <c r="R26" s="1302"/>
      <c r="S26" s="1302"/>
      <c r="T26" s="1302"/>
      <c r="U26" s="1303"/>
      <c r="V26" s="1304" t="s">
        <v>872</v>
      </c>
      <c r="W26" s="1305"/>
      <c r="X26" s="1306"/>
      <c r="Y26" s="1307"/>
      <c r="Z26" s="1308"/>
      <c r="AA26" s="1308"/>
      <c r="AB26" s="1308"/>
      <c r="AC26" s="1308"/>
      <c r="AD26" s="1308"/>
      <c r="AE26" s="1308"/>
      <c r="AF26" s="1308"/>
      <c r="AG26" s="1308"/>
      <c r="AH26" s="1308"/>
      <c r="AI26" s="1308"/>
      <c r="AJ26" s="1309"/>
    </row>
    <row r="27" spans="1:36" ht="24.75" customHeight="1">
      <c r="A27" s="1321" t="s">
        <v>82</v>
      </c>
      <c r="B27" s="1322"/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3" t="s">
        <v>874</v>
      </c>
      <c r="W27" s="1324"/>
      <c r="X27" s="1325"/>
      <c r="Y27" s="1326">
        <f>SUM(Y21:AJ26)</f>
        <v>7103237</v>
      </c>
      <c r="Z27" s="1326"/>
      <c r="AA27" s="1326"/>
      <c r="AB27" s="1326"/>
      <c r="AC27" s="1326"/>
      <c r="AD27" s="1326"/>
      <c r="AE27" s="1326"/>
      <c r="AF27" s="1326"/>
      <c r="AG27" s="1326"/>
      <c r="AH27" s="1326"/>
      <c r="AI27" s="1326"/>
      <c r="AJ27" s="1327"/>
    </row>
    <row r="28" spans="1:36" ht="20.25" customHeight="1" thickBot="1">
      <c r="A28" s="1328" t="s">
        <v>83</v>
      </c>
      <c r="B28" s="1329"/>
      <c r="C28" s="1329"/>
      <c r="D28" s="1329"/>
      <c r="E28" s="1329"/>
      <c r="F28" s="1329"/>
      <c r="G28" s="1329"/>
      <c r="H28" s="1329"/>
      <c r="I28" s="1329"/>
      <c r="J28" s="1329"/>
      <c r="K28" s="1329"/>
      <c r="L28" s="1329"/>
      <c r="M28" s="1329"/>
      <c r="N28" s="1329"/>
      <c r="O28" s="1329"/>
      <c r="P28" s="1329"/>
      <c r="Q28" s="1329"/>
      <c r="R28" s="1329"/>
      <c r="S28" s="1329"/>
      <c r="T28" s="1329"/>
      <c r="U28" s="1330"/>
      <c r="V28" s="1331"/>
      <c r="W28" s="1332"/>
      <c r="X28" s="1332"/>
      <c r="Y28" s="1333"/>
      <c r="Z28" s="1334"/>
      <c r="AA28" s="1334"/>
      <c r="AB28" s="1334"/>
      <c r="AC28" s="1334"/>
      <c r="AD28" s="1334"/>
      <c r="AE28" s="1334"/>
      <c r="AF28" s="1334"/>
      <c r="AG28" s="1334"/>
      <c r="AH28" s="1334"/>
      <c r="AI28" s="1334"/>
      <c r="AJ28" s="1335"/>
    </row>
  </sheetData>
  <mergeCells count="58"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  <mergeCell ref="V20:X20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V18:X18"/>
    <mergeCell ref="Y10:AJ10"/>
    <mergeCell ref="Y11:AJ11"/>
    <mergeCell ref="V10:X10"/>
    <mergeCell ref="A28:U28"/>
    <mergeCell ref="Y28:AJ28"/>
    <mergeCell ref="V27:X28"/>
    <mergeCell ref="A18:U18"/>
    <mergeCell ref="A19:U19"/>
    <mergeCell ref="A20:U20"/>
    <mergeCell ref="A21:U21"/>
    <mergeCell ref="Y20:AJ20"/>
    <mergeCell ref="Y18:AJ18"/>
    <mergeCell ref="Y19:AJ19"/>
    <mergeCell ref="A10:U10"/>
    <mergeCell ref="V11:X11"/>
    <mergeCell ref="A14:U14"/>
    <mergeCell ref="A16:U16"/>
    <mergeCell ref="A12:U12"/>
    <mergeCell ref="A13:U13"/>
    <mergeCell ref="V15:X15"/>
    <mergeCell ref="V13:X13"/>
    <mergeCell ref="A25:U25"/>
    <mergeCell ref="V25:X25"/>
    <mergeCell ref="A15:U15"/>
    <mergeCell ref="A17:U17"/>
    <mergeCell ref="V17:X17"/>
    <mergeCell ref="V19:X19"/>
    <mergeCell ref="V14:X14"/>
    <mergeCell ref="AB3:AJ3"/>
    <mergeCell ref="Y25:AJ25"/>
    <mergeCell ref="Y22:AJ22"/>
    <mergeCell ref="A22:U22"/>
    <mergeCell ref="A23:U23"/>
    <mergeCell ref="V22:X22"/>
    <mergeCell ref="V23:X23"/>
    <mergeCell ref="Y23:AJ23"/>
    <mergeCell ref="A11:U11"/>
    <mergeCell ref="V16:X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127"/>
  <sheetViews>
    <sheetView zoomScaleSheetLayoutView="100" workbookViewId="0" topLeftCell="A37">
      <selection activeCell="AF37" sqref="AF37:AJ37"/>
    </sheetView>
  </sheetViews>
  <sheetFormatPr defaultColWidth="9.140625" defaultRowHeight="12.75"/>
  <cols>
    <col min="1" max="13" width="3.28125" style="1336" customWidth="1"/>
    <col min="14" max="14" width="3.421875" style="1336" customWidth="1"/>
    <col min="15" max="19" width="3.28125" style="1336" customWidth="1"/>
    <col min="20" max="20" width="2.421875" style="1336" customWidth="1"/>
    <col min="21" max="36" width="3.28125" style="1336" customWidth="1"/>
    <col min="37" max="37" width="1.8515625" style="1336" customWidth="1"/>
    <col min="38" max="16384" width="9.140625" style="1336" customWidth="1"/>
  </cols>
  <sheetData>
    <row r="1" spans="35:36" ht="21" customHeight="1" thickBot="1">
      <c r="AI1" s="1337">
        <v>0</v>
      </c>
      <c r="AJ1" s="1338">
        <v>1</v>
      </c>
    </row>
    <row r="2" spans="35:36" ht="15" customHeight="1">
      <c r="AI2" s="1339" t="s">
        <v>840</v>
      </c>
      <c r="AJ2" s="1340"/>
    </row>
    <row r="3" spans="1:36" ht="40.5" customHeight="1">
      <c r="A3" s="1341" t="s">
        <v>84</v>
      </c>
      <c r="B3" s="1341"/>
      <c r="C3" s="1341"/>
      <c r="D3" s="1341"/>
      <c r="E3" s="1341"/>
      <c r="F3" s="1341"/>
      <c r="G3" s="1341"/>
      <c r="H3" s="1341"/>
      <c r="I3" s="1341"/>
      <c r="J3" s="1341"/>
      <c r="K3" s="1341"/>
      <c r="L3" s="1341"/>
      <c r="M3" s="1341"/>
      <c r="N3" s="1341"/>
      <c r="O3" s="1341"/>
      <c r="P3" s="1341"/>
      <c r="Q3" s="1341"/>
      <c r="R3" s="1341"/>
      <c r="S3" s="1341"/>
      <c r="T3" s="1341"/>
      <c r="U3" s="1341"/>
      <c r="V3" s="1341"/>
      <c r="W3" s="1341"/>
      <c r="X3" s="1341"/>
      <c r="Y3" s="1341"/>
      <c r="Z3" s="1341"/>
      <c r="AA3" s="1341"/>
      <c r="AB3" s="1341"/>
      <c r="AC3" s="1341"/>
      <c r="AD3" s="1341"/>
      <c r="AE3" s="1341"/>
      <c r="AF3" s="1341"/>
      <c r="AG3" s="1341"/>
      <c r="AH3" s="1341"/>
      <c r="AI3" s="1341"/>
      <c r="AJ3" s="1341"/>
    </row>
    <row r="4" spans="27:35" ht="12.75" customHeight="1">
      <c r="AA4" s="1342" t="s">
        <v>925</v>
      </c>
      <c r="AB4" s="1342"/>
      <c r="AC4" s="1342"/>
      <c r="AD4" s="1342"/>
      <c r="AE4" s="1342"/>
      <c r="AF4" s="1342"/>
      <c r="AG4" s="1342"/>
      <c r="AH4" s="1342"/>
      <c r="AI4" s="1342"/>
    </row>
    <row r="5" spans="27:35" ht="15" customHeight="1">
      <c r="AA5" s="1343" t="s">
        <v>844</v>
      </c>
      <c r="AB5" s="1343"/>
      <c r="AC5" s="1343"/>
      <c r="AD5" s="1343"/>
      <c r="AE5" s="1343"/>
      <c r="AF5" s="1343"/>
      <c r="AG5" s="1343"/>
      <c r="AH5" s="1343"/>
      <c r="AI5" s="1343"/>
    </row>
    <row r="6" ht="15" customHeight="1" thickBot="1"/>
    <row r="7" spans="1:36" ht="16.5" customHeight="1" thickBot="1">
      <c r="A7" s="1344">
        <v>5</v>
      </c>
      <c r="B7" s="1345">
        <v>1</v>
      </c>
      <c r="C7" s="1345">
        <v>3</v>
      </c>
      <c r="D7" s="1345">
        <v>0</v>
      </c>
      <c r="E7" s="1345">
        <v>0</v>
      </c>
      <c r="F7" s="1346">
        <v>9</v>
      </c>
      <c r="G7" s="1347"/>
      <c r="H7" s="1344">
        <v>1</v>
      </c>
      <c r="I7" s="1345">
        <v>2</v>
      </c>
      <c r="J7" s="1345">
        <v>5</v>
      </c>
      <c r="K7" s="1346">
        <v>4</v>
      </c>
      <c r="L7" s="1347"/>
      <c r="M7" s="1344">
        <v>0</v>
      </c>
      <c r="N7" s="1346">
        <v>1</v>
      </c>
      <c r="O7" s="1347"/>
      <c r="P7" s="1344">
        <v>2</v>
      </c>
      <c r="Q7" s="1345">
        <v>8</v>
      </c>
      <c r="R7" s="1345">
        <v>0</v>
      </c>
      <c r="S7" s="1346">
        <v>0</v>
      </c>
      <c r="T7" s="1347"/>
      <c r="U7" s="1344">
        <v>7</v>
      </c>
      <c r="V7" s="1345">
        <v>5</v>
      </c>
      <c r="W7" s="1345">
        <v>1</v>
      </c>
      <c r="X7" s="1345">
        <v>1</v>
      </c>
      <c r="Y7" s="1345">
        <v>1</v>
      </c>
      <c r="Z7" s="1346">
        <v>5</v>
      </c>
      <c r="AB7" s="1348">
        <v>2</v>
      </c>
      <c r="AC7" s="1349">
        <v>5</v>
      </c>
      <c r="AE7" s="1350">
        <v>2</v>
      </c>
      <c r="AF7" s="1351">
        <v>0</v>
      </c>
      <c r="AG7" s="1351">
        <v>0</v>
      </c>
      <c r="AH7" s="1352">
        <v>8</v>
      </c>
      <c r="AJ7" s="1353">
        <v>2</v>
      </c>
    </row>
    <row r="8" spans="1:36" ht="38.25" customHeight="1">
      <c r="A8" s="1354" t="s">
        <v>680</v>
      </c>
      <c r="B8" s="1354"/>
      <c r="C8" s="1354"/>
      <c r="D8" s="1354"/>
      <c r="E8" s="1354"/>
      <c r="F8" s="1354"/>
      <c r="G8" s="1355"/>
      <c r="H8" s="1354" t="s">
        <v>681</v>
      </c>
      <c r="I8" s="1354"/>
      <c r="J8" s="1354"/>
      <c r="K8" s="1354"/>
      <c r="L8" s="1355"/>
      <c r="M8" s="1356" t="s">
        <v>703</v>
      </c>
      <c r="N8" s="1356"/>
      <c r="O8" s="1355"/>
      <c r="P8" s="1356" t="s">
        <v>845</v>
      </c>
      <c r="Q8" s="1356"/>
      <c r="R8" s="1356"/>
      <c r="S8" s="1356"/>
      <c r="U8" s="1354" t="s">
        <v>684</v>
      </c>
      <c r="V8" s="1354"/>
      <c r="W8" s="1354"/>
      <c r="X8" s="1354"/>
      <c r="Y8" s="1354"/>
      <c r="Z8" s="1354"/>
      <c r="AB8" s="1354" t="s">
        <v>705</v>
      </c>
      <c r="AC8" s="1354"/>
      <c r="AD8" s="1355"/>
      <c r="AE8" s="1354" t="s">
        <v>706</v>
      </c>
      <c r="AF8" s="1354"/>
      <c r="AG8" s="1354"/>
      <c r="AH8" s="1354"/>
      <c r="AJ8" s="1357" t="s">
        <v>707</v>
      </c>
    </row>
    <row r="9" spans="32:36" ht="15" customHeight="1">
      <c r="AF9" s="1358" t="s">
        <v>708</v>
      </c>
      <c r="AG9" s="1358"/>
      <c r="AH9" s="1358"/>
      <c r="AI9" s="1358"/>
      <c r="AJ9" s="1358"/>
    </row>
    <row r="10" spans="1:36" ht="38.25" customHeight="1">
      <c r="A10" s="1359" t="s">
        <v>257</v>
      </c>
      <c r="B10" s="1360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1"/>
      <c r="T10" s="1362" t="s">
        <v>710</v>
      </c>
      <c r="U10" s="1363"/>
      <c r="V10" s="1364" t="s">
        <v>847</v>
      </c>
      <c r="W10" s="1365"/>
      <c r="X10" s="1365"/>
      <c r="Y10" s="1365"/>
      <c r="Z10" s="1366"/>
      <c r="AA10" s="1364" t="s">
        <v>848</v>
      </c>
      <c r="AB10" s="1365"/>
      <c r="AC10" s="1365"/>
      <c r="AD10" s="1365"/>
      <c r="AE10" s="1366"/>
      <c r="AF10" s="1359" t="s">
        <v>849</v>
      </c>
      <c r="AG10" s="1360"/>
      <c r="AH10" s="1360"/>
      <c r="AI10" s="1360"/>
      <c r="AJ10" s="1361"/>
    </row>
    <row r="11" spans="1:36" ht="12.75">
      <c r="A11" s="1367"/>
      <c r="B11" s="1368"/>
      <c r="C11" s="1368"/>
      <c r="D11" s="1368"/>
      <c r="E11" s="1368"/>
      <c r="F11" s="1368"/>
      <c r="G11" s="1368"/>
      <c r="H11" s="1368"/>
      <c r="I11" s="1368"/>
      <c r="J11" s="1368"/>
      <c r="K11" s="1368"/>
      <c r="L11" s="1368"/>
      <c r="M11" s="1368"/>
      <c r="N11" s="1368"/>
      <c r="O11" s="1368"/>
      <c r="P11" s="1368"/>
      <c r="Q11" s="1368"/>
      <c r="R11" s="1368"/>
      <c r="S11" s="1369"/>
      <c r="T11" s="1370"/>
      <c r="U11" s="1371"/>
      <c r="V11" s="1364" t="s">
        <v>850</v>
      </c>
      <c r="W11" s="1365"/>
      <c r="X11" s="1365"/>
      <c r="Y11" s="1365"/>
      <c r="Z11" s="1365"/>
      <c r="AA11" s="1364"/>
      <c r="AB11" s="1365"/>
      <c r="AC11" s="1365"/>
      <c r="AD11" s="1365"/>
      <c r="AE11" s="1366"/>
      <c r="AF11" s="1372"/>
      <c r="AG11" s="1373"/>
      <c r="AH11" s="1373"/>
      <c r="AI11" s="1373"/>
      <c r="AJ11" s="1374"/>
    </row>
    <row r="12" spans="1:36" ht="12.75">
      <c r="A12" s="1375">
        <v>1</v>
      </c>
      <c r="B12" s="1376"/>
      <c r="C12" s="1376"/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7"/>
      <c r="T12" s="1376">
        <v>2</v>
      </c>
      <c r="U12" s="1376"/>
      <c r="V12" s="1375">
        <v>3</v>
      </c>
      <c r="W12" s="1376"/>
      <c r="X12" s="1376"/>
      <c r="Y12" s="1376"/>
      <c r="Z12" s="1376"/>
      <c r="AA12" s="1375">
        <v>4</v>
      </c>
      <c r="AB12" s="1376"/>
      <c r="AC12" s="1376"/>
      <c r="AD12" s="1376"/>
      <c r="AE12" s="1376"/>
      <c r="AF12" s="1375">
        <v>5</v>
      </c>
      <c r="AG12" s="1376"/>
      <c r="AH12" s="1376"/>
      <c r="AI12" s="1376"/>
      <c r="AJ12" s="1377"/>
    </row>
    <row r="13" spans="1:36" ht="19.5" customHeight="1">
      <c r="A13" s="1378" t="s">
        <v>471</v>
      </c>
      <c r="B13" s="1378"/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9" t="s">
        <v>852</v>
      </c>
      <c r="U13" s="1377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0"/>
      <c r="AH13" s="1380"/>
      <c r="AI13" s="1380"/>
      <c r="AJ13" s="1380"/>
    </row>
    <row r="14" spans="1:36" ht="19.5" customHeight="1">
      <c r="A14" s="1378" t="s">
        <v>85</v>
      </c>
      <c r="B14" s="1378"/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9" t="s">
        <v>854</v>
      </c>
      <c r="U14" s="1377"/>
      <c r="V14" s="1380">
        <v>8406000</v>
      </c>
      <c r="W14" s="1380"/>
      <c r="X14" s="1380"/>
      <c r="Y14" s="1380"/>
      <c r="Z14" s="1380"/>
      <c r="AA14" s="1380">
        <v>8406000</v>
      </c>
      <c r="AB14" s="1380"/>
      <c r="AC14" s="1380"/>
      <c r="AD14" s="1380"/>
      <c r="AE14" s="1380"/>
      <c r="AF14" s="1380">
        <v>8970600</v>
      </c>
      <c r="AG14" s="1380"/>
      <c r="AH14" s="1380"/>
      <c r="AI14" s="1380"/>
      <c r="AJ14" s="1380"/>
    </row>
    <row r="15" spans="1:36" ht="19.5" customHeight="1">
      <c r="A15" s="1378" t="s">
        <v>484</v>
      </c>
      <c r="B15" s="1378"/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9" t="s">
        <v>856</v>
      </c>
      <c r="U15" s="1377"/>
      <c r="V15" s="1380">
        <v>880000</v>
      </c>
      <c r="W15" s="1380"/>
      <c r="X15" s="1380"/>
      <c r="Y15" s="1380"/>
      <c r="Z15" s="1380"/>
      <c r="AA15" s="1380">
        <v>880000</v>
      </c>
      <c r="AB15" s="1380"/>
      <c r="AC15" s="1380"/>
      <c r="AD15" s="1380"/>
      <c r="AE15" s="1380"/>
      <c r="AF15" s="1380">
        <v>963394</v>
      </c>
      <c r="AG15" s="1380"/>
      <c r="AH15" s="1380"/>
      <c r="AI15" s="1380"/>
      <c r="AJ15" s="1380"/>
    </row>
    <row r="16" spans="1:36" ht="19.5" customHeight="1">
      <c r="A16" s="1378" t="s">
        <v>86</v>
      </c>
      <c r="B16" s="1378"/>
      <c r="C16" s="1378"/>
      <c r="D16" s="1378"/>
      <c r="E16" s="1378"/>
      <c r="F16" s="1378"/>
      <c r="G16" s="1378"/>
      <c r="H16" s="1378"/>
      <c r="I16" s="1378"/>
      <c r="J16" s="1378"/>
      <c r="K16" s="1378"/>
      <c r="L16" s="1378"/>
      <c r="M16" s="1378"/>
      <c r="N16" s="1378"/>
      <c r="O16" s="1378"/>
      <c r="P16" s="1378"/>
      <c r="Q16" s="1378"/>
      <c r="R16" s="1378"/>
      <c r="S16" s="1378"/>
      <c r="T16" s="1379" t="s">
        <v>858</v>
      </c>
      <c r="U16" s="1377"/>
      <c r="V16" s="1380">
        <v>152500</v>
      </c>
      <c r="W16" s="1380"/>
      <c r="X16" s="1380"/>
      <c r="Y16" s="1380"/>
      <c r="Z16" s="1380"/>
      <c r="AA16" s="1380">
        <v>154024</v>
      </c>
      <c r="AB16" s="1380"/>
      <c r="AC16" s="1380"/>
      <c r="AD16" s="1380"/>
      <c r="AE16" s="1380"/>
      <c r="AF16" s="1380">
        <v>500584</v>
      </c>
      <c r="AG16" s="1380"/>
      <c r="AH16" s="1380"/>
      <c r="AI16" s="1380"/>
      <c r="AJ16" s="1380"/>
    </row>
    <row r="17" spans="1:36" ht="19.5" customHeight="1">
      <c r="A17" s="1378" t="s">
        <v>87</v>
      </c>
      <c r="B17" s="1378"/>
      <c r="C17" s="1378"/>
      <c r="D17" s="1378"/>
      <c r="E17" s="1378"/>
      <c r="F17" s="1378"/>
      <c r="G17" s="1378"/>
      <c r="H17" s="1378"/>
      <c r="I17" s="1378"/>
      <c r="J17" s="1378"/>
      <c r="K17" s="1378"/>
      <c r="L17" s="1378"/>
      <c r="M17" s="1378"/>
      <c r="N17" s="1378"/>
      <c r="O17" s="1378"/>
      <c r="P17" s="1378"/>
      <c r="Q17" s="1378"/>
      <c r="R17" s="1378"/>
      <c r="S17" s="1378"/>
      <c r="T17" s="1379" t="s">
        <v>860</v>
      </c>
      <c r="U17" s="1377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1380">
        <v>9282</v>
      </c>
      <c r="AG17" s="1380"/>
      <c r="AH17" s="1380"/>
      <c r="AI17" s="1380"/>
      <c r="AJ17" s="1380"/>
    </row>
    <row r="18" spans="1:36" ht="19.5" customHeight="1">
      <c r="A18" s="1378" t="s">
        <v>88</v>
      </c>
      <c r="B18" s="1378"/>
      <c r="C18" s="1378"/>
      <c r="D18" s="1378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9" t="s">
        <v>862</v>
      </c>
      <c r="U18" s="1377"/>
      <c r="V18" s="1380"/>
      <c r="W18" s="1380"/>
      <c r="X18" s="1380"/>
      <c r="Y18" s="1380"/>
      <c r="Z18" s="1380"/>
      <c r="AA18" s="1380"/>
      <c r="AB18" s="1380"/>
      <c r="AC18" s="1380"/>
      <c r="AD18" s="1380"/>
      <c r="AE18" s="1380"/>
      <c r="AF18" s="1380"/>
      <c r="AG18" s="1380"/>
      <c r="AH18" s="1380"/>
      <c r="AI18" s="1380"/>
      <c r="AJ18" s="1380"/>
    </row>
    <row r="19" spans="1:36" ht="25.5" customHeight="1">
      <c r="A19" s="1378" t="s">
        <v>89</v>
      </c>
      <c r="B19" s="1378"/>
      <c r="C19" s="1378"/>
      <c r="D19" s="1378"/>
      <c r="E19" s="1378"/>
      <c r="F19" s="1378"/>
      <c r="G19" s="1378"/>
      <c r="H19" s="1378"/>
      <c r="I19" s="1378"/>
      <c r="J19" s="1378"/>
      <c r="K19" s="1378"/>
      <c r="L19" s="1378"/>
      <c r="M19" s="1378"/>
      <c r="N19" s="1378"/>
      <c r="O19" s="1378"/>
      <c r="P19" s="1378"/>
      <c r="Q19" s="1378"/>
      <c r="R19" s="1378"/>
      <c r="S19" s="1378"/>
      <c r="T19" s="1379" t="s">
        <v>864</v>
      </c>
      <c r="U19" s="1377"/>
      <c r="V19" s="1380"/>
      <c r="W19" s="1380"/>
      <c r="X19" s="1380"/>
      <c r="Y19" s="1380"/>
      <c r="Z19" s="1380"/>
      <c r="AA19" s="1380"/>
      <c r="AB19" s="1380"/>
      <c r="AC19" s="1380"/>
      <c r="AD19" s="1380"/>
      <c r="AE19" s="1380"/>
      <c r="AF19" s="1380"/>
      <c r="AG19" s="1380"/>
      <c r="AH19" s="1380"/>
      <c r="AI19" s="1380"/>
      <c r="AJ19" s="1380"/>
    </row>
    <row r="20" spans="1:36" ht="19.5" customHeight="1">
      <c r="A20" s="1378" t="s">
        <v>493</v>
      </c>
      <c r="B20" s="1378"/>
      <c r="C20" s="1378"/>
      <c r="D20" s="1378"/>
      <c r="E20" s="1378"/>
      <c r="F20" s="1378"/>
      <c r="G20" s="1378"/>
      <c r="H20" s="1378"/>
      <c r="I20" s="1378"/>
      <c r="J20" s="1378"/>
      <c r="K20" s="1378"/>
      <c r="L20" s="1378"/>
      <c r="M20" s="1378"/>
      <c r="N20" s="1378"/>
      <c r="O20" s="1378"/>
      <c r="P20" s="1378"/>
      <c r="Q20" s="1378"/>
      <c r="R20" s="1378"/>
      <c r="S20" s="1378"/>
      <c r="T20" s="1379" t="s">
        <v>866</v>
      </c>
      <c r="U20" s="1377"/>
      <c r="V20" s="1380">
        <v>2256519</v>
      </c>
      <c r="W20" s="1380"/>
      <c r="X20" s="1380"/>
      <c r="Y20" s="1380"/>
      <c r="Z20" s="1380"/>
      <c r="AA20" s="1380">
        <v>2314529</v>
      </c>
      <c r="AB20" s="1380"/>
      <c r="AC20" s="1380"/>
      <c r="AD20" s="1380"/>
      <c r="AE20" s="1380"/>
      <c r="AF20" s="1380">
        <v>2295529</v>
      </c>
      <c r="AG20" s="1380"/>
      <c r="AH20" s="1380"/>
      <c r="AI20" s="1380"/>
      <c r="AJ20" s="1380"/>
    </row>
    <row r="21" spans="1:36" s="1385" customFormat="1" ht="19.5" customHeight="1">
      <c r="A21" s="1381" t="s">
        <v>90</v>
      </c>
      <c r="B21" s="1381"/>
      <c r="C21" s="1381"/>
      <c r="D21" s="1381"/>
      <c r="E21" s="1381"/>
      <c r="F21" s="1381"/>
      <c r="G21" s="1381"/>
      <c r="H21" s="138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1"/>
      <c r="T21" s="1382" t="s">
        <v>868</v>
      </c>
      <c r="U21" s="1383"/>
      <c r="V21" s="1384">
        <f>SUM(V13:Z20)</f>
        <v>11695019</v>
      </c>
      <c r="W21" s="1384"/>
      <c r="X21" s="1384"/>
      <c r="Y21" s="1384"/>
      <c r="Z21" s="1384"/>
      <c r="AA21" s="1384">
        <f>SUM(AA13:AE20)</f>
        <v>11754553</v>
      </c>
      <c r="AB21" s="1384"/>
      <c r="AC21" s="1384"/>
      <c r="AD21" s="1384"/>
      <c r="AE21" s="1384"/>
      <c r="AF21" s="1384">
        <f>SUM(AF13:AJ20)</f>
        <v>12739389</v>
      </c>
      <c r="AG21" s="1384"/>
      <c r="AH21" s="1384"/>
      <c r="AI21" s="1384"/>
      <c r="AJ21" s="1384"/>
    </row>
    <row r="22" spans="1:36" ht="25.5" customHeight="1">
      <c r="A22" s="1378" t="s">
        <v>91</v>
      </c>
      <c r="B22" s="1378"/>
      <c r="C22" s="1378"/>
      <c r="D22" s="1378"/>
      <c r="E22" s="1378"/>
      <c r="F22" s="1378"/>
      <c r="G22" s="1378"/>
      <c r="H22" s="1378"/>
      <c r="I22" s="1378"/>
      <c r="J22" s="1378"/>
      <c r="K22" s="1378"/>
      <c r="L22" s="1378"/>
      <c r="M22" s="1378"/>
      <c r="N22" s="1378"/>
      <c r="O22" s="1378"/>
      <c r="P22" s="1378"/>
      <c r="Q22" s="1378"/>
      <c r="R22" s="1378"/>
      <c r="S22" s="1378"/>
      <c r="T22" s="1379" t="s">
        <v>870</v>
      </c>
      <c r="U22" s="1377"/>
      <c r="V22" s="1380"/>
      <c r="W22" s="1380"/>
      <c r="X22" s="1380"/>
      <c r="Y22" s="1380"/>
      <c r="Z22" s="1380"/>
      <c r="AA22" s="1380"/>
      <c r="AB22" s="1380"/>
      <c r="AC22" s="1380"/>
      <c r="AD22" s="1380"/>
      <c r="AE22" s="1380"/>
      <c r="AF22" s="1380"/>
      <c r="AG22" s="1380"/>
      <c r="AH22" s="1380"/>
      <c r="AI22" s="1380"/>
      <c r="AJ22" s="1380"/>
    </row>
    <row r="23" spans="1:36" s="1385" customFormat="1" ht="25.5" customHeight="1">
      <c r="A23" s="1381" t="s">
        <v>92</v>
      </c>
      <c r="B23" s="1381"/>
      <c r="C23" s="1381"/>
      <c r="D23" s="1381"/>
      <c r="E23" s="1381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  <c r="P23" s="1381"/>
      <c r="Q23" s="1381"/>
      <c r="R23" s="1381"/>
      <c r="S23" s="1381"/>
      <c r="T23" s="1382" t="s">
        <v>872</v>
      </c>
      <c r="U23" s="1383"/>
      <c r="V23" s="1384">
        <v>168143</v>
      </c>
      <c r="W23" s="1384"/>
      <c r="X23" s="1384"/>
      <c r="Y23" s="1384"/>
      <c r="Z23" s="1384"/>
      <c r="AA23" s="1384">
        <v>87999</v>
      </c>
      <c r="AB23" s="1384"/>
      <c r="AC23" s="1384"/>
      <c r="AD23" s="1384"/>
      <c r="AE23" s="1384"/>
      <c r="AF23" s="1384">
        <v>87999</v>
      </c>
      <c r="AG23" s="1384"/>
      <c r="AH23" s="1384"/>
      <c r="AI23" s="1384"/>
      <c r="AJ23" s="1384"/>
    </row>
    <row r="24" spans="1:36" ht="19.5" customHeight="1">
      <c r="A24" s="1386" t="s">
        <v>93</v>
      </c>
      <c r="B24" s="1386"/>
      <c r="C24" s="1386"/>
      <c r="D24" s="1386"/>
      <c r="E24" s="1386"/>
      <c r="F24" s="1386"/>
      <c r="G24" s="1386"/>
      <c r="H24" s="1386"/>
      <c r="I24" s="1386"/>
      <c r="J24" s="1386"/>
      <c r="K24" s="1386"/>
      <c r="L24" s="1386"/>
      <c r="M24" s="1386"/>
      <c r="N24" s="1386"/>
      <c r="O24" s="1386"/>
      <c r="P24" s="1386"/>
      <c r="Q24" s="1386"/>
      <c r="R24" s="1386"/>
      <c r="S24" s="1386"/>
      <c r="T24" s="1375">
        <v>12</v>
      </c>
      <c r="U24" s="1377"/>
      <c r="V24" s="1380">
        <v>17000</v>
      </c>
      <c r="W24" s="1380"/>
      <c r="X24" s="1380"/>
      <c r="Y24" s="1380"/>
      <c r="Z24" s="1380"/>
      <c r="AA24" s="1380">
        <v>17000</v>
      </c>
      <c r="AB24" s="1380"/>
      <c r="AC24" s="1380"/>
      <c r="AD24" s="1380"/>
      <c r="AE24" s="1380"/>
      <c r="AF24" s="1380">
        <v>17000</v>
      </c>
      <c r="AG24" s="1380"/>
      <c r="AH24" s="1380"/>
      <c r="AI24" s="1380"/>
      <c r="AJ24" s="1380"/>
    </row>
    <row r="25" spans="1:36" ht="19.5" customHeight="1">
      <c r="A25" s="1386" t="s">
        <v>94</v>
      </c>
      <c r="B25" s="1386"/>
      <c r="C25" s="1386"/>
      <c r="D25" s="1386"/>
      <c r="E25" s="1386"/>
      <c r="F25" s="1386"/>
      <c r="G25" s="1386"/>
      <c r="H25" s="1386"/>
      <c r="I25" s="1386"/>
      <c r="J25" s="1386"/>
      <c r="K25" s="1386"/>
      <c r="L25" s="1386"/>
      <c r="M25" s="1386"/>
      <c r="N25" s="1386"/>
      <c r="O25" s="1386"/>
      <c r="P25" s="1386"/>
      <c r="Q25" s="1386"/>
      <c r="R25" s="1386"/>
      <c r="S25" s="1386"/>
      <c r="T25" s="1375">
        <v>13</v>
      </c>
      <c r="U25" s="1377"/>
      <c r="V25" s="1380"/>
      <c r="W25" s="1380"/>
      <c r="X25" s="1380"/>
      <c r="Y25" s="1380"/>
      <c r="Z25" s="1380"/>
      <c r="AA25" s="1380"/>
      <c r="AB25" s="1380"/>
      <c r="AC25" s="1380"/>
      <c r="AD25" s="1380"/>
      <c r="AE25" s="1380"/>
      <c r="AF25" s="1380"/>
      <c r="AG25" s="1380"/>
      <c r="AH25" s="1380"/>
      <c r="AI25" s="1380"/>
      <c r="AJ25" s="1380"/>
    </row>
    <row r="26" spans="1:36" ht="19.5" customHeight="1">
      <c r="A26" s="1386" t="s">
        <v>95</v>
      </c>
      <c r="B26" s="1386"/>
      <c r="C26" s="1386"/>
      <c r="D26" s="1386"/>
      <c r="E26" s="1386"/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  <c r="P26" s="1386"/>
      <c r="Q26" s="1386"/>
      <c r="R26" s="1386"/>
      <c r="S26" s="1386"/>
      <c r="T26" s="1375">
        <v>14</v>
      </c>
      <c r="U26" s="1377"/>
      <c r="V26" s="1380"/>
      <c r="W26" s="1380"/>
      <c r="X26" s="1380"/>
      <c r="Y26" s="1380"/>
      <c r="Z26" s="1380"/>
      <c r="AA26" s="1380"/>
      <c r="AB26" s="1380"/>
      <c r="AC26" s="1380"/>
      <c r="AD26" s="1380"/>
      <c r="AE26" s="1380"/>
      <c r="AF26" s="1380"/>
      <c r="AG26" s="1380"/>
      <c r="AH26" s="1380"/>
      <c r="AI26" s="1380"/>
      <c r="AJ26" s="1380"/>
    </row>
    <row r="27" spans="1:36" ht="19.5" customHeight="1">
      <c r="A27" s="1386" t="s">
        <v>96</v>
      </c>
      <c r="B27" s="1386"/>
      <c r="C27" s="1386"/>
      <c r="D27" s="1386"/>
      <c r="E27" s="1386"/>
      <c r="F27" s="1386"/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75">
        <v>15</v>
      </c>
      <c r="U27" s="1377"/>
      <c r="V27" s="1380"/>
      <c r="W27" s="1380"/>
      <c r="X27" s="1380"/>
      <c r="Y27" s="1380"/>
      <c r="Z27" s="1380"/>
      <c r="AA27" s="1380"/>
      <c r="AB27" s="1380"/>
      <c r="AC27" s="1380"/>
      <c r="AD27" s="1380"/>
      <c r="AE27" s="1380"/>
      <c r="AF27" s="1380"/>
      <c r="AG27" s="1380"/>
      <c r="AH27" s="1380"/>
      <c r="AI27" s="1380"/>
      <c r="AJ27" s="1380"/>
    </row>
    <row r="28" spans="1:36" ht="19.5" customHeight="1">
      <c r="A28" s="1386" t="s">
        <v>97</v>
      </c>
      <c r="B28" s="1386"/>
      <c r="C28" s="1386"/>
      <c r="D28" s="1386"/>
      <c r="E28" s="1386"/>
      <c r="F28" s="1386"/>
      <c r="G28" s="1386"/>
      <c r="H28" s="1386"/>
      <c r="I28" s="1386"/>
      <c r="J28" s="1386"/>
      <c r="K28" s="1386"/>
      <c r="L28" s="1386"/>
      <c r="M28" s="1386"/>
      <c r="N28" s="1386"/>
      <c r="O28" s="1386"/>
      <c r="P28" s="1386"/>
      <c r="Q28" s="1386"/>
      <c r="R28" s="1386"/>
      <c r="S28" s="1386"/>
      <c r="T28" s="1375">
        <v>16</v>
      </c>
      <c r="U28" s="1377"/>
      <c r="V28" s="1380"/>
      <c r="W28" s="1380"/>
      <c r="X28" s="1380"/>
      <c r="Y28" s="1380"/>
      <c r="Z28" s="1380"/>
      <c r="AA28" s="1380"/>
      <c r="AB28" s="1380"/>
      <c r="AC28" s="1380"/>
      <c r="AD28" s="1380"/>
      <c r="AE28" s="1380"/>
      <c r="AF28" s="1380"/>
      <c r="AG28" s="1380"/>
      <c r="AH28" s="1380"/>
      <c r="AI28" s="1380"/>
      <c r="AJ28" s="1380"/>
    </row>
    <row r="29" spans="1:36" ht="19.5" customHeight="1">
      <c r="A29" s="1386" t="s">
        <v>98</v>
      </c>
      <c r="B29" s="1386"/>
      <c r="C29" s="1386"/>
      <c r="D29" s="1386"/>
      <c r="E29" s="1386"/>
      <c r="F29" s="1386"/>
      <c r="G29" s="1386"/>
      <c r="H29" s="1386"/>
      <c r="I29" s="1386"/>
      <c r="J29" s="1386"/>
      <c r="K29" s="1386"/>
      <c r="L29" s="1386"/>
      <c r="M29" s="1386"/>
      <c r="N29" s="1386"/>
      <c r="O29" s="1386"/>
      <c r="P29" s="1386"/>
      <c r="Q29" s="1386"/>
      <c r="R29" s="1386"/>
      <c r="S29" s="1386"/>
      <c r="T29" s="1379" t="s">
        <v>943</v>
      </c>
      <c r="U29" s="1377"/>
      <c r="V29" s="1380"/>
      <c r="W29" s="1380"/>
      <c r="X29" s="1380"/>
      <c r="Y29" s="1380"/>
      <c r="Z29" s="1380"/>
      <c r="AA29" s="1380"/>
      <c r="AB29" s="1380"/>
      <c r="AC29" s="1380"/>
      <c r="AD29" s="1380"/>
      <c r="AE29" s="1380"/>
      <c r="AF29" s="1380"/>
      <c r="AG29" s="1380"/>
      <c r="AH29" s="1380"/>
      <c r="AI29" s="1380"/>
      <c r="AJ29" s="1380"/>
    </row>
    <row r="30" spans="1:36" ht="19.5" customHeight="1">
      <c r="A30" s="1386" t="s">
        <v>99</v>
      </c>
      <c r="B30" s="1386"/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1386"/>
      <c r="T30" s="1387" t="s">
        <v>945</v>
      </c>
      <c r="U30" s="1388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1380"/>
      <c r="AG30" s="1380"/>
      <c r="AH30" s="1380"/>
      <c r="AI30" s="1380"/>
      <c r="AJ30" s="1380"/>
    </row>
    <row r="31" spans="1:36" ht="19.5" customHeight="1">
      <c r="A31" s="1386" t="s">
        <v>100</v>
      </c>
      <c r="B31" s="1386"/>
      <c r="C31" s="1386"/>
      <c r="D31" s="1386"/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6"/>
      <c r="R31" s="1386"/>
      <c r="S31" s="1386"/>
      <c r="T31" s="1379" t="s">
        <v>947</v>
      </c>
      <c r="U31" s="1377"/>
      <c r="V31" s="1380">
        <v>80144</v>
      </c>
      <c r="W31" s="1380"/>
      <c r="X31" s="1380"/>
      <c r="Y31" s="1380"/>
      <c r="Z31" s="1380"/>
      <c r="AA31" s="1380"/>
      <c r="AB31" s="1380"/>
      <c r="AC31" s="1380"/>
      <c r="AD31" s="1380"/>
      <c r="AE31" s="1380"/>
      <c r="AF31" s="1380"/>
      <c r="AG31" s="1380"/>
      <c r="AH31" s="1380"/>
      <c r="AI31" s="1380"/>
      <c r="AJ31" s="1380"/>
    </row>
    <row r="32" spans="1:36" ht="19.5" customHeight="1">
      <c r="A32" s="1389" t="s">
        <v>101</v>
      </c>
      <c r="B32" s="1389"/>
      <c r="C32" s="1389"/>
      <c r="D32" s="1389"/>
      <c r="E32" s="1389"/>
      <c r="F32" s="1389"/>
      <c r="G32" s="1389"/>
      <c r="H32" s="1389"/>
      <c r="I32" s="1389"/>
      <c r="J32" s="1389"/>
      <c r="K32" s="1389"/>
      <c r="L32" s="1389"/>
      <c r="M32" s="1389"/>
      <c r="N32" s="1389"/>
      <c r="O32" s="1389"/>
      <c r="P32" s="1389"/>
      <c r="Q32" s="1389"/>
      <c r="R32" s="1389"/>
      <c r="S32" s="1389"/>
      <c r="T32" s="1379" t="s">
        <v>949</v>
      </c>
      <c r="U32" s="1377"/>
      <c r="V32" s="1380">
        <v>70999</v>
      </c>
      <c r="W32" s="1380"/>
      <c r="X32" s="1380"/>
      <c r="Y32" s="1380"/>
      <c r="Z32" s="1380"/>
      <c r="AA32" s="1380">
        <v>70999</v>
      </c>
      <c r="AB32" s="1380"/>
      <c r="AC32" s="1380"/>
      <c r="AD32" s="1380"/>
      <c r="AE32" s="1380"/>
      <c r="AF32" s="1380">
        <v>70999</v>
      </c>
      <c r="AG32" s="1380"/>
      <c r="AH32" s="1380"/>
      <c r="AI32" s="1380"/>
      <c r="AJ32" s="1380"/>
    </row>
    <row r="33" spans="1:36" ht="19.5" customHeight="1">
      <c r="A33" s="1390" t="s">
        <v>102</v>
      </c>
      <c r="B33" s="1390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1379" t="s">
        <v>951</v>
      </c>
      <c r="U33" s="1377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</row>
    <row r="34" spans="1:36" ht="25.5" customHeight="1">
      <c r="A34" s="1386" t="s">
        <v>103</v>
      </c>
      <c r="B34" s="1386"/>
      <c r="C34" s="1386"/>
      <c r="D34" s="1386"/>
      <c r="E34" s="1386"/>
      <c r="F34" s="1386"/>
      <c r="G34" s="1386"/>
      <c r="H34" s="1386"/>
      <c r="I34" s="1386"/>
      <c r="J34" s="1386"/>
      <c r="K34" s="1386"/>
      <c r="L34" s="1386"/>
      <c r="M34" s="1386"/>
      <c r="N34" s="1386"/>
      <c r="O34" s="1386"/>
      <c r="P34" s="1386"/>
      <c r="Q34" s="1386"/>
      <c r="R34" s="1386"/>
      <c r="S34" s="1386"/>
      <c r="T34" s="1379" t="s">
        <v>953</v>
      </c>
      <c r="U34" s="1377"/>
      <c r="V34" s="1380"/>
      <c r="W34" s="1380"/>
      <c r="X34" s="1380"/>
      <c r="Y34" s="1380"/>
      <c r="Z34" s="1380"/>
      <c r="AA34" s="1380"/>
      <c r="AB34" s="1380"/>
      <c r="AC34" s="1380"/>
      <c r="AD34" s="1380"/>
      <c r="AE34" s="1380"/>
      <c r="AF34" s="1380"/>
      <c r="AG34" s="1380"/>
      <c r="AH34" s="1380"/>
      <c r="AI34" s="1380"/>
      <c r="AJ34" s="1380"/>
    </row>
    <row r="35" spans="1:36" ht="19.5" customHeight="1">
      <c r="A35" s="1381" t="s">
        <v>104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2" t="s">
        <v>957</v>
      </c>
      <c r="U35" s="1383"/>
      <c r="V35" s="1384">
        <f>SUM(V23+V33+V34)</f>
        <v>168143</v>
      </c>
      <c r="W35" s="1384"/>
      <c r="X35" s="1384"/>
      <c r="Y35" s="1384"/>
      <c r="Z35" s="1384"/>
      <c r="AA35" s="1384">
        <f>SUM(AA23+AA33+AA34)</f>
        <v>87999</v>
      </c>
      <c r="AB35" s="1384"/>
      <c r="AC35" s="1384"/>
      <c r="AD35" s="1384"/>
      <c r="AE35" s="1384"/>
      <c r="AF35" s="1384">
        <f>SUM(AF23+AF33+AF34)</f>
        <v>87999</v>
      </c>
      <c r="AG35" s="1384"/>
      <c r="AH35" s="1384"/>
      <c r="AI35" s="1384"/>
      <c r="AJ35" s="1384"/>
    </row>
    <row r="36" spans="1:36" ht="25.5" customHeight="1">
      <c r="A36" s="1381" t="s">
        <v>105</v>
      </c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2" t="s">
        <v>959</v>
      </c>
      <c r="U36" s="1383"/>
      <c r="V36" s="1384">
        <v>8068813</v>
      </c>
      <c r="W36" s="1384"/>
      <c r="X36" s="1384"/>
      <c r="Y36" s="1384"/>
      <c r="Z36" s="1384"/>
      <c r="AA36" s="1384">
        <v>8166588</v>
      </c>
      <c r="AB36" s="1384"/>
      <c r="AC36" s="1384"/>
      <c r="AD36" s="1384"/>
      <c r="AE36" s="1384"/>
      <c r="AF36" s="1384">
        <v>8855973</v>
      </c>
      <c r="AG36" s="1384"/>
      <c r="AH36" s="1384"/>
      <c r="AI36" s="1384"/>
      <c r="AJ36" s="1384"/>
    </row>
    <row r="37" spans="1:36" ht="25.5" customHeight="1">
      <c r="A37" s="1381" t="s">
        <v>106</v>
      </c>
      <c r="B37" s="1381"/>
      <c r="C37" s="1381"/>
      <c r="D37" s="1381"/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2" t="s">
        <v>961</v>
      </c>
      <c r="U37" s="1383"/>
      <c r="V37" s="1384">
        <v>12477</v>
      </c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384"/>
      <c r="AH37" s="1384"/>
      <c r="AI37" s="1384"/>
      <c r="AJ37" s="1384"/>
    </row>
    <row r="38" spans="1:36" ht="19.5" customHeight="1">
      <c r="A38" s="1386" t="s">
        <v>93</v>
      </c>
      <c r="B38" s="1386"/>
      <c r="C38" s="1386"/>
      <c r="D38" s="1386"/>
      <c r="E38" s="1386"/>
      <c r="F38" s="1386"/>
      <c r="G38" s="1386"/>
      <c r="H38" s="1386"/>
      <c r="I38" s="1386"/>
      <c r="J38" s="1386"/>
      <c r="K38" s="1386"/>
      <c r="L38" s="1386"/>
      <c r="M38" s="1386"/>
      <c r="N38" s="1386"/>
      <c r="O38" s="1386"/>
      <c r="P38" s="1386"/>
      <c r="Q38" s="1386"/>
      <c r="R38" s="1386"/>
      <c r="S38" s="1386"/>
      <c r="T38" s="1379" t="s">
        <v>963</v>
      </c>
      <c r="U38" s="1377"/>
      <c r="V38" s="1380"/>
      <c r="W38" s="1380"/>
      <c r="X38" s="1380"/>
      <c r="Y38" s="1380"/>
      <c r="Z38" s="1380"/>
      <c r="AA38" s="1380"/>
      <c r="AB38" s="1380"/>
      <c r="AC38" s="1380"/>
      <c r="AD38" s="1380"/>
      <c r="AE38" s="1380"/>
      <c r="AF38" s="1380"/>
      <c r="AG38" s="1380"/>
      <c r="AH38" s="1380"/>
      <c r="AI38" s="1380"/>
      <c r="AJ38" s="1380"/>
    </row>
    <row r="39" spans="1:36" ht="19.5" customHeight="1">
      <c r="A39" s="1386" t="s">
        <v>94</v>
      </c>
      <c r="B39" s="1386"/>
      <c r="C39" s="1386"/>
      <c r="D39" s="1386"/>
      <c r="E39" s="1386"/>
      <c r="F39" s="1386"/>
      <c r="G39" s="1386"/>
      <c r="H39" s="1386"/>
      <c r="I39" s="1386"/>
      <c r="J39" s="1386"/>
      <c r="K39" s="1386"/>
      <c r="L39" s="1386"/>
      <c r="M39" s="1386"/>
      <c r="N39" s="1386"/>
      <c r="O39" s="1386"/>
      <c r="P39" s="1386"/>
      <c r="Q39" s="1386"/>
      <c r="R39" s="1386"/>
      <c r="S39" s="1386"/>
      <c r="T39" s="1379" t="s">
        <v>965</v>
      </c>
      <c r="U39" s="1377"/>
      <c r="V39" s="1380">
        <v>12477</v>
      </c>
      <c r="W39" s="1380"/>
      <c r="X39" s="1380"/>
      <c r="Y39" s="1380"/>
      <c r="Z39" s="1380"/>
      <c r="AA39" s="1380"/>
      <c r="AB39" s="1380"/>
      <c r="AC39" s="1380"/>
      <c r="AD39" s="1380"/>
      <c r="AE39" s="1380"/>
      <c r="AF39" s="1380"/>
      <c r="AG39" s="1380"/>
      <c r="AH39" s="1380"/>
      <c r="AI39" s="1380"/>
      <c r="AJ39" s="1380"/>
    </row>
    <row r="40" spans="1:36" ht="19.5" customHeight="1">
      <c r="A40" s="1386" t="s">
        <v>95</v>
      </c>
      <c r="B40" s="1386"/>
      <c r="C40" s="1386"/>
      <c r="D40" s="1386"/>
      <c r="E40" s="1386"/>
      <c r="F40" s="1386"/>
      <c r="G40" s="1386"/>
      <c r="H40" s="1386"/>
      <c r="I40" s="1386"/>
      <c r="J40" s="1386"/>
      <c r="K40" s="1386"/>
      <c r="L40" s="1386"/>
      <c r="M40" s="1386"/>
      <c r="N40" s="1386"/>
      <c r="O40" s="1386"/>
      <c r="P40" s="1386"/>
      <c r="Q40" s="1386"/>
      <c r="R40" s="1386"/>
      <c r="S40" s="1386"/>
      <c r="T40" s="1379" t="s">
        <v>967</v>
      </c>
      <c r="U40" s="1377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380"/>
      <c r="AH40" s="1380"/>
      <c r="AI40" s="1380"/>
      <c r="AJ40" s="1380"/>
    </row>
    <row r="41" spans="1:36" ht="19.5" customHeight="1">
      <c r="A41" s="1386" t="s">
        <v>96</v>
      </c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6"/>
      <c r="M41" s="1386"/>
      <c r="N41" s="1386"/>
      <c r="O41" s="1386"/>
      <c r="P41" s="1386"/>
      <c r="Q41" s="1386"/>
      <c r="R41" s="1386"/>
      <c r="S41" s="1386"/>
      <c r="T41" s="1379" t="s">
        <v>969</v>
      </c>
      <c r="U41" s="1377"/>
      <c r="V41" s="1380"/>
      <c r="W41" s="1380"/>
      <c r="X41" s="1380"/>
      <c r="Y41" s="1380"/>
      <c r="Z41" s="1380"/>
      <c r="AA41" s="1380"/>
      <c r="AB41" s="1380"/>
      <c r="AC41" s="1380"/>
      <c r="AD41" s="1380"/>
      <c r="AE41" s="1380"/>
      <c r="AF41" s="1380"/>
      <c r="AG41" s="1380"/>
      <c r="AH41" s="1380"/>
      <c r="AI41" s="1380"/>
      <c r="AJ41" s="1380"/>
    </row>
    <row r="42" spans="1:36" ht="19.5" customHeight="1">
      <c r="A42" s="1386" t="s">
        <v>97</v>
      </c>
      <c r="B42" s="1386"/>
      <c r="C42" s="1386"/>
      <c r="D42" s="1386"/>
      <c r="E42" s="1386"/>
      <c r="F42" s="1386"/>
      <c r="G42" s="1386"/>
      <c r="H42" s="1386"/>
      <c r="I42" s="1386"/>
      <c r="J42" s="1386"/>
      <c r="K42" s="1386"/>
      <c r="L42" s="1386"/>
      <c r="M42" s="1386"/>
      <c r="N42" s="1386"/>
      <c r="O42" s="1386"/>
      <c r="P42" s="1386"/>
      <c r="Q42" s="1386"/>
      <c r="R42" s="1386"/>
      <c r="S42" s="1386"/>
      <c r="T42" s="1379" t="s">
        <v>971</v>
      </c>
      <c r="U42" s="1377"/>
      <c r="V42" s="1380"/>
      <c r="W42" s="1380"/>
      <c r="X42" s="1380"/>
      <c r="Y42" s="1380"/>
      <c r="Z42" s="1380"/>
      <c r="AA42" s="1380"/>
      <c r="AB42" s="1380"/>
      <c r="AC42" s="1380"/>
      <c r="AD42" s="1380"/>
      <c r="AE42" s="1380"/>
      <c r="AF42" s="1380"/>
      <c r="AG42" s="1380"/>
      <c r="AH42" s="1380"/>
      <c r="AI42" s="1380"/>
      <c r="AJ42" s="1380"/>
    </row>
    <row r="43" spans="1:36" ht="19.5" customHeight="1">
      <c r="A43" s="1386" t="s">
        <v>98</v>
      </c>
      <c r="B43" s="1386"/>
      <c r="C43" s="1386"/>
      <c r="D43" s="1386"/>
      <c r="E43" s="1386"/>
      <c r="F43" s="1386"/>
      <c r="G43" s="1386"/>
      <c r="H43" s="1386"/>
      <c r="I43" s="1386"/>
      <c r="J43" s="1386"/>
      <c r="K43" s="1386"/>
      <c r="L43" s="1386"/>
      <c r="M43" s="1386"/>
      <c r="N43" s="1386"/>
      <c r="O43" s="1386"/>
      <c r="P43" s="1386"/>
      <c r="Q43" s="1386"/>
      <c r="R43" s="1386"/>
      <c r="S43" s="1386"/>
      <c r="T43" s="1379" t="s">
        <v>973</v>
      </c>
      <c r="U43" s="1377"/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1380"/>
      <c r="AJ43" s="1380"/>
    </row>
    <row r="44" spans="1:36" ht="19.5" customHeight="1">
      <c r="A44" s="1386" t="s">
        <v>99</v>
      </c>
      <c r="B44" s="1386"/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7" t="s">
        <v>975</v>
      </c>
      <c r="U44" s="1388"/>
      <c r="V44" s="1380"/>
      <c r="W44" s="1380"/>
      <c r="X44" s="1380"/>
      <c r="Y44" s="1380"/>
      <c r="Z44" s="1380"/>
      <c r="AA44" s="1380"/>
      <c r="AB44" s="1380"/>
      <c r="AC44" s="1380"/>
      <c r="AD44" s="1380"/>
      <c r="AE44" s="1380"/>
      <c r="AF44" s="1380"/>
      <c r="AG44" s="1380"/>
      <c r="AH44" s="1380"/>
      <c r="AI44" s="1380"/>
      <c r="AJ44" s="1380"/>
    </row>
    <row r="45" spans="1:36" ht="19.5" customHeight="1">
      <c r="A45" s="1389" t="s">
        <v>100</v>
      </c>
      <c r="B45" s="1389"/>
      <c r="C45" s="1389"/>
      <c r="D45" s="1389"/>
      <c r="E45" s="1389"/>
      <c r="F45" s="1389"/>
      <c r="G45" s="1389"/>
      <c r="H45" s="1389"/>
      <c r="I45" s="1389"/>
      <c r="J45" s="1389"/>
      <c r="K45" s="1389"/>
      <c r="L45" s="1389"/>
      <c r="M45" s="1389"/>
      <c r="N45" s="1389"/>
      <c r="O45" s="1389"/>
      <c r="P45" s="1389"/>
      <c r="Q45" s="1389"/>
      <c r="R45" s="1389"/>
      <c r="S45" s="1389"/>
      <c r="T45" s="1379" t="s">
        <v>977</v>
      </c>
      <c r="U45" s="1377"/>
      <c r="V45" s="1380"/>
      <c r="W45" s="1380"/>
      <c r="X45" s="1380"/>
      <c r="Y45" s="1380"/>
      <c r="Z45" s="1380"/>
      <c r="AA45" s="1380"/>
      <c r="AB45" s="1380"/>
      <c r="AC45" s="1380"/>
      <c r="AD45" s="1380"/>
      <c r="AE45" s="1380"/>
      <c r="AF45" s="1380"/>
      <c r="AG45" s="1380"/>
      <c r="AH45" s="1380"/>
      <c r="AI45" s="1380"/>
      <c r="AJ45" s="1380"/>
    </row>
    <row r="46" spans="1:36" ht="19.5" customHeight="1">
      <c r="A46" s="1389" t="s">
        <v>101</v>
      </c>
      <c r="B46" s="1389"/>
      <c r="C46" s="1389"/>
      <c r="D46" s="1389"/>
      <c r="E46" s="1389"/>
      <c r="F46" s="1389"/>
      <c r="G46" s="1389"/>
      <c r="H46" s="1389"/>
      <c r="I46" s="1389"/>
      <c r="J46" s="1389"/>
      <c r="K46" s="1389"/>
      <c r="L46" s="1389"/>
      <c r="M46" s="1389"/>
      <c r="N46" s="1389"/>
      <c r="O46" s="1389"/>
      <c r="P46" s="1389"/>
      <c r="Q46" s="1389"/>
      <c r="R46" s="1389"/>
      <c r="S46" s="1389"/>
      <c r="T46" s="1379" t="s">
        <v>979</v>
      </c>
      <c r="U46" s="1377"/>
      <c r="V46" s="1380"/>
      <c r="W46" s="1380"/>
      <c r="X46" s="1380"/>
      <c r="Y46" s="1380"/>
      <c r="Z46" s="1380"/>
      <c r="AA46" s="1380"/>
      <c r="AB46" s="1380"/>
      <c r="AC46" s="1380"/>
      <c r="AD46" s="1380"/>
      <c r="AE46" s="1380"/>
      <c r="AF46" s="1380"/>
      <c r="AG46" s="1380"/>
      <c r="AH46" s="1380"/>
      <c r="AI46" s="1380"/>
      <c r="AJ46" s="1380"/>
    </row>
    <row r="47" spans="1:36" ht="19.5" customHeight="1">
      <c r="A47" s="1390" t="s">
        <v>107</v>
      </c>
      <c r="B47" s="1390"/>
      <c r="C47" s="1390"/>
      <c r="D47" s="1390"/>
      <c r="E47" s="1390"/>
      <c r="F47" s="1390"/>
      <c r="G47" s="1390"/>
      <c r="H47" s="1390"/>
      <c r="I47" s="1390"/>
      <c r="J47" s="1390"/>
      <c r="K47" s="1390"/>
      <c r="L47" s="1390"/>
      <c r="M47" s="1390"/>
      <c r="N47" s="1390"/>
      <c r="O47" s="1390"/>
      <c r="P47" s="1390"/>
      <c r="Q47" s="1390"/>
      <c r="R47" s="1390"/>
      <c r="S47" s="1390"/>
      <c r="T47" s="1379" t="s">
        <v>981</v>
      </c>
      <c r="U47" s="1377"/>
      <c r="V47" s="1380"/>
      <c r="W47" s="1380"/>
      <c r="X47" s="1380"/>
      <c r="Y47" s="1380"/>
      <c r="Z47" s="1380"/>
      <c r="AA47" s="1380"/>
      <c r="AB47" s="1380"/>
      <c r="AC47" s="1380"/>
      <c r="AD47" s="1380"/>
      <c r="AE47" s="1380"/>
      <c r="AF47" s="1380"/>
      <c r="AG47" s="1380"/>
      <c r="AH47" s="1380"/>
      <c r="AI47" s="1380"/>
      <c r="AJ47" s="1380"/>
    </row>
    <row r="48" spans="1:36" ht="25.5" customHeight="1">
      <c r="A48" s="1386" t="s">
        <v>103</v>
      </c>
      <c r="B48" s="1386"/>
      <c r="C48" s="1386"/>
      <c r="D48" s="1386"/>
      <c r="E48" s="1386"/>
      <c r="F48" s="1386"/>
      <c r="G48" s="1386"/>
      <c r="H48" s="1386"/>
      <c r="I48" s="1386"/>
      <c r="J48" s="1386"/>
      <c r="K48" s="1386"/>
      <c r="L48" s="1386"/>
      <c r="M48" s="1386"/>
      <c r="N48" s="1386"/>
      <c r="O48" s="1386"/>
      <c r="P48" s="1386"/>
      <c r="Q48" s="1386"/>
      <c r="R48" s="1386"/>
      <c r="S48" s="1386"/>
      <c r="T48" s="1379" t="s">
        <v>983</v>
      </c>
      <c r="U48" s="1377"/>
      <c r="V48" s="1380"/>
      <c r="W48" s="1380"/>
      <c r="X48" s="1380"/>
      <c r="Y48" s="1380"/>
      <c r="Z48" s="1380"/>
      <c r="AA48" s="1380"/>
      <c r="AB48" s="1380"/>
      <c r="AC48" s="1380"/>
      <c r="AD48" s="1380"/>
      <c r="AE48" s="1380"/>
      <c r="AF48" s="1380"/>
      <c r="AG48" s="1380"/>
      <c r="AH48" s="1380"/>
      <c r="AI48" s="1380"/>
      <c r="AJ48" s="1380"/>
    </row>
    <row r="49" spans="1:36" ht="25.5" customHeight="1">
      <c r="A49" s="1381" t="s">
        <v>108</v>
      </c>
      <c r="B49" s="1381"/>
      <c r="C49" s="1381"/>
      <c r="D49" s="1381"/>
      <c r="E49" s="1381"/>
      <c r="F49" s="1381"/>
      <c r="G49" s="1381"/>
      <c r="H49" s="1381"/>
      <c r="I49" s="1381"/>
      <c r="J49" s="1381"/>
      <c r="K49" s="1381"/>
      <c r="L49" s="1381"/>
      <c r="M49" s="1381"/>
      <c r="N49" s="1381"/>
      <c r="O49" s="1381"/>
      <c r="P49" s="1381"/>
      <c r="Q49" s="1381"/>
      <c r="R49" s="1381"/>
      <c r="S49" s="1381"/>
      <c r="T49" s="1382" t="s">
        <v>985</v>
      </c>
      <c r="U49" s="1377"/>
      <c r="V49" s="1384">
        <f>SUM(V37+V47+V48)</f>
        <v>12477</v>
      </c>
      <c r="W49" s="1384"/>
      <c r="X49" s="1384"/>
      <c r="Y49" s="1384"/>
      <c r="Z49" s="1384"/>
      <c r="AA49" s="1384">
        <f>SUM(AA37+AA47+AA48)</f>
        <v>0</v>
      </c>
      <c r="AB49" s="1384"/>
      <c r="AC49" s="1384"/>
      <c r="AD49" s="1384"/>
      <c r="AE49" s="1384"/>
      <c r="AF49" s="1384">
        <f>SUM(AF37+AF47+AF48)</f>
        <v>0</v>
      </c>
      <c r="AG49" s="1384"/>
      <c r="AH49" s="1384"/>
      <c r="AI49" s="1384"/>
      <c r="AJ49" s="1384"/>
    </row>
    <row r="50" spans="1:36" ht="19.5" customHeight="1">
      <c r="A50" s="1390" t="s">
        <v>109</v>
      </c>
      <c r="B50" s="1390"/>
      <c r="C50" s="1390"/>
      <c r="D50" s="1390"/>
      <c r="E50" s="1390"/>
      <c r="F50" s="1390"/>
      <c r="G50" s="1390"/>
      <c r="H50" s="1390"/>
      <c r="I50" s="1390"/>
      <c r="J50" s="1390"/>
      <c r="K50" s="1390"/>
      <c r="L50" s="1390"/>
      <c r="M50" s="1390"/>
      <c r="N50" s="1390"/>
      <c r="O50" s="1390"/>
      <c r="P50" s="1390"/>
      <c r="Q50" s="1390"/>
      <c r="R50" s="1390"/>
      <c r="S50" s="1390"/>
      <c r="T50" s="1379" t="s">
        <v>987</v>
      </c>
      <c r="U50" s="1377"/>
      <c r="V50" s="1391">
        <v>0.15</v>
      </c>
      <c r="W50" s="1391"/>
      <c r="X50" s="1391"/>
      <c r="Y50" s="1391"/>
      <c r="Z50" s="1391"/>
      <c r="AA50" s="1380"/>
      <c r="AB50" s="1380"/>
      <c r="AC50" s="1380"/>
      <c r="AD50" s="1380"/>
      <c r="AE50" s="1380"/>
      <c r="AF50" s="1380"/>
      <c r="AG50" s="1380"/>
      <c r="AH50" s="1380"/>
      <c r="AI50" s="1380"/>
      <c r="AJ50" s="1380"/>
    </row>
    <row r="51" spans="1:4" ht="21.75" customHeight="1">
      <c r="A51" s="1392"/>
      <c r="B51" s="1392"/>
      <c r="C51" s="1392"/>
      <c r="D51" s="1392"/>
    </row>
    <row r="52" spans="1:4" ht="21.75" customHeight="1">
      <c r="A52" s="1392"/>
      <c r="B52" s="1392"/>
      <c r="C52" s="1392"/>
      <c r="D52" s="1392"/>
    </row>
    <row r="53" spans="1:4" ht="21.75" customHeight="1">
      <c r="A53" s="1392"/>
      <c r="B53" s="1392"/>
      <c r="C53" s="1392"/>
      <c r="D53" s="1392"/>
    </row>
    <row r="54" spans="1:4" ht="21.75" customHeight="1">
      <c r="A54" s="1392"/>
      <c r="B54" s="1392"/>
      <c r="C54" s="1392"/>
      <c r="D54" s="1392"/>
    </row>
    <row r="55" spans="1:4" ht="21.75" customHeight="1">
      <c r="A55" s="1392"/>
      <c r="B55" s="1392"/>
      <c r="C55" s="1392"/>
      <c r="D55" s="1392"/>
    </row>
    <row r="56" spans="1:4" ht="21.75" customHeight="1">
      <c r="A56" s="1392"/>
      <c r="B56" s="1392"/>
      <c r="C56" s="1392"/>
      <c r="D56" s="1392"/>
    </row>
    <row r="57" spans="1:4" ht="21.75" customHeight="1">
      <c r="A57" s="1392"/>
      <c r="B57" s="1392"/>
      <c r="C57" s="1392"/>
      <c r="D57" s="1392"/>
    </row>
    <row r="58" spans="1:4" ht="21.75" customHeight="1">
      <c r="A58" s="1392"/>
      <c r="B58" s="1392"/>
      <c r="C58" s="1392"/>
      <c r="D58" s="1392"/>
    </row>
    <row r="59" spans="1:4" ht="21.75" customHeight="1">
      <c r="A59" s="1392"/>
      <c r="B59" s="1392"/>
      <c r="C59" s="1392"/>
      <c r="D59" s="1392"/>
    </row>
    <row r="60" spans="1:4" ht="21.75" customHeight="1">
      <c r="A60" s="1392"/>
      <c r="B60" s="1392"/>
      <c r="C60" s="1392"/>
      <c r="D60" s="1392"/>
    </row>
    <row r="61" spans="1:4" ht="21.75" customHeight="1">
      <c r="A61" s="1392"/>
      <c r="B61" s="1392"/>
      <c r="C61" s="1392"/>
      <c r="D61" s="1392"/>
    </row>
    <row r="62" spans="1:4" ht="21.75" customHeight="1">
      <c r="A62" s="1392"/>
      <c r="B62" s="1392"/>
      <c r="C62" s="1392"/>
      <c r="D62" s="1392"/>
    </row>
    <row r="63" spans="1:4" ht="21.75" customHeight="1">
      <c r="A63" s="1392"/>
      <c r="B63" s="1392"/>
      <c r="C63" s="1392"/>
      <c r="D63" s="1392"/>
    </row>
    <row r="64" spans="1:4" ht="21.75" customHeight="1">
      <c r="A64" s="1392"/>
      <c r="B64" s="1392"/>
      <c r="C64" s="1392"/>
      <c r="D64" s="1392"/>
    </row>
    <row r="65" spans="1:4" ht="21.75" customHeight="1">
      <c r="A65" s="1392"/>
      <c r="B65" s="1392"/>
      <c r="C65" s="1392"/>
      <c r="D65" s="1392"/>
    </row>
    <row r="66" spans="1:4" ht="21.75" customHeight="1">
      <c r="A66" s="1392"/>
      <c r="B66" s="1392"/>
      <c r="C66" s="1392"/>
      <c r="D66" s="1392"/>
    </row>
    <row r="67" spans="1:4" ht="21.75" customHeight="1">
      <c r="A67" s="1392"/>
      <c r="B67" s="1392"/>
      <c r="C67" s="1392"/>
      <c r="D67" s="1392"/>
    </row>
    <row r="68" spans="1:4" ht="21.75" customHeight="1">
      <c r="A68" s="1392"/>
      <c r="B68" s="1392"/>
      <c r="C68" s="1392"/>
      <c r="D68" s="1392"/>
    </row>
    <row r="69" spans="1:4" ht="21.75" customHeight="1">
      <c r="A69" s="1392"/>
      <c r="B69" s="1392"/>
      <c r="C69" s="1392"/>
      <c r="D69" s="1392"/>
    </row>
    <row r="70" spans="1:4" ht="21.75" customHeight="1">
      <c r="A70" s="1392"/>
      <c r="B70" s="1392"/>
      <c r="C70" s="1392"/>
      <c r="D70" s="1392"/>
    </row>
    <row r="71" spans="1:4" ht="21.75" customHeight="1">
      <c r="A71" s="1392"/>
      <c r="B71" s="1392"/>
      <c r="C71" s="1392"/>
      <c r="D71" s="1392"/>
    </row>
    <row r="72" spans="1:4" ht="21.75" customHeight="1">
      <c r="A72" s="1392"/>
      <c r="B72" s="1392"/>
      <c r="C72" s="1392"/>
      <c r="D72" s="1392"/>
    </row>
    <row r="73" spans="1:4" ht="21.75" customHeight="1">
      <c r="A73" s="1392"/>
      <c r="B73" s="1392"/>
      <c r="C73" s="1392"/>
      <c r="D73" s="1392"/>
    </row>
    <row r="74" spans="1:4" ht="21.75" customHeight="1">
      <c r="A74" s="1392"/>
      <c r="B74" s="1392"/>
      <c r="C74" s="1392"/>
      <c r="D74" s="1392"/>
    </row>
    <row r="75" spans="1:4" ht="21.75" customHeight="1">
      <c r="A75" s="1392"/>
      <c r="B75" s="1392"/>
      <c r="C75" s="1392"/>
      <c r="D75" s="1392"/>
    </row>
    <row r="76" spans="1:4" ht="21.75" customHeight="1">
      <c r="A76" s="1392"/>
      <c r="B76" s="1392"/>
      <c r="C76" s="1392"/>
      <c r="D76" s="1392"/>
    </row>
    <row r="77" spans="1:4" ht="21.75" customHeight="1">
      <c r="A77" s="1392"/>
      <c r="B77" s="1392"/>
      <c r="C77" s="1392"/>
      <c r="D77" s="1392"/>
    </row>
    <row r="78" spans="1:4" ht="21.75" customHeight="1">
      <c r="A78" s="1392"/>
      <c r="B78" s="1392"/>
      <c r="C78" s="1392"/>
      <c r="D78" s="1392"/>
    </row>
    <row r="79" spans="1:4" ht="21.75" customHeight="1">
      <c r="A79" s="1392"/>
      <c r="B79" s="1392"/>
      <c r="C79" s="1392"/>
      <c r="D79" s="1392"/>
    </row>
    <row r="80" spans="1:4" ht="21.75" customHeight="1">
      <c r="A80" s="1392"/>
      <c r="B80" s="1392"/>
      <c r="C80" s="1392"/>
      <c r="D80" s="1392"/>
    </row>
    <row r="81" spans="1:4" ht="21.75" customHeight="1">
      <c r="A81" s="1392"/>
      <c r="B81" s="1392"/>
      <c r="C81" s="1392"/>
      <c r="D81" s="1392"/>
    </row>
    <row r="82" spans="1:4" ht="21.75" customHeight="1">
      <c r="A82" s="1392"/>
      <c r="B82" s="1392"/>
      <c r="C82" s="1392"/>
      <c r="D82" s="1392"/>
    </row>
    <row r="83" spans="1:4" ht="21.75" customHeight="1">
      <c r="A83" s="1392"/>
      <c r="B83" s="1392"/>
      <c r="C83" s="1392"/>
      <c r="D83" s="1392"/>
    </row>
    <row r="84" spans="1:4" ht="21.75" customHeight="1">
      <c r="A84" s="1392"/>
      <c r="B84" s="1392"/>
      <c r="C84" s="1392"/>
      <c r="D84" s="1392"/>
    </row>
    <row r="85" spans="1:4" ht="21.75" customHeight="1">
      <c r="A85" s="1392"/>
      <c r="B85" s="1392"/>
      <c r="C85" s="1392"/>
      <c r="D85" s="1392"/>
    </row>
    <row r="86" spans="1:4" ht="21.75" customHeight="1">
      <c r="A86" s="1392"/>
      <c r="B86" s="1392"/>
      <c r="C86" s="1392"/>
      <c r="D86" s="1392"/>
    </row>
    <row r="87" spans="1:4" ht="21.75" customHeight="1">
      <c r="A87" s="1392"/>
      <c r="B87" s="1392"/>
      <c r="C87" s="1392"/>
      <c r="D87" s="1392"/>
    </row>
    <row r="88" spans="1:4" ht="21.75" customHeight="1">
      <c r="A88" s="1392"/>
      <c r="B88" s="1392"/>
      <c r="C88" s="1392"/>
      <c r="D88" s="1392"/>
    </row>
    <row r="89" spans="1:4" ht="21.75" customHeight="1">
      <c r="A89" s="1392"/>
      <c r="B89" s="1392"/>
      <c r="C89" s="1392"/>
      <c r="D89" s="1392"/>
    </row>
    <row r="90" spans="1:4" ht="21.75" customHeight="1">
      <c r="A90" s="1392"/>
      <c r="B90" s="1392"/>
      <c r="C90" s="1392"/>
      <c r="D90" s="1392"/>
    </row>
    <row r="91" spans="1:4" ht="21.75" customHeight="1">
      <c r="A91" s="1392"/>
      <c r="B91" s="1392"/>
      <c r="C91" s="1392"/>
      <c r="D91" s="1392"/>
    </row>
    <row r="92" spans="1:4" ht="21.75" customHeight="1">
      <c r="A92" s="1392"/>
      <c r="B92" s="1392"/>
      <c r="C92" s="1392"/>
      <c r="D92" s="1392"/>
    </row>
    <row r="93" spans="1:4" ht="21.75" customHeight="1">
      <c r="A93" s="1392"/>
      <c r="B93" s="1392"/>
      <c r="C93" s="1392"/>
      <c r="D93" s="1392"/>
    </row>
    <row r="94" spans="1:4" ht="21.75" customHeight="1">
      <c r="A94" s="1392"/>
      <c r="B94" s="1392"/>
      <c r="C94" s="1392"/>
      <c r="D94" s="1392"/>
    </row>
    <row r="95" spans="1:4" ht="21.75" customHeight="1">
      <c r="A95" s="1392"/>
      <c r="B95" s="1392"/>
      <c r="C95" s="1392"/>
      <c r="D95" s="1392"/>
    </row>
    <row r="96" spans="1:4" ht="21.75" customHeight="1">
      <c r="A96" s="1392"/>
      <c r="B96" s="1392"/>
      <c r="C96" s="1392"/>
      <c r="D96" s="1392"/>
    </row>
    <row r="97" spans="1:4" ht="21.75" customHeight="1">
      <c r="A97" s="1392"/>
      <c r="B97" s="1392"/>
      <c r="C97" s="1392"/>
      <c r="D97" s="1392"/>
    </row>
    <row r="98" spans="1:4" ht="21.75" customHeight="1">
      <c r="A98" s="1392"/>
      <c r="B98" s="1392"/>
      <c r="C98" s="1392"/>
      <c r="D98" s="1392"/>
    </row>
    <row r="99" spans="1:4" ht="21.75" customHeight="1">
      <c r="A99" s="1392"/>
      <c r="B99" s="1392"/>
      <c r="C99" s="1392"/>
      <c r="D99" s="1392"/>
    </row>
    <row r="100" spans="1:4" ht="21.75" customHeight="1">
      <c r="A100" s="1392"/>
      <c r="B100" s="1392"/>
      <c r="C100" s="1392"/>
      <c r="D100" s="1392"/>
    </row>
    <row r="101" spans="1:4" ht="21.75" customHeight="1">
      <c r="A101" s="1392"/>
      <c r="B101" s="1392"/>
      <c r="C101" s="1392"/>
      <c r="D101" s="1392"/>
    </row>
    <row r="102" spans="1:4" ht="21.75" customHeight="1">
      <c r="A102" s="1392"/>
      <c r="B102" s="1392"/>
      <c r="C102" s="1392"/>
      <c r="D102" s="1392"/>
    </row>
    <row r="103" spans="1:4" ht="21.75" customHeight="1">
      <c r="A103" s="1392"/>
      <c r="B103" s="1392"/>
      <c r="C103" s="1392"/>
      <c r="D103" s="1392"/>
    </row>
    <row r="104" spans="1:4" ht="21.75" customHeight="1">
      <c r="A104" s="1392"/>
      <c r="B104" s="1392"/>
      <c r="C104" s="1392"/>
      <c r="D104" s="1392"/>
    </row>
    <row r="105" spans="1:4" ht="21.75" customHeight="1">
      <c r="A105" s="1392"/>
      <c r="B105" s="1392"/>
      <c r="C105" s="1392"/>
      <c r="D105" s="1392"/>
    </row>
    <row r="106" spans="1:4" ht="21.75" customHeight="1">
      <c r="A106" s="1392"/>
      <c r="B106" s="1392"/>
      <c r="C106" s="1392"/>
      <c r="D106" s="1392"/>
    </row>
    <row r="107" spans="1:4" ht="21.75" customHeight="1">
      <c r="A107" s="1392"/>
      <c r="B107" s="1392"/>
      <c r="C107" s="1392"/>
      <c r="D107" s="1392"/>
    </row>
    <row r="108" spans="1:4" ht="21.75" customHeight="1">
      <c r="A108" s="1392"/>
      <c r="B108" s="1392"/>
      <c r="C108" s="1392"/>
      <c r="D108" s="1392"/>
    </row>
    <row r="109" spans="1:4" ht="21.75" customHeight="1">
      <c r="A109" s="1392"/>
      <c r="B109" s="1392"/>
      <c r="C109" s="1392"/>
      <c r="D109" s="1392"/>
    </row>
    <row r="110" spans="1:4" ht="21.75" customHeight="1">
      <c r="A110" s="1392"/>
      <c r="B110" s="1392"/>
      <c r="C110" s="1392"/>
      <c r="D110" s="1392"/>
    </row>
    <row r="111" spans="1:4" ht="21.75" customHeight="1">
      <c r="A111" s="1392"/>
      <c r="B111" s="1392"/>
      <c r="C111" s="1392"/>
      <c r="D111" s="1392"/>
    </row>
    <row r="112" spans="1:4" ht="21.75" customHeight="1">
      <c r="A112" s="1392"/>
      <c r="B112" s="1392"/>
      <c r="C112" s="1392"/>
      <c r="D112" s="1392"/>
    </row>
    <row r="113" spans="1:4" ht="21.75" customHeight="1">
      <c r="A113" s="1392"/>
      <c r="B113" s="1392"/>
      <c r="C113" s="1392"/>
      <c r="D113" s="1392"/>
    </row>
    <row r="114" spans="1:4" ht="21.75" customHeight="1">
      <c r="A114" s="1392"/>
      <c r="B114" s="1392"/>
      <c r="C114" s="1392"/>
      <c r="D114" s="1392"/>
    </row>
    <row r="115" spans="1:4" ht="21.75" customHeight="1">
      <c r="A115" s="1392"/>
      <c r="B115" s="1392"/>
      <c r="C115" s="1392"/>
      <c r="D115" s="1392"/>
    </row>
    <row r="116" spans="1:4" ht="21.75" customHeight="1">
      <c r="A116" s="1392"/>
      <c r="B116" s="1392"/>
      <c r="C116" s="1392"/>
      <c r="D116" s="1392"/>
    </row>
    <row r="117" spans="1:4" ht="21.75" customHeight="1">
      <c r="A117" s="1392"/>
      <c r="B117" s="1392"/>
      <c r="C117" s="1392"/>
      <c r="D117" s="1392"/>
    </row>
    <row r="118" spans="1:4" ht="21.75" customHeight="1">
      <c r="A118" s="1392"/>
      <c r="B118" s="1392"/>
      <c r="C118" s="1392"/>
      <c r="D118" s="1392"/>
    </row>
    <row r="119" spans="1:4" ht="21.75" customHeight="1">
      <c r="A119" s="1392"/>
      <c r="B119" s="1392"/>
      <c r="C119" s="1392"/>
      <c r="D119" s="1392"/>
    </row>
    <row r="120" spans="1:4" ht="21.75" customHeight="1">
      <c r="A120" s="1392"/>
      <c r="B120" s="1392"/>
      <c r="C120" s="1392"/>
      <c r="D120" s="1392"/>
    </row>
    <row r="121" spans="1:4" ht="12.75">
      <c r="A121" s="1392"/>
      <c r="B121" s="1392"/>
      <c r="C121" s="1392"/>
      <c r="D121" s="1392"/>
    </row>
    <row r="122" spans="1:4" ht="12.75">
      <c r="A122" s="1392"/>
      <c r="B122" s="1392"/>
      <c r="C122" s="1392"/>
      <c r="D122" s="1392"/>
    </row>
    <row r="123" spans="1:4" ht="12.75">
      <c r="A123" s="1392"/>
      <c r="B123" s="1392"/>
      <c r="C123" s="1392"/>
      <c r="D123" s="1392"/>
    </row>
    <row r="124" spans="1:4" ht="12.75">
      <c r="A124" s="1392"/>
      <c r="B124" s="1392"/>
      <c r="C124" s="1392"/>
      <c r="D124" s="1392"/>
    </row>
    <row r="125" spans="1:4" ht="12.75">
      <c r="A125" s="1392"/>
      <c r="B125" s="1392"/>
      <c r="C125" s="1392"/>
      <c r="D125" s="1392"/>
    </row>
    <row r="126" spans="1:4" ht="12.75">
      <c r="A126" s="1392"/>
      <c r="B126" s="1392"/>
      <c r="C126" s="1392"/>
      <c r="D126" s="1392"/>
    </row>
    <row r="127" spans="1:4" ht="12.75">
      <c r="A127" s="1392"/>
      <c r="B127" s="1392"/>
      <c r="C127" s="1392"/>
      <c r="D127" s="1392"/>
    </row>
  </sheetData>
  <mergeCells count="167">
    <mergeCell ref="A48:S48"/>
    <mergeCell ref="A32:S32"/>
    <mergeCell ref="A42:S42"/>
    <mergeCell ref="A45:S45"/>
    <mergeCell ref="A46:S46"/>
    <mergeCell ref="A44:S44"/>
    <mergeCell ref="A36:S36"/>
    <mergeCell ref="A33:S33"/>
    <mergeCell ref="A35:S35"/>
    <mergeCell ref="A34:S34"/>
    <mergeCell ref="AA30:AE30"/>
    <mergeCell ref="AA31:AE31"/>
    <mergeCell ref="AF30:AJ30"/>
    <mergeCell ref="AF31:AJ31"/>
    <mergeCell ref="T44:U44"/>
    <mergeCell ref="V23:Z23"/>
    <mergeCell ref="V24:Z24"/>
    <mergeCell ref="V26:Z26"/>
    <mergeCell ref="V28:Z28"/>
    <mergeCell ref="V32:Z32"/>
    <mergeCell ref="T30:U30"/>
    <mergeCell ref="V30:Z30"/>
    <mergeCell ref="V31:Z31"/>
    <mergeCell ref="V42:Z42"/>
    <mergeCell ref="A3:AJ3"/>
    <mergeCell ref="A10:S11"/>
    <mergeCell ref="T10:U11"/>
    <mergeCell ref="AF9:AJ9"/>
    <mergeCell ref="AF10:AJ10"/>
    <mergeCell ref="AB8:AC8"/>
    <mergeCell ref="AE8:AH8"/>
    <mergeCell ref="U8:Z8"/>
    <mergeCell ref="P8:S8"/>
    <mergeCell ref="AA4:AI4"/>
    <mergeCell ref="M8:N8"/>
    <mergeCell ref="V44:Z44"/>
    <mergeCell ref="V45:Z45"/>
    <mergeCell ref="A49:S49"/>
    <mergeCell ref="A37:S37"/>
    <mergeCell ref="A38:S38"/>
    <mergeCell ref="A39:S39"/>
    <mergeCell ref="A40:S40"/>
    <mergeCell ref="A47:S47"/>
    <mergeCell ref="A41:S41"/>
    <mergeCell ref="AF44:AJ44"/>
    <mergeCell ref="AF45:AJ45"/>
    <mergeCell ref="AA44:AE44"/>
    <mergeCell ref="AA45:AE45"/>
    <mergeCell ref="A25:S25"/>
    <mergeCell ref="A30:S30"/>
    <mergeCell ref="A26:S26"/>
    <mergeCell ref="A27:S27"/>
    <mergeCell ref="A28:S28"/>
    <mergeCell ref="A31:S31"/>
    <mergeCell ref="H8:K8"/>
    <mergeCell ref="A8:F8"/>
    <mergeCell ref="A43:S43"/>
    <mergeCell ref="A29:S29"/>
    <mergeCell ref="A13:S13"/>
    <mergeCell ref="A14:S14"/>
    <mergeCell ref="A15:S15"/>
    <mergeCell ref="A16:S16"/>
    <mergeCell ref="A17:S17"/>
    <mergeCell ref="A22:S22"/>
    <mergeCell ref="A18:S18"/>
    <mergeCell ref="A20:S20"/>
    <mergeCell ref="A21:S21"/>
    <mergeCell ref="A19:S19"/>
    <mergeCell ref="A24:S24"/>
    <mergeCell ref="A23:S23"/>
    <mergeCell ref="A50:S50"/>
    <mergeCell ref="V13:Z13"/>
    <mergeCell ref="V14:Z14"/>
    <mergeCell ref="V20:Z20"/>
    <mergeCell ref="V34:Z34"/>
    <mergeCell ref="V36:Z36"/>
    <mergeCell ref="V38:Z38"/>
    <mergeCell ref="V40:Z40"/>
    <mergeCell ref="AF20:AJ20"/>
    <mergeCell ref="AA14:AE14"/>
    <mergeCell ref="V16:Z16"/>
    <mergeCell ref="AA16:AE16"/>
    <mergeCell ref="V18:Z18"/>
    <mergeCell ref="AA18:AE18"/>
    <mergeCell ref="AF16:AJ16"/>
    <mergeCell ref="V17:Z17"/>
    <mergeCell ref="AA17:AE17"/>
    <mergeCell ref="AF17:AJ17"/>
    <mergeCell ref="AF14:AJ14"/>
    <mergeCell ref="V15:Z15"/>
    <mergeCell ref="AA15:AE15"/>
    <mergeCell ref="AF15:AJ15"/>
    <mergeCell ref="AA13:AE13"/>
    <mergeCell ref="AF13:AJ13"/>
    <mergeCell ref="V21:Z21"/>
    <mergeCell ref="AA21:AE21"/>
    <mergeCell ref="AF21:AJ21"/>
    <mergeCell ref="AF18:AJ18"/>
    <mergeCell ref="V19:Z19"/>
    <mergeCell ref="AA19:AE19"/>
    <mergeCell ref="AF19:AJ19"/>
    <mergeCell ref="AA20:AE20"/>
    <mergeCell ref="AA23:AE23"/>
    <mergeCell ref="AF23:AJ23"/>
    <mergeCell ref="V22:Z22"/>
    <mergeCell ref="AA22:AE22"/>
    <mergeCell ref="AF22:AJ22"/>
    <mergeCell ref="AA24:AE24"/>
    <mergeCell ref="AF24:AJ24"/>
    <mergeCell ref="V25:Z25"/>
    <mergeCell ref="AA25:AE25"/>
    <mergeCell ref="AF25:AJ25"/>
    <mergeCell ref="AA26:AE26"/>
    <mergeCell ref="AF26:AJ26"/>
    <mergeCell ref="V27:Z27"/>
    <mergeCell ref="AA27:AE27"/>
    <mergeCell ref="AF27:AJ27"/>
    <mergeCell ref="AA28:AE28"/>
    <mergeCell ref="AF28:AJ28"/>
    <mergeCell ref="V29:Z29"/>
    <mergeCell ref="AA29:AE29"/>
    <mergeCell ref="AF29:AJ29"/>
    <mergeCell ref="AA32:AE32"/>
    <mergeCell ref="AF32:AJ32"/>
    <mergeCell ref="V33:Z33"/>
    <mergeCell ref="AA33:AE33"/>
    <mergeCell ref="AF33:AJ33"/>
    <mergeCell ref="AA34:AE34"/>
    <mergeCell ref="AF34:AJ34"/>
    <mergeCell ref="V35:Z35"/>
    <mergeCell ref="AA35:AE35"/>
    <mergeCell ref="AF35:AJ35"/>
    <mergeCell ref="AA36:AE36"/>
    <mergeCell ref="AF36:AJ36"/>
    <mergeCell ref="V37:Z37"/>
    <mergeCell ref="AA37:AE37"/>
    <mergeCell ref="AF37:AJ37"/>
    <mergeCell ref="AA38:AE38"/>
    <mergeCell ref="AF38:AJ38"/>
    <mergeCell ref="V39:Z39"/>
    <mergeCell ref="AA39:AE39"/>
    <mergeCell ref="AF39:AJ39"/>
    <mergeCell ref="AA40:AE40"/>
    <mergeCell ref="AF40:AJ40"/>
    <mergeCell ref="V41:Z41"/>
    <mergeCell ref="AA41:AE41"/>
    <mergeCell ref="AF41:AJ41"/>
    <mergeCell ref="AA42:AE42"/>
    <mergeCell ref="AF42:AJ42"/>
    <mergeCell ref="V43:Z43"/>
    <mergeCell ref="AA43:AE43"/>
    <mergeCell ref="AF43:AJ43"/>
    <mergeCell ref="V46:Z46"/>
    <mergeCell ref="AA46:AE46"/>
    <mergeCell ref="AF46:AJ46"/>
    <mergeCell ref="V47:Z47"/>
    <mergeCell ref="AA47:AE47"/>
    <mergeCell ref="AF47:AJ47"/>
    <mergeCell ref="V50:Z50"/>
    <mergeCell ref="AA50:AE50"/>
    <mergeCell ref="AF50:AJ50"/>
    <mergeCell ref="V48:Z48"/>
    <mergeCell ref="AA48:AE48"/>
    <mergeCell ref="AF48:AJ48"/>
    <mergeCell ref="V49:Z49"/>
    <mergeCell ref="AA49:AE49"/>
    <mergeCell ref="AF49:AJ49"/>
  </mergeCells>
  <printOptions horizontalCentered="1"/>
  <pageMargins left="0.11811023622047245" right="0.07874015748031496" top="0.4724409448818898" bottom="0.28" header="0.2755905511811024" footer="0.14"/>
  <pageSetup fitToHeight="0" horizontalDpi="360" verticalDpi="36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zoomScaleSheetLayoutView="75" workbookViewId="0" topLeftCell="A25">
      <selection activeCell="P19" sqref="P19:S19"/>
    </sheetView>
  </sheetViews>
  <sheetFormatPr defaultColWidth="9.140625" defaultRowHeight="12.75"/>
  <cols>
    <col min="1" max="6" width="3.28125" style="1393" customWidth="1"/>
    <col min="7" max="7" width="3.8515625" style="1393" customWidth="1"/>
    <col min="8" max="11" width="3.28125" style="1393" customWidth="1"/>
    <col min="12" max="12" width="3.8515625" style="1393" customWidth="1"/>
    <col min="13" max="14" width="3.28125" style="1393" customWidth="1"/>
    <col min="15" max="15" width="5.57421875" style="1393" customWidth="1"/>
    <col min="16" max="20" width="3.28125" style="1393" customWidth="1"/>
    <col min="21" max="21" width="1.7109375" style="1393" hidden="1" customWidth="1"/>
    <col min="22" max="55" width="3.28125" style="1393" customWidth="1"/>
    <col min="56" max="16384" width="9.140625" style="1393" customWidth="1"/>
  </cols>
  <sheetData>
    <row r="1" spans="51:52" ht="12.75">
      <c r="AY1" s="1394"/>
      <c r="AZ1" s="1394"/>
    </row>
    <row r="2" spans="51:52" ht="3" customHeight="1">
      <c r="AY2" s="1395"/>
      <c r="AZ2" s="1395"/>
    </row>
    <row r="3" spans="1:52" s="1398" customFormat="1" ht="20.25">
      <c r="A3" s="1396" t="s">
        <v>110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  <c r="Q3" s="1397"/>
      <c r="R3" s="1397"/>
      <c r="S3" s="1397"/>
      <c r="T3" s="1397"/>
      <c r="U3" s="1397"/>
      <c r="V3" s="1397"/>
      <c r="W3" s="1397"/>
      <c r="X3" s="1397"/>
      <c r="Y3" s="1397"/>
      <c r="Z3" s="1397"/>
      <c r="AA3" s="1397"/>
      <c r="AB3" s="1397"/>
      <c r="AC3" s="1397"/>
      <c r="AD3" s="1397"/>
      <c r="AE3" s="1397"/>
      <c r="AF3" s="1397"/>
      <c r="AG3" s="1397"/>
      <c r="AH3" s="1397"/>
      <c r="AI3" s="1397"/>
      <c r="AJ3" s="1397"/>
      <c r="AK3" s="1397"/>
      <c r="AL3" s="1397"/>
      <c r="AM3" s="1397"/>
      <c r="AN3" s="1397"/>
      <c r="AO3" s="1397"/>
      <c r="AP3" s="1397"/>
      <c r="AQ3" s="1397"/>
      <c r="AR3" s="1397"/>
      <c r="AS3" s="1397"/>
      <c r="AT3" s="1397"/>
      <c r="AU3" s="1397"/>
      <c r="AV3" s="1397"/>
      <c r="AW3" s="1397"/>
      <c r="AX3" s="1397"/>
      <c r="AY3" s="1397"/>
      <c r="AZ3" s="1397"/>
    </row>
    <row r="4" spans="44:52" ht="31.5" customHeight="1">
      <c r="AR4" s="1399" t="s">
        <v>925</v>
      </c>
      <c r="AS4" s="1399"/>
      <c r="AT4" s="1399"/>
      <c r="AU4" s="1399"/>
      <c r="AV4" s="1399"/>
      <c r="AW4" s="1399"/>
      <c r="AX4" s="1399"/>
      <c r="AY4" s="1399"/>
      <c r="AZ4" s="1399"/>
    </row>
    <row r="5" spans="44:52" ht="12.75">
      <c r="AR5" s="1400" t="s">
        <v>844</v>
      </c>
      <c r="AS5" s="1400"/>
      <c r="AT5" s="1400"/>
      <c r="AU5" s="1400"/>
      <c r="AV5" s="1400"/>
      <c r="AW5" s="1400"/>
      <c r="AX5" s="1400"/>
      <c r="AY5" s="1400"/>
      <c r="AZ5" s="1400"/>
    </row>
    <row r="6" ht="13.5" thickBot="1"/>
    <row r="7" spans="1:37" ht="15.75" customHeight="1" thickBot="1">
      <c r="A7" s="1401">
        <v>5</v>
      </c>
      <c r="B7" s="1402">
        <v>1</v>
      </c>
      <c r="C7" s="1402">
        <v>3</v>
      </c>
      <c r="D7" s="1402">
        <v>0</v>
      </c>
      <c r="E7" s="1402">
        <v>0</v>
      </c>
      <c r="F7" s="1403">
        <v>9</v>
      </c>
      <c r="G7" s="1404"/>
      <c r="H7" s="1401">
        <v>1</v>
      </c>
      <c r="I7" s="1402">
        <v>2</v>
      </c>
      <c r="J7" s="1402">
        <v>5</v>
      </c>
      <c r="K7" s="1403">
        <v>4</v>
      </c>
      <c r="L7" s="1404"/>
      <c r="M7" s="1401">
        <v>0</v>
      </c>
      <c r="N7" s="1403">
        <v>1</v>
      </c>
      <c r="O7" s="1405"/>
      <c r="P7" s="1401">
        <v>2</v>
      </c>
      <c r="Q7" s="1402">
        <v>8</v>
      </c>
      <c r="R7" s="1402">
        <v>0</v>
      </c>
      <c r="S7" s="1403">
        <v>0</v>
      </c>
      <c r="T7" s="1404"/>
      <c r="U7" s="1404"/>
      <c r="V7" s="1401">
        <v>7</v>
      </c>
      <c r="W7" s="1402">
        <v>5</v>
      </c>
      <c r="X7" s="1402">
        <v>1</v>
      </c>
      <c r="Y7" s="1402">
        <v>1</v>
      </c>
      <c r="Z7" s="1402">
        <v>1</v>
      </c>
      <c r="AA7" s="1403">
        <v>5</v>
      </c>
      <c r="AC7" s="1406">
        <v>2</v>
      </c>
      <c r="AD7" s="1407">
        <v>6</v>
      </c>
      <c r="AF7" s="1408">
        <v>2</v>
      </c>
      <c r="AG7" s="1409">
        <v>0</v>
      </c>
      <c r="AH7" s="1409">
        <v>0</v>
      </c>
      <c r="AI7" s="1410">
        <v>8</v>
      </c>
      <c r="AK7" s="1411">
        <v>2</v>
      </c>
    </row>
    <row r="8" spans="1:49" ht="25.5" customHeight="1">
      <c r="A8" s="1412" t="s">
        <v>680</v>
      </c>
      <c r="B8" s="1412"/>
      <c r="C8" s="1412"/>
      <c r="D8" s="1412"/>
      <c r="E8" s="1412"/>
      <c r="F8" s="1412"/>
      <c r="G8" s="1413"/>
      <c r="H8" s="1412" t="s">
        <v>681</v>
      </c>
      <c r="I8" s="1412"/>
      <c r="J8" s="1412"/>
      <c r="K8" s="1412"/>
      <c r="L8" s="1413"/>
      <c r="M8" s="1414" t="s">
        <v>682</v>
      </c>
      <c r="N8" s="1414"/>
      <c r="O8" s="1413"/>
      <c r="P8" s="1414" t="s">
        <v>434</v>
      </c>
      <c r="Q8" s="1414"/>
      <c r="R8" s="1414"/>
      <c r="S8" s="1414"/>
      <c r="T8" s="1413"/>
      <c r="V8" s="1412" t="s">
        <v>684</v>
      </c>
      <c r="W8" s="1412"/>
      <c r="X8" s="1412"/>
      <c r="Y8" s="1412"/>
      <c r="Z8" s="1412"/>
      <c r="AA8" s="1412"/>
      <c r="AC8" s="1412" t="s">
        <v>705</v>
      </c>
      <c r="AD8" s="1412"/>
      <c r="AF8" s="1412" t="s">
        <v>706</v>
      </c>
      <c r="AG8" s="1412"/>
      <c r="AH8" s="1412"/>
      <c r="AI8" s="1412"/>
      <c r="AK8" s="1412" t="s">
        <v>707</v>
      </c>
      <c r="AW8" s="1393" t="s">
        <v>708</v>
      </c>
    </row>
    <row r="9" spans="1:52" ht="38.25" customHeight="1">
      <c r="A9" s="1415" t="s">
        <v>846</v>
      </c>
      <c r="B9" s="1416"/>
      <c r="C9" s="1416"/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7"/>
      <c r="O9" s="1418" t="s">
        <v>710</v>
      </c>
      <c r="P9" s="1419" t="s">
        <v>111</v>
      </c>
      <c r="Q9" s="1420"/>
      <c r="R9" s="1420"/>
      <c r="S9" s="1421"/>
      <c r="T9" s="1419" t="s">
        <v>112</v>
      </c>
      <c r="U9" s="1420"/>
      <c r="V9" s="1420"/>
      <c r="W9" s="1420"/>
      <c r="X9" s="1421"/>
      <c r="Y9" s="1419" t="s">
        <v>113</v>
      </c>
      <c r="Z9" s="1420"/>
      <c r="AA9" s="1420"/>
      <c r="AB9" s="1420"/>
      <c r="AC9" s="1419" t="s">
        <v>114</v>
      </c>
      <c r="AD9" s="1420"/>
      <c r="AE9" s="1420"/>
      <c r="AF9" s="1420"/>
      <c r="AG9" s="1419" t="s">
        <v>115</v>
      </c>
      <c r="AH9" s="1420"/>
      <c r="AI9" s="1420"/>
      <c r="AJ9" s="1420"/>
      <c r="AK9" s="1419" t="s">
        <v>116</v>
      </c>
      <c r="AL9" s="1420"/>
      <c r="AM9" s="1420"/>
      <c r="AN9" s="1420"/>
      <c r="AO9" s="1419" t="s">
        <v>117</v>
      </c>
      <c r="AP9" s="1420"/>
      <c r="AQ9" s="1420"/>
      <c r="AR9" s="1420"/>
      <c r="AS9" s="1419" t="s">
        <v>118</v>
      </c>
      <c r="AT9" s="1420"/>
      <c r="AU9" s="1420"/>
      <c r="AV9" s="1420"/>
      <c r="AW9" s="1419" t="s">
        <v>119</v>
      </c>
      <c r="AX9" s="1420"/>
      <c r="AY9" s="1420"/>
      <c r="AZ9" s="1421"/>
    </row>
    <row r="10" spans="1:52" ht="12.75">
      <c r="A10" s="1422"/>
      <c r="B10" s="1423"/>
      <c r="C10" s="1423"/>
      <c r="D10" s="1423"/>
      <c r="E10" s="1423"/>
      <c r="F10" s="1423"/>
      <c r="G10" s="1423"/>
      <c r="H10" s="1423"/>
      <c r="I10" s="1423"/>
      <c r="J10" s="1423"/>
      <c r="K10" s="1423"/>
      <c r="L10" s="1423"/>
      <c r="M10" s="1423"/>
      <c r="N10" s="1424"/>
      <c r="O10" s="1425"/>
      <c r="P10" s="1404"/>
      <c r="Q10" s="1426">
        <v>75</v>
      </c>
      <c r="R10" s="1427">
        <v>11</v>
      </c>
      <c r="S10" s="1428">
        <v>64</v>
      </c>
      <c r="T10" s="1429"/>
      <c r="U10" s="1429"/>
      <c r="V10" s="1426">
        <v>75</v>
      </c>
      <c r="W10" s="1427">
        <v>11</v>
      </c>
      <c r="X10" s="1428">
        <v>64</v>
      </c>
      <c r="Y10" s="1404"/>
      <c r="Z10" s="1426">
        <v>75</v>
      </c>
      <c r="AA10" s="1427">
        <v>11</v>
      </c>
      <c r="AB10" s="1428">
        <v>64</v>
      </c>
      <c r="AC10" s="1430"/>
      <c r="AD10" s="1426">
        <v>75</v>
      </c>
      <c r="AE10" s="1427">
        <v>11</v>
      </c>
      <c r="AF10" s="1428">
        <v>64</v>
      </c>
      <c r="AG10" s="1430"/>
      <c r="AH10" s="1426">
        <v>75</v>
      </c>
      <c r="AI10" s="1427">
        <v>11</v>
      </c>
      <c r="AJ10" s="1428">
        <v>64</v>
      </c>
      <c r="AK10" s="1430"/>
      <c r="AL10" s="1426">
        <v>75</v>
      </c>
      <c r="AM10" s="1427">
        <v>11</v>
      </c>
      <c r="AN10" s="1428">
        <v>64</v>
      </c>
      <c r="AO10" s="1430"/>
      <c r="AP10" s="1426">
        <v>75</v>
      </c>
      <c r="AQ10" s="1427">
        <v>11</v>
      </c>
      <c r="AR10" s="1428">
        <v>64</v>
      </c>
      <c r="AS10" s="1430"/>
      <c r="AT10" s="1426">
        <v>75</v>
      </c>
      <c r="AU10" s="1427">
        <v>11</v>
      </c>
      <c r="AV10" s="1428">
        <v>64</v>
      </c>
      <c r="AW10" s="1430"/>
      <c r="AX10" s="1426">
        <v>75</v>
      </c>
      <c r="AY10" s="1427">
        <v>11</v>
      </c>
      <c r="AZ10" s="1428">
        <v>64</v>
      </c>
    </row>
    <row r="11" spans="1:52" ht="12.75">
      <c r="A11" s="1431">
        <v>1</v>
      </c>
      <c r="B11" s="1432"/>
      <c r="C11" s="1432"/>
      <c r="D11" s="1432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4">
        <v>2</v>
      </c>
      <c r="P11" s="1433">
        <v>3</v>
      </c>
      <c r="Q11" s="1433"/>
      <c r="R11" s="1433"/>
      <c r="S11" s="1435"/>
      <c r="T11" s="1433">
        <v>4</v>
      </c>
      <c r="U11" s="1433"/>
      <c r="V11" s="1433"/>
      <c r="W11" s="1433"/>
      <c r="X11" s="1435"/>
      <c r="Y11" s="1433">
        <v>5</v>
      </c>
      <c r="Z11" s="1433"/>
      <c r="AA11" s="1433"/>
      <c r="AB11" s="1435"/>
      <c r="AC11" s="1433">
        <v>6</v>
      </c>
      <c r="AD11" s="1433"/>
      <c r="AE11" s="1433"/>
      <c r="AF11" s="1435"/>
      <c r="AG11" s="1433">
        <v>7</v>
      </c>
      <c r="AH11" s="1433"/>
      <c r="AI11" s="1433"/>
      <c r="AJ11" s="1435"/>
      <c r="AK11" s="1433">
        <v>8</v>
      </c>
      <c r="AL11" s="1433"/>
      <c r="AM11" s="1433"/>
      <c r="AN11" s="1435"/>
      <c r="AO11" s="1433">
        <v>9</v>
      </c>
      <c r="AP11" s="1433"/>
      <c r="AQ11" s="1433"/>
      <c r="AR11" s="1435"/>
      <c r="AS11" s="1433">
        <v>10</v>
      </c>
      <c r="AT11" s="1433"/>
      <c r="AU11" s="1433"/>
      <c r="AV11" s="1435"/>
      <c r="AW11" s="1433">
        <v>11</v>
      </c>
      <c r="AX11" s="1433"/>
      <c r="AY11" s="1433"/>
      <c r="AZ11" s="1435"/>
    </row>
    <row r="12" spans="1:52" ht="21.75" customHeight="1">
      <c r="A12" s="1436" t="s">
        <v>125</v>
      </c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8"/>
      <c r="O12" s="1439" t="s">
        <v>852</v>
      </c>
      <c r="P12" s="1440">
        <v>2204</v>
      </c>
      <c r="Q12" s="1441"/>
      <c r="R12" s="1441"/>
      <c r="S12" s="1442"/>
      <c r="T12" s="1443">
        <v>2695</v>
      </c>
      <c r="U12" s="1444"/>
      <c r="V12" s="1444"/>
      <c r="W12" s="1444"/>
      <c r="X12" s="1445"/>
      <c r="Y12" s="1440">
        <v>2073</v>
      </c>
      <c r="Z12" s="1441"/>
      <c r="AA12" s="1441"/>
      <c r="AB12" s="1442"/>
      <c r="AC12" s="1440">
        <v>2464</v>
      </c>
      <c r="AD12" s="1441"/>
      <c r="AE12" s="1441"/>
      <c r="AF12" s="1442"/>
      <c r="AG12" s="1440">
        <v>3201</v>
      </c>
      <c r="AH12" s="1441"/>
      <c r="AI12" s="1441"/>
      <c r="AJ12" s="1442"/>
      <c r="AK12" s="1440">
        <v>2682</v>
      </c>
      <c r="AL12" s="1441"/>
      <c r="AM12" s="1441"/>
      <c r="AN12" s="1442"/>
      <c r="AO12" s="1440">
        <v>2574</v>
      </c>
      <c r="AP12" s="1441"/>
      <c r="AQ12" s="1441"/>
      <c r="AR12" s="1442"/>
      <c r="AS12" s="1440">
        <v>3161</v>
      </c>
      <c r="AT12" s="1441"/>
      <c r="AU12" s="1441"/>
      <c r="AV12" s="1442"/>
      <c r="AW12" s="1440">
        <v>1705</v>
      </c>
      <c r="AX12" s="1441"/>
      <c r="AY12" s="1441"/>
      <c r="AZ12" s="1442"/>
    </row>
    <row r="13" spans="1:52" ht="21.75" customHeight="1">
      <c r="A13" s="1436" t="s">
        <v>126</v>
      </c>
      <c r="B13" s="1437"/>
      <c r="C13" s="1437"/>
      <c r="D13" s="1437"/>
      <c r="E13" s="1437"/>
      <c r="F13" s="1437"/>
      <c r="G13" s="1437"/>
      <c r="H13" s="1437"/>
      <c r="I13" s="1437"/>
      <c r="J13" s="1437"/>
      <c r="K13" s="1437"/>
      <c r="L13" s="1437"/>
      <c r="M13" s="1437"/>
      <c r="N13" s="1438"/>
      <c r="O13" s="1439" t="s">
        <v>854</v>
      </c>
      <c r="P13" s="1440">
        <v>537</v>
      </c>
      <c r="Q13" s="1441"/>
      <c r="R13" s="1441"/>
      <c r="S13" s="1442"/>
      <c r="T13" s="1443">
        <v>693</v>
      </c>
      <c r="U13" s="1444"/>
      <c r="V13" s="1444"/>
      <c r="W13" s="1444"/>
      <c r="X13" s="1445"/>
      <c r="Y13" s="1440">
        <v>368</v>
      </c>
      <c r="Z13" s="1441"/>
      <c r="AA13" s="1441"/>
      <c r="AB13" s="1442"/>
      <c r="AC13" s="1440">
        <v>559</v>
      </c>
      <c r="AD13" s="1441"/>
      <c r="AE13" s="1441"/>
      <c r="AF13" s="1442"/>
      <c r="AG13" s="1440">
        <v>705</v>
      </c>
      <c r="AH13" s="1441"/>
      <c r="AI13" s="1441"/>
      <c r="AJ13" s="1442"/>
      <c r="AK13" s="1440">
        <v>564</v>
      </c>
      <c r="AL13" s="1441"/>
      <c r="AM13" s="1441"/>
      <c r="AN13" s="1442"/>
      <c r="AO13" s="1440">
        <v>406</v>
      </c>
      <c r="AP13" s="1441"/>
      <c r="AQ13" s="1441"/>
      <c r="AR13" s="1442"/>
      <c r="AS13" s="1440">
        <v>653</v>
      </c>
      <c r="AT13" s="1441"/>
      <c r="AU13" s="1441"/>
      <c r="AV13" s="1442"/>
      <c r="AW13" s="1440">
        <v>379</v>
      </c>
      <c r="AX13" s="1441"/>
      <c r="AY13" s="1441"/>
      <c r="AZ13" s="1442"/>
    </row>
    <row r="14" spans="1:52" ht="21.75" customHeight="1">
      <c r="A14" s="1436" t="s">
        <v>127</v>
      </c>
      <c r="B14" s="1437"/>
      <c r="C14" s="1437"/>
      <c r="D14" s="1437"/>
      <c r="E14" s="1437"/>
      <c r="F14" s="1437"/>
      <c r="G14" s="1437"/>
      <c r="H14" s="1437"/>
      <c r="I14" s="1437"/>
      <c r="J14" s="1437"/>
      <c r="K14" s="1437"/>
      <c r="L14" s="1437"/>
      <c r="M14" s="1437"/>
      <c r="N14" s="1438"/>
      <c r="O14" s="1439" t="s">
        <v>856</v>
      </c>
      <c r="P14" s="1440">
        <v>2819</v>
      </c>
      <c r="Q14" s="1441"/>
      <c r="R14" s="1441"/>
      <c r="S14" s="1442"/>
      <c r="T14" s="1443">
        <v>1782</v>
      </c>
      <c r="U14" s="1444"/>
      <c r="V14" s="1444"/>
      <c r="W14" s="1444"/>
      <c r="X14" s="1445"/>
      <c r="Y14" s="1440">
        <v>2800</v>
      </c>
      <c r="Z14" s="1441"/>
      <c r="AA14" s="1441"/>
      <c r="AB14" s="1442"/>
      <c r="AC14" s="1440">
        <v>1365</v>
      </c>
      <c r="AD14" s="1441"/>
      <c r="AE14" s="1441"/>
      <c r="AF14" s="1442"/>
      <c r="AG14" s="1440">
        <v>876</v>
      </c>
      <c r="AH14" s="1441"/>
      <c r="AI14" s="1441"/>
      <c r="AJ14" s="1442"/>
      <c r="AK14" s="1440">
        <v>1677</v>
      </c>
      <c r="AL14" s="1441"/>
      <c r="AM14" s="1441"/>
      <c r="AN14" s="1442"/>
      <c r="AO14" s="1440">
        <v>2600</v>
      </c>
      <c r="AP14" s="1441"/>
      <c r="AQ14" s="1441"/>
      <c r="AR14" s="1442"/>
      <c r="AS14" s="1440">
        <v>1714</v>
      </c>
      <c r="AT14" s="1441"/>
      <c r="AU14" s="1441"/>
      <c r="AV14" s="1442"/>
      <c r="AW14" s="1440">
        <v>1300</v>
      </c>
      <c r="AX14" s="1441"/>
      <c r="AY14" s="1441"/>
      <c r="AZ14" s="1442"/>
    </row>
    <row r="15" spans="1:52" ht="21.75" customHeight="1">
      <c r="A15" s="1436" t="s">
        <v>128</v>
      </c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8"/>
      <c r="O15" s="1439" t="s">
        <v>858</v>
      </c>
      <c r="P15" s="1440"/>
      <c r="Q15" s="1441"/>
      <c r="R15" s="1441"/>
      <c r="S15" s="1442"/>
      <c r="T15" s="1443">
        <v>25</v>
      </c>
      <c r="U15" s="1444"/>
      <c r="V15" s="1444"/>
      <c r="W15" s="1444"/>
      <c r="X15" s="1445"/>
      <c r="Y15" s="1440"/>
      <c r="Z15" s="1441"/>
      <c r="AA15" s="1441"/>
      <c r="AB15" s="1442"/>
      <c r="AC15" s="1440"/>
      <c r="AD15" s="1441"/>
      <c r="AE15" s="1441"/>
      <c r="AF15" s="1442"/>
      <c r="AG15" s="1440"/>
      <c r="AH15" s="1441"/>
      <c r="AI15" s="1441"/>
      <c r="AJ15" s="1442"/>
      <c r="AK15" s="1440"/>
      <c r="AL15" s="1441"/>
      <c r="AM15" s="1441"/>
      <c r="AN15" s="1442"/>
      <c r="AO15" s="1440">
        <v>30</v>
      </c>
      <c r="AP15" s="1441"/>
      <c r="AQ15" s="1441"/>
      <c r="AR15" s="1442"/>
      <c r="AS15" s="1440">
        <v>164</v>
      </c>
      <c r="AT15" s="1441"/>
      <c r="AU15" s="1441"/>
      <c r="AV15" s="1442"/>
      <c r="AW15" s="1440">
        <v>100</v>
      </c>
      <c r="AX15" s="1441"/>
      <c r="AY15" s="1441"/>
      <c r="AZ15" s="1442"/>
    </row>
    <row r="16" spans="1:52" ht="24.75" customHeight="1">
      <c r="A16" s="1436" t="s">
        <v>129</v>
      </c>
      <c r="B16" s="1437"/>
      <c r="C16" s="1437"/>
      <c r="D16" s="1437"/>
      <c r="E16" s="1437"/>
      <c r="F16" s="1437"/>
      <c r="G16" s="1437"/>
      <c r="H16" s="1437"/>
      <c r="I16" s="1437"/>
      <c r="J16" s="1437"/>
      <c r="K16" s="1437"/>
      <c r="L16" s="1437"/>
      <c r="M16" s="1437"/>
      <c r="N16" s="1438"/>
      <c r="O16" s="1439" t="s">
        <v>860</v>
      </c>
      <c r="P16" s="1440"/>
      <c r="Q16" s="1441"/>
      <c r="R16" s="1441"/>
      <c r="S16" s="1442"/>
      <c r="T16" s="1443"/>
      <c r="U16" s="1444"/>
      <c r="V16" s="1444"/>
      <c r="W16" s="1444"/>
      <c r="X16" s="1445"/>
      <c r="Y16" s="1440"/>
      <c r="Z16" s="1441"/>
      <c r="AA16" s="1441"/>
      <c r="AB16" s="1442"/>
      <c r="AC16" s="1440"/>
      <c r="AD16" s="1441"/>
      <c r="AE16" s="1441"/>
      <c r="AF16" s="1442"/>
      <c r="AG16" s="1440"/>
      <c r="AH16" s="1441"/>
      <c r="AI16" s="1441"/>
      <c r="AJ16" s="1442"/>
      <c r="AK16" s="1440"/>
      <c r="AL16" s="1441"/>
      <c r="AM16" s="1441"/>
      <c r="AN16" s="1442"/>
      <c r="AO16" s="1440"/>
      <c r="AP16" s="1441"/>
      <c r="AQ16" s="1441"/>
      <c r="AR16" s="1442"/>
      <c r="AS16" s="1440"/>
      <c r="AT16" s="1441"/>
      <c r="AU16" s="1441"/>
      <c r="AV16" s="1442"/>
      <c r="AW16" s="1440"/>
      <c r="AX16" s="1441"/>
      <c r="AY16" s="1441"/>
      <c r="AZ16" s="1442"/>
    </row>
    <row r="17" spans="1:52" ht="27" customHeight="1">
      <c r="A17" s="1446" t="s">
        <v>130</v>
      </c>
      <c r="B17" s="1447"/>
      <c r="C17" s="1447"/>
      <c r="D17" s="1447"/>
      <c r="E17" s="1447"/>
      <c r="F17" s="1447"/>
      <c r="G17" s="1447"/>
      <c r="H17" s="1447"/>
      <c r="I17" s="1447"/>
      <c r="J17" s="1447"/>
      <c r="K17" s="1447"/>
      <c r="L17" s="1447"/>
      <c r="M17" s="1447"/>
      <c r="N17" s="1448"/>
      <c r="O17" s="1439" t="s">
        <v>862</v>
      </c>
      <c r="P17" s="1440"/>
      <c r="Q17" s="1441"/>
      <c r="R17" s="1441"/>
      <c r="S17" s="1442"/>
      <c r="T17" s="1443"/>
      <c r="U17" s="1444"/>
      <c r="V17" s="1444"/>
      <c r="W17" s="1444"/>
      <c r="X17" s="1445"/>
      <c r="Y17" s="1440"/>
      <c r="Z17" s="1441"/>
      <c r="AA17" s="1441"/>
      <c r="AB17" s="1442"/>
      <c r="AC17" s="1440"/>
      <c r="AD17" s="1441"/>
      <c r="AE17" s="1441"/>
      <c r="AF17" s="1442"/>
      <c r="AG17" s="1440"/>
      <c r="AH17" s="1441"/>
      <c r="AI17" s="1441"/>
      <c r="AJ17" s="1442"/>
      <c r="AK17" s="1440"/>
      <c r="AL17" s="1441"/>
      <c r="AM17" s="1441"/>
      <c r="AN17" s="1442"/>
      <c r="AO17" s="1440"/>
      <c r="AP17" s="1441"/>
      <c r="AQ17" s="1441"/>
      <c r="AR17" s="1442"/>
      <c r="AS17" s="1440"/>
      <c r="AT17" s="1441"/>
      <c r="AU17" s="1441"/>
      <c r="AV17" s="1442"/>
      <c r="AW17" s="1440"/>
      <c r="AX17" s="1441"/>
      <c r="AY17" s="1441"/>
      <c r="AZ17" s="1442"/>
    </row>
    <row r="18" spans="1:52" ht="21.75" customHeight="1">
      <c r="A18" s="1436" t="s">
        <v>131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8"/>
      <c r="O18" s="1439" t="s">
        <v>864</v>
      </c>
      <c r="P18" s="1440">
        <v>925</v>
      </c>
      <c r="Q18" s="1441"/>
      <c r="R18" s="1441"/>
      <c r="S18" s="1442"/>
      <c r="T18" s="1443"/>
      <c r="U18" s="1444"/>
      <c r="V18" s="1444"/>
      <c r="W18" s="1444"/>
      <c r="X18" s="1445"/>
      <c r="Y18" s="1440">
        <v>443</v>
      </c>
      <c r="Z18" s="1441"/>
      <c r="AA18" s="1441"/>
      <c r="AB18" s="1442"/>
      <c r="AC18" s="1440">
        <v>50</v>
      </c>
      <c r="AD18" s="1441"/>
      <c r="AE18" s="1441"/>
      <c r="AF18" s="1442"/>
      <c r="AG18" s="1440">
        <v>20</v>
      </c>
      <c r="AH18" s="1441"/>
      <c r="AI18" s="1441"/>
      <c r="AJ18" s="1442"/>
      <c r="AK18" s="1440">
        <v>220</v>
      </c>
      <c r="AL18" s="1441"/>
      <c r="AM18" s="1441"/>
      <c r="AN18" s="1442"/>
      <c r="AO18" s="1440">
        <v>35</v>
      </c>
      <c r="AP18" s="1441"/>
      <c r="AQ18" s="1441"/>
      <c r="AR18" s="1442"/>
      <c r="AS18" s="1440">
        <v>75</v>
      </c>
      <c r="AT18" s="1441"/>
      <c r="AU18" s="1441"/>
      <c r="AV18" s="1442"/>
      <c r="AW18" s="1440">
        <v>1200</v>
      </c>
      <c r="AX18" s="1441"/>
      <c r="AY18" s="1441"/>
      <c r="AZ18" s="1442"/>
    </row>
    <row r="19" spans="1:52" ht="27" customHeight="1">
      <c r="A19" s="1446" t="s">
        <v>132</v>
      </c>
      <c r="B19" s="1447"/>
      <c r="C19" s="1447"/>
      <c r="D19" s="1447"/>
      <c r="E19" s="1447"/>
      <c r="F19" s="1447"/>
      <c r="G19" s="1447"/>
      <c r="H19" s="1447"/>
      <c r="I19" s="1447"/>
      <c r="J19" s="1447"/>
      <c r="K19" s="1447"/>
      <c r="L19" s="1447"/>
      <c r="M19" s="1447"/>
      <c r="N19" s="1448"/>
      <c r="O19" s="1439" t="s">
        <v>866</v>
      </c>
      <c r="P19" s="1440"/>
      <c r="Q19" s="1441"/>
      <c r="R19" s="1441"/>
      <c r="S19" s="1442"/>
      <c r="T19" s="1443"/>
      <c r="U19" s="1444"/>
      <c r="V19" s="1444"/>
      <c r="W19" s="1444"/>
      <c r="X19" s="1445"/>
      <c r="Y19" s="1440"/>
      <c r="Z19" s="1441"/>
      <c r="AA19" s="1441"/>
      <c r="AB19" s="1442"/>
      <c r="AC19" s="1440"/>
      <c r="AD19" s="1441"/>
      <c r="AE19" s="1441"/>
      <c r="AF19" s="1442"/>
      <c r="AG19" s="1440"/>
      <c r="AH19" s="1441"/>
      <c r="AI19" s="1441"/>
      <c r="AJ19" s="1442"/>
      <c r="AK19" s="1440"/>
      <c r="AL19" s="1441"/>
      <c r="AM19" s="1441"/>
      <c r="AN19" s="1442"/>
      <c r="AO19" s="1440"/>
      <c r="AP19" s="1441"/>
      <c r="AQ19" s="1441"/>
      <c r="AR19" s="1442"/>
      <c r="AS19" s="1440"/>
      <c r="AT19" s="1441"/>
      <c r="AU19" s="1441"/>
      <c r="AV19" s="1442"/>
      <c r="AW19" s="1440"/>
      <c r="AX19" s="1441"/>
      <c r="AY19" s="1441"/>
      <c r="AZ19" s="1442"/>
    </row>
    <row r="20" spans="1:52" ht="21.75" customHeight="1">
      <c r="A20" s="1436" t="s">
        <v>133</v>
      </c>
      <c r="B20" s="1449"/>
      <c r="C20" s="1449"/>
      <c r="D20" s="1449"/>
      <c r="E20" s="1449"/>
      <c r="F20" s="1449"/>
      <c r="G20" s="1449"/>
      <c r="H20" s="1449"/>
      <c r="I20" s="1449"/>
      <c r="J20" s="1449"/>
      <c r="K20" s="1449"/>
      <c r="L20" s="1449"/>
      <c r="M20" s="1449"/>
      <c r="N20" s="1450"/>
      <c r="O20" s="1439" t="s">
        <v>868</v>
      </c>
      <c r="P20" s="1440"/>
      <c r="Q20" s="1441"/>
      <c r="R20" s="1441"/>
      <c r="S20" s="1442"/>
      <c r="T20" s="1443"/>
      <c r="U20" s="1444"/>
      <c r="V20" s="1444"/>
      <c r="W20" s="1444"/>
      <c r="X20" s="1445"/>
      <c r="Y20" s="1440"/>
      <c r="Z20" s="1441"/>
      <c r="AA20" s="1441"/>
      <c r="AB20" s="1442"/>
      <c r="AC20" s="1440"/>
      <c r="AD20" s="1441"/>
      <c r="AE20" s="1441"/>
      <c r="AF20" s="1442"/>
      <c r="AG20" s="1440"/>
      <c r="AH20" s="1441"/>
      <c r="AI20" s="1441"/>
      <c r="AJ20" s="1442"/>
      <c r="AK20" s="1440"/>
      <c r="AL20" s="1441"/>
      <c r="AM20" s="1441"/>
      <c r="AN20" s="1442"/>
      <c r="AO20" s="1440"/>
      <c r="AP20" s="1441"/>
      <c r="AQ20" s="1441"/>
      <c r="AR20" s="1442"/>
      <c r="AS20" s="1440"/>
      <c r="AT20" s="1441"/>
      <c r="AU20" s="1441"/>
      <c r="AV20" s="1442"/>
      <c r="AW20" s="1440"/>
      <c r="AX20" s="1441"/>
      <c r="AY20" s="1441"/>
      <c r="AZ20" s="1442"/>
    </row>
    <row r="21" spans="1:52" ht="21.75" customHeight="1">
      <c r="A21" s="1436" t="s">
        <v>134</v>
      </c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8"/>
      <c r="O21" s="1439" t="s">
        <v>870</v>
      </c>
      <c r="P21" s="1440"/>
      <c r="Q21" s="1441"/>
      <c r="R21" s="1441"/>
      <c r="S21" s="1442"/>
      <c r="T21" s="1443"/>
      <c r="U21" s="1444"/>
      <c r="V21" s="1444"/>
      <c r="W21" s="1444"/>
      <c r="X21" s="1445"/>
      <c r="Y21" s="1440"/>
      <c r="Z21" s="1441"/>
      <c r="AA21" s="1441"/>
      <c r="AB21" s="1442"/>
      <c r="AC21" s="1440"/>
      <c r="AD21" s="1441"/>
      <c r="AE21" s="1441"/>
      <c r="AF21" s="1442"/>
      <c r="AG21" s="1440">
        <v>236</v>
      </c>
      <c r="AH21" s="1441"/>
      <c r="AI21" s="1441"/>
      <c r="AJ21" s="1442"/>
      <c r="AK21" s="1440"/>
      <c r="AL21" s="1441"/>
      <c r="AM21" s="1441"/>
      <c r="AN21" s="1442"/>
      <c r="AO21" s="1440"/>
      <c r="AP21" s="1441"/>
      <c r="AQ21" s="1441"/>
      <c r="AR21" s="1442"/>
      <c r="AS21" s="1440"/>
      <c r="AT21" s="1441"/>
      <c r="AU21" s="1441"/>
      <c r="AV21" s="1442"/>
      <c r="AW21" s="1440"/>
      <c r="AX21" s="1441"/>
      <c r="AY21" s="1441"/>
      <c r="AZ21" s="1442"/>
    </row>
    <row r="22" spans="1:52" ht="21.75" customHeight="1">
      <c r="A22" s="1436" t="s">
        <v>135</v>
      </c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8"/>
      <c r="O22" s="1439" t="s">
        <v>872</v>
      </c>
      <c r="P22" s="1440"/>
      <c r="Q22" s="1441"/>
      <c r="R22" s="1441"/>
      <c r="S22" s="1442"/>
      <c r="T22" s="1443"/>
      <c r="U22" s="1444"/>
      <c r="V22" s="1444"/>
      <c r="W22" s="1444"/>
      <c r="X22" s="1445"/>
      <c r="Y22" s="1440"/>
      <c r="Z22" s="1441"/>
      <c r="AA22" s="1441"/>
      <c r="AB22" s="1442"/>
      <c r="AC22" s="1440"/>
      <c r="AD22" s="1441"/>
      <c r="AE22" s="1441"/>
      <c r="AF22" s="1442"/>
      <c r="AG22" s="1440"/>
      <c r="AH22" s="1441"/>
      <c r="AI22" s="1441"/>
      <c r="AJ22" s="1442"/>
      <c r="AK22" s="1440"/>
      <c r="AL22" s="1441"/>
      <c r="AM22" s="1441"/>
      <c r="AN22" s="1442"/>
      <c r="AO22" s="1440"/>
      <c r="AP22" s="1441"/>
      <c r="AQ22" s="1441"/>
      <c r="AR22" s="1442"/>
      <c r="AS22" s="1440"/>
      <c r="AT22" s="1441"/>
      <c r="AU22" s="1441"/>
      <c r="AV22" s="1442"/>
      <c r="AW22" s="1440"/>
      <c r="AX22" s="1441"/>
      <c r="AY22" s="1441"/>
      <c r="AZ22" s="1442"/>
    </row>
    <row r="23" spans="1:52" ht="21.75" customHeight="1">
      <c r="A23" s="1436" t="s">
        <v>136</v>
      </c>
      <c r="B23" s="1437"/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8"/>
      <c r="O23" s="1439" t="s">
        <v>874</v>
      </c>
      <c r="P23" s="1440"/>
      <c r="Q23" s="1441"/>
      <c r="R23" s="1441"/>
      <c r="S23" s="1442"/>
      <c r="T23" s="1443"/>
      <c r="U23" s="1444"/>
      <c r="V23" s="1444"/>
      <c r="W23" s="1444"/>
      <c r="X23" s="1445"/>
      <c r="Y23" s="1440"/>
      <c r="Z23" s="1441"/>
      <c r="AA23" s="1441"/>
      <c r="AB23" s="1442"/>
      <c r="AC23" s="1440"/>
      <c r="AD23" s="1441"/>
      <c r="AE23" s="1441"/>
      <c r="AF23" s="1442"/>
      <c r="AG23" s="1440"/>
      <c r="AH23" s="1441"/>
      <c r="AI23" s="1441"/>
      <c r="AJ23" s="1442"/>
      <c r="AK23" s="1440"/>
      <c r="AL23" s="1441"/>
      <c r="AM23" s="1441"/>
      <c r="AN23" s="1442"/>
      <c r="AO23" s="1440"/>
      <c r="AP23" s="1441"/>
      <c r="AQ23" s="1441"/>
      <c r="AR23" s="1442"/>
      <c r="AS23" s="1440"/>
      <c r="AT23" s="1441"/>
      <c r="AU23" s="1441"/>
      <c r="AV23" s="1442"/>
      <c r="AW23" s="1440"/>
      <c r="AX23" s="1441"/>
      <c r="AY23" s="1441"/>
      <c r="AZ23" s="1442"/>
    </row>
    <row r="24" spans="1:52" ht="21.75" customHeight="1">
      <c r="A24" s="1436" t="s">
        <v>137</v>
      </c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8"/>
      <c r="O24" s="1439" t="s">
        <v>876</v>
      </c>
      <c r="P24" s="1440"/>
      <c r="Q24" s="1441"/>
      <c r="R24" s="1441"/>
      <c r="S24" s="1442"/>
      <c r="T24" s="1443"/>
      <c r="U24" s="1444"/>
      <c r="V24" s="1444"/>
      <c r="W24" s="1444"/>
      <c r="X24" s="1445"/>
      <c r="Y24" s="1440"/>
      <c r="Z24" s="1441"/>
      <c r="AA24" s="1441"/>
      <c r="AB24" s="1442"/>
      <c r="AC24" s="1440"/>
      <c r="AD24" s="1441"/>
      <c r="AE24" s="1441"/>
      <c r="AF24" s="1442"/>
      <c r="AG24" s="1440"/>
      <c r="AH24" s="1441"/>
      <c r="AI24" s="1441"/>
      <c r="AJ24" s="1442"/>
      <c r="AK24" s="1440"/>
      <c r="AL24" s="1441"/>
      <c r="AM24" s="1441"/>
      <c r="AN24" s="1442"/>
      <c r="AO24" s="1440"/>
      <c r="AP24" s="1441"/>
      <c r="AQ24" s="1441"/>
      <c r="AR24" s="1442"/>
      <c r="AS24" s="1440"/>
      <c r="AT24" s="1441"/>
      <c r="AU24" s="1441"/>
      <c r="AV24" s="1442"/>
      <c r="AW24" s="1440"/>
      <c r="AX24" s="1441"/>
      <c r="AY24" s="1441"/>
      <c r="AZ24" s="1442"/>
    </row>
    <row r="25" spans="1:52" ht="21.75" customHeight="1">
      <c r="A25" s="1451" t="s">
        <v>120</v>
      </c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8"/>
      <c r="O25" s="1452">
        <v>14</v>
      </c>
      <c r="P25" s="1453">
        <f>SUM(P12:S24)</f>
        <v>6485</v>
      </c>
      <c r="Q25" s="1454"/>
      <c r="R25" s="1454"/>
      <c r="S25" s="1455"/>
      <c r="T25" s="1456">
        <f>SUM(T12:X24)</f>
        <v>5195</v>
      </c>
      <c r="U25" s="1457"/>
      <c r="V25" s="1457"/>
      <c r="W25" s="1457"/>
      <c r="X25" s="1458"/>
      <c r="Y25" s="1453">
        <f>SUM(Y12:AB24)</f>
        <v>5684</v>
      </c>
      <c r="Z25" s="1454"/>
      <c r="AA25" s="1454"/>
      <c r="AB25" s="1455"/>
      <c r="AC25" s="1453">
        <f>SUM(AC12:AF24)</f>
        <v>4438</v>
      </c>
      <c r="AD25" s="1454"/>
      <c r="AE25" s="1454"/>
      <c r="AF25" s="1455"/>
      <c r="AG25" s="1453">
        <f>SUM(AG12:AJ24)</f>
        <v>5038</v>
      </c>
      <c r="AH25" s="1454"/>
      <c r="AI25" s="1454"/>
      <c r="AJ25" s="1455"/>
      <c r="AK25" s="1453">
        <f>SUM(AK12:AK24)</f>
        <v>5143</v>
      </c>
      <c r="AL25" s="1454"/>
      <c r="AM25" s="1454"/>
      <c r="AN25" s="1455"/>
      <c r="AO25" s="1453">
        <f>SUM(AO12:AO24)</f>
        <v>5645</v>
      </c>
      <c r="AP25" s="1454"/>
      <c r="AQ25" s="1454"/>
      <c r="AR25" s="1455"/>
      <c r="AS25" s="1453">
        <f>SUM(AS12:AS24)</f>
        <v>5767</v>
      </c>
      <c r="AT25" s="1454"/>
      <c r="AU25" s="1454"/>
      <c r="AV25" s="1455"/>
      <c r="AW25" s="1453">
        <f>SUM(AW12:AW24)</f>
        <v>4684</v>
      </c>
      <c r="AX25" s="1454"/>
      <c r="AY25" s="1454"/>
      <c r="AZ25" s="1455"/>
    </row>
    <row r="26" spans="1:52" ht="21.75" customHeight="1">
      <c r="A26" s="1436" t="s">
        <v>138</v>
      </c>
      <c r="B26" s="1437"/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8"/>
      <c r="O26" s="1439" t="s">
        <v>880</v>
      </c>
      <c r="P26" s="1440">
        <v>37</v>
      </c>
      <c r="Q26" s="1441"/>
      <c r="R26" s="1441"/>
      <c r="S26" s="1442"/>
      <c r="T26" s="1443">
        <v>15</v>
      </c>
      <c r="U26" s="1444"/>
      <c r="V26" s="1444"/>
      <c r="W26" s="1444"/>
      <c r="X26" s="1445"/>
      <c r="Y26" s="1440">
        <v>60</v>
      </c>
      <c r="Z26" s="1441"/>
      <c r="AA26" s="1441"/>
      <c r="AB26" s="1442"/>
      <c r="AC26" s="1440">
        <v>17</v>
      </c>
      <c r="AD26" s="1441"/>
      <c r="AE26" s="1441"/>
      <c r="AF26" s="1442"/>
      <c r="AG26" s="1440">
        <v>22</v>
      </c>
      <c r="AH26" s="1441"/>
      <c r="AI26" s="1441"/>
      <c r="AJ26" s="1442"/>
      <c r="AK26" s="1440">
        <v>58</v>
      </c>
      <c r="AL26" s="1441"/>
      <c r="AM26" s="1441"/>
      <c r="AN26" s="1442"/>
      <c r="AO26" s="1440">
        <v>77</v>
      </c>
      <c r="AP26" s="1441"/>
      <c r="AQ26" s="1441"/>
      <c r="AR26" s="1442"/>
      <c r="AS26" s="1440">
        <v>37</v>
      </c>
      <c r="AT26" s="1441"/>
      <c r="AU26" s="1441"/>
      <c r="AV26" s="1442"/>
      <c r="AW26" s="1440">
        <v>17</v>
      </c>
      <c r="AX26" s="1441"/>
      <c r="AY26" s="1441"/>
      <c r="AZ26" s="1442"/>
    </row>
    <row r="27" spans="1:52" ht="27" customHeight="1">
      <c r="A27" s="1446" t="s">
        <v>139</v>
      </c>
      <c r="B27" s="1447"/>
      <c r="C27" s="1447"/>
      <c r="D27" s="1447"/>
      <c r="E27" s="1447"/>
      <c r="F27" s="1447"/>
      <c r="G27" s="1447"/>
      <c r="H27" s="1447"/>
      <c r="I27" s="1447"/>
      <c r="J27" s="1447"/>
      <c r="K27" s="1447"/>
      <c r="L27" s="1447"/>
      <c r="M27" s="1447"/>
      <c r="N27" s="1448"/>
      <c r="O27" s="1439" t="s">
        <v>882</v>
      </c>
      <c r="P27" s="1440"/>
      <c r="Q27" s="1441"/>
      <c r="R27" s="1441"/>
      <c r="S27" s="1442"/>
      <c r="T27" s="1443"/>
      <c r="U27" s="1444"/>
      <c r="V27" s="1444"/>
      <c r="W27" s="1444"/>
      <c r="X27" s="1445"/>
      <c r="Y27" s="1440"/>
      <c r="Z27" s="1441"/>
      <c r="AA27" s="1441"/>
      <c r="AB27" s="1442"/>
      <c r="AC27" s="1440"/>
      <c r="AD27" s="1441"/>
      <c r="AE27" s="1441"/>
      <c r="AF27" s="1442"/>
      <c r="AG27" s="1440"/>
      <c r="AH27" s="1441"/>
      <c r="AI27" s="1441"/>
      <c r="AJ27" s="1442"/>
      <c r="AK27" s="1440"/>
      <c r="AL27" s="1441"/>
      <c r="AM27" s="1441"/>
      <c r="AN27" s="1442"/>
      <c r="AO27" s="1440"/>
      <c r="AP27" s="1441"/>
      <c r="AQ27" s="1441"/>
      <c r="AR27" s="1442"/>
      <c r="AS27" s="1440"/>
      <c r="AT27" s="1441"/>
      <c r="AU27" s="1441"/>
      <c r="AV27" s="1442"/>
      <c r="AW27" s="1440"/>
      <c r="AX27" s="1441"/>
      <c r="AY27" s="1441"/>
      <c r="AZ27" s="1442"/>
    </row>
    <row r="28" spans="1:52" ht="21.75" customHeight="1">
      <c r="A28" s="1436" t="s">
        <v>140</v>
      </c>
      <c r="B28" s="1437"/>
      <c r="C28" s="1437"/>
      <c r="D28" s="1437"/>
      <c r="E28" s="1437"/>
      <c r="F28" s="1437"/>
      <c r="G28" s="1437"/>
      <c r="H28" s="1437"/>
      <c r="I28" s="1437"/>
      <c r="J28" s="1437"/>
      <c r="K28" s="1437"/>
      <c r="L28" s="1437"/>
      <c r="M28" s="1437"/>
      <c r="N28" s="1438"/>
      <c r="O28" s="1439" t="s">
        <v>943</v>
      </c>
      <c r="P28" s="1440">
        <v>520</v>
      </c>
      <c r="Q28" s="1441"/>
      <c r="R28" s="1441"/>
      <c r="S28" s="1442"/>
      <c r="T28" s="1443"/>
      <c r="U28" s="1444"/>
      <c r="V28" s="1444"/>
      <c r="W28" s="1444"/>
      <c r="X28" s="1445"/>
      <c r="Y28" s="1440"/>
      <c r="Z28" s="1441"/>
      <c r="AA28" s="1441"/>
      <c r="AB28" s="1442"/>
      <c r="AC28" s="1440"/>
      <c r="AD28" s="1441"/>
      <c r="AE28" s="1441"/>
      <c r="AF28" s="1442"/>
      <c r="AG28" s="1440"/>
      <c r="AH28" s="1441"/>
      <c r="AI28" s="1441"/>
      <c r="AJ28" s="1442"/>
      <c r="AK28" s="1440"/>
      <c r="AL28" s="1441"/>
      <c r="AM28" s="1441"/>
      <c r="AN28" s="1442"/>
      <c r="AO28" s="1440">
        <v>210</v>
      </c>
      <c r="AP28" s="1441"/>
      <c r="AQ28" s="1441"/>
      <c r="AR28" s="1442"/>
      <c r="AS28" s="1440">
        <v>130</v>
      </c>
      <c r="AT28" s="1441"/>
      <c r="AU28" s="1441"/>
      <c r="AV28" s="1442"/>
      <c r="AW28" s="1440"/>
      <c r="AX28" s="1441"/>
      <c r="AY28" s="1441"/>
      <c r="AZ28" s="1442"/>
    </row>
    <row r="29" spans="1:52" ht="21.75" customHeight="1">
      <c r="A29" s="1436" t="s">
        <v>141</v>
      </c>
      <c r="B29" s="1437"/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8"/>
      <c r="O29" s="1439" t="s">
        <v>945</v>
      </c>
      <c r="P29" s="1440"/>
      <c r="Q29" s="1441"/>
      <c r="R29" s="1441"/>
      <c r="S29" s="1442"/>
      <c r="T29" s="1443"/>
      <c r="U29" s="1444"/>
      <c r="V29" s="1444"/>
      <c r="W29" s="1444"/>
      <c r="X29" s="1445"/>
      <c r="Y29" s="1440"/>
      <c r="Z29" s="1441"/>
      <c r="AA29" s="1441"/>
      <c r="AB29" s="1442"/>
      <c r="AC29" s="1440"/>
      <c r="AD29" s="1441"/>
      <c r="AE29" s="1441"/>
      <c r="AF29" s="1442"/>
      <c r="AG29" s="1440"/>
      <c r="AH29" s="1441"/>
      <c r="AI29" s="1441"/>
      <c r="AJ29" s="1442"/>
      <c r="AK29" s="1440"/>
      <c r="AL29" s="1441"/>
      <c r="AM29" s="1441"/>
      <c r="AN29" s="1442"/>
      <c r="AO29" s="1440"/>
      <c r="AP29" s="1441"/>
      <c r="AQ29" s="1441"/>
      <c r="AR29" s="1442"/>
      <c r="AS29" s="1440"/>
      <c r="AT29" s="1441"/>
      <c r="AU29" s="1441"/>
      <c r="AV29" s="1442"/>
      <c r="AW29" s="1440"/>
      <c r="AX29" s="1441"/>
      <c r="AY29" s="1441"/>
      <c r="AZ29" s="1442"/>
    </row>
    <row r="30" spans="1:52" ht="27" customHeight="1">
      <c r="A30" s="1446" t="s">
        <v>142</v>
      </c>
      <c r="B30" s="1447"/>
      <c r="C30" s="1447"/>
      <c r="D30" s="1447"/>
      <c r="E30" s="1447"/>
      <c r="F30" s="1447"/>
      <c r="G30" s="1447"/>
      <c r="H30" s="1447"/>
      <c r="I30" s="1447"/>
      <c r="J30" s="1447"/>
      <c r="K30" s="1447"/>
      <c r="L30" s="1447"/>
      <c r="M30" s="1447"/>
      <c r="N30" s="1448"/>
      <c r="O30" s="1439">
        <v>19</v>
      </c>
      <c r="P30" s="1440"/>
      <c r="Q30" s="1441"/>
      <c r="R30" s="1441"/>
      <c r="S30" s="1442"/>
      <c r="T30" s="1443"/>
      <c r="U30" s="1444"/>
      <c r="V30" s="1444"/>
      <c r="W30" s="1444"/>
      <c r="X30" s="1445"/>
      <c r="Y30" s="1440"/>
      <c r="Z30" s="1441"/>
      <c r="AA30" s="1441"/>
      <c r="AB30" s="1442"/>
      <c r="AC30" s="1440"/>
      <c r="AD30" s="1441"/>
      <c r="AE30" s="1441"/>
      <c r="AF30" s="1442"/>
      <c r="AG30" s="1440"/>
      <c r="AH30" s="1441"/>
      <c r="AI30" s="1441"/>
      <c r="AJ30" s="1442"/>
      <c r="AK30" s="1440"/>
      <c r="AL30" s="1441"/>
      <c r="AM30" s="1441"/>
      <c r="AN30" s="1442"/>
      <c r="AO30" s="1440"/>
      <c r="AP30" s="1441"/>
      <c r="AQ30" s="1441"/>
      <c r="AR30" s="1442"/>
      <c r="AS30" s="1440"/>
      <c r="AT30" s="1441"/>
      <c r="AU30" s="1441"/>
      <c r="AV30" s="1442"/>
      <c r="AW30" s="1440"/>
      <c r="AX30" s="1441"/>
      <c r="AY30" s="1441"/>
      <c r="AZ30" s="1442"/>
    </row>
    <row r="31" spans="1:52" ht="27" customHeight="1">
      <c r="A31" s="1446" t="s">
        <v>143</v>
      </c>
      <c r="B31" s="1447"/>
      <c r="C31" s="1447"/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8"/>
      <c r="O31" s="1439">
        <v>20</v>
      </c>
      <c r="P31" s="1440">
        <v>685</v>
      </c>
      <c r="Q31" s="1441"/>
      <c r="R31" s="1441"/>
      <c r="S31" s="1442"/>
      <c r="T31" s="1443"/>
      <c r="U31" s="1444"/>
      <c r="V31" s="1444"/>
      <c r="W31" s="1444"/>
      <c r="X31" s="1445"/>
      <c r="Y31" s="1440"/>
      <c r="Z31" s="1441"/>
      <c r="AA31" s="1441"/>
      <c r="AB31" s="1442"/>
      <c r="AC31" s="1440"/>
      <c r="AD31" s="1441"/>
      <c r="AE31" s="1441"/>
      <c r="AF31" s="1442"/>
      <c r="AG31" s="1440"/>
      <c r="AH31" s="1441"/>
      <c r="AI31" s="1441"/>
      <c r="AJ31" s="1442"/>
      <c r="AK31" s="1440">
        <v>200</v>
      </c>
      <c r="AL31" s="1441"/>
      <c r="AM31" s="1441"/>
      <c r="AN31" s="1442"/>
      <c r="AO31" s="1440"/>
      <c r="AP31" s="1441"/>
      <c r="AQ31" s="1441"/>
      <c r="AR31" s="1442"/>
      <c r="AS31" s="1440">
        <v>579</v>
      </c>
      <c r="AT31" s="1441"/>
      <c r="AU31" s="1441"/>
      <c r="AV31" s="1442"/>
      <c r="AW31" s="1440"/>
      <c r="AX31" s="1441"/>
      <c r="AY31" s="1441"/>
      <c r="AZ31" s="1442"/>
    </row>
    <row r="32" spans="1:52" ht="27" customHeight="1">
      <c r="A32" s="1446" t="s">
        <v>144</v>
      </c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8"/>
      <c r="O32" s="1439">
        <v>21</v>
      </c>
      <c r="P32" s="1440"/>
      <c r="Q32" s="1441"/>
      <c r="R32" s="1441"/>
      <c r="S32" s="1442"/>
      <c r="T32" s="1443"/>
      <c r="U32" s="1444"/>
      <c r="V32" s="1444"/>
      <c r="W32" s="1444"/>
      <c r="X32" s="1445"/>
      <c r="Y32" s="1440"/>
      <c r="Z32" s="1441"/>
      <c r="AA32" s="1441"/>
      <c r="AB32" s="1442"/>
      <c r="AC32" s="1440"/>
      <c r="AD32" s="1441"/>
      <c r="AE32" s="1441"/>
      <c r="AF32" s="1442"/>
      <c r="AG32" s="1440"/>
      <c r="AH32" s="1441"/>
      <c r="AI32" s="1441"/>
      <c r="AJ32" s="1442"/>
      <c r="AK32" s="1440"/>
      <c r="AL32" s="1441"/>
      <c r="AM32" s="1441"/>
      <c r="AN32" s="1442"/>
      <c r="AO32" s="1440"/>
      <c r="AP32" s="1441"/>
      <c r="AQ32" s="1441"/>
      <c r="AR32" s="1442"/>
      <c r="AS32" s="1440"/>
      <c r="AT32" s="1441"/>
      <c r="AU32" s="1441"/>
      <c r="AV32" s="1442"/>
      <c r="AW32" s="1440"/>
      <c r="AX32" s="1441"/>
      <c r="AY32" s="1441"/>
      <c r="AZ32" s="1442"/>
    </row>
    <row r="33" spans="1:52" ht="21.75" customHeight="1">
      <c r="A33" s="1436" t="s">
        <v>145</v>
      </c>
      <c r="B33" s="1437"/>
      <c r="C33" s="1437"/>
      <c r="D33" s="1437"/>
      <c r="E33" s="1437"/>
      <c r="F33" s="1437"/>
      <c r="G33" s="1437"/>
      <c r="H33" s="1437"/>
      <c r="I33" s="1437"/>
      <c r="J33" s="1437"/>
      <c r="K33" s="1437"/>
      <c r="L33" s="1437"/>
      <c r="M33" s="1437"/>
      <c r="N33" s="1438"/>
      <c r="O33" s="1439" t="s">
        <v>953</v>
      </c>
      <c r="P33" s="1440"/>
      <c r="Q33" s="1441"/>
      <c r="R33" s="1441"/>
      <c r="S33" s="1442"/>
      <c r="T33" s="1443"/>
      <c r="U33" s="1444"/>
      <c r="V33" s="1444"/>
      <c r="W33" s="1444"/>
      <c r="X33" s="1445"/>
      <c r="Y33" s="1440"/>
      <c r="Z33" s="1441"/>
      <c r="AA33" s="1441"/>
      <c r="AB33" s="1442"/>
      <c r="AC33" s="1440"/>
      <c r="AD33" s="1441"/>
      <c r="AE33" s="1441"/>
      <c r="AF33" s="1442"/>
      <c r="AG33" s="1440"/>
      <c r="AH33" s="1441"/>
      <c r="AI33" s="1441"/>
      <c r="AJ33" s="1442"/>
      <c r="AK33" s="1440"/>
      <c r="AL33" s="1441"/>
      <c r="AM33" s="1441"/>
      <c r="AN33" s="1442"/>
      <c r="AO33" s="1440">
        <v>8</v>
      </c>
      <c r="AP33" s="1441"/>
      <c r="AQ33" s="1441"/>
      <c r="AR33" s="1442"/>
      <c r="AS33" s="1440"/>
      <c r="AT33" s="1441"/>
      <c r="AU33" s="1441"/>
      <c r="AV33" s="1442"/>
      <c r="AW33" s="1440"/>
      <c r="AX33" s="1441"/>
      <c r="AY33" s="1441"/>
      <c r="AZ33" s="1442"/>
    </row>
    <row r="34" spans="1:52" ht="21.75" customHeight="1">
      <c r="A34" s="1436" t="s">
        <v>146</v>
      </c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8"/>
      <c r="O34" s="1439" t="s">
        <v>957</v>
      </c>
      <c r="P34" s="1440"/>
      <c r="Q34" s="1441"/>
      <c r="R34" s="1441"/>
      <c r="S34" s="1442"/>
      <c r="T34" s="1443"/>
      <c r="U34" s="1444"/>
      <c r="V34" s="1444"/>
      <c r="W34" s="1444"/>
      <c r="X34" s="1445"/>
      <c r="Y34" s="1440"/>
      <c r="Z34" s="1441"/>
      <c r="AA34" s="1441"/>
      <c r="AB34" s="1442"/>
      <c r="AC34" s="1440"/>
      <c r="AD34" s="1441"/>
      <c r="AE34" s="1441"/>
      <c r="AF34" s="1442"/>
      <c r="AG34" s="1440"/>
      <c r="AH34" s="1441"/>
      <c r="AI34" s="1441"/>
      <c r="AJ34" s="1442"/>
      <c r="AK34" s="1440"/>
      <c r="AL34" s="1441"/>
      <c r="AM34" s="1441"/>
      <c r="AN34" s="1442"/>
      <c r="AO34" s="1440"/>
      <c r="AP34" s="1441"/>
      <c r="AQ34" s="1441"/>
      <c r="AR34" s="1442"/>
      <c r="AS34" s="1440"/>
      <c r="AT34" s="1441"/>
      <c r="AU34" s="1441"/>
      <c r="AV34" s="1442"/>
      <c r="AW34" s="1440"/>
      <c r="AX34" s="1441"/>
      <c r="AY34" s="1441"/>
      <c r="AZ34" s="1442"/>
    </row>
    <row r="35" spans="1:52" ht="21.75" customHeight="1">
      <c r="A35" s="1436" t="s">
        <v>147</v>
      </c>
      <c r="B35" s="1437"/>
      <c r="C35" s="1437"/>
      <c r="D35" s="1437"/>
      <c r="E35" s="1437"/>
      <c r="F35" s="1437"/>
      <c r="G35" s="1437"/>
      <c r="H35" s="1437"/>
      <c r="I35" s="1437"/>
      <c r="J35" s="1437"/>
      <c r="K35" s="1437"/>
      <c r="L35" s="1437"/>
      <c r="M35" s="1437"/>
      <c r="N35" s="1438"/>
      <c r="O35" s="1439" t="s">
        <v>959</v>
      </c>
      <c r="P35" s="1440"/>
      <c r="Q35" s="1441"/>
      <c r="R35" s="1441"/>
      <c r="S35" s="1442"/>
      <c r="T35" s="1443"/>
      <c r="U35" s="1444"/>
      <c r="V35" s="1444"/>
      <c r="W35" s="1444"/>
      <c r="X35" s="1445"/>
      <c r="Y35" s="1440"/>
      <c r="Z35" s="1441"/>
      <c r="AA35" s="1441"/>
      <c r="AB35" s="1442"/>
      <c r="AC35" s="1440"/>
      <c r="AD35" s="1441"/>
      <c r="AE35" s="1441"/>
      <c r="AF35" s="1442"/>
      <c r="AG35" s="1440"/>
      <c r="AH35" s="1441"/>
      <c r="AI35" s="1441"/>
      <c r="AJ35" s="1442"/>
      <c r="AK35" s="1440"/>
      <c r="AL35" s="1441"/>
      <c r="AM35" s="1441"/>
      <c r="AN35" s="1442"/>
      <c r="AO35" s="1440"/>
      <c r="AP35" s="1441"/>
      <c r="AQ35" s="1441"/>
      <c r="AR35" s="1442"/>
      <c r="AS35" s="1440"/>
      <c r="AT35" s="1441"/>
      <c r="AU35" s="1441"/>
      <c r="AV35" s="1442"/>
      <c r="AW35" s="1440"/>
      <c r="AX35" s="1441"/>
      <c r="AY35" s="1441"/>
      <c r="AZ35" s="1442"/>
    </row>
    <row r="36" spans="1:52" ht="21.75" customHeight="1">
      <c r="A36" s="1436" t="s">
        <v>148</v>
      </c>
      <c r="B36" s="1437"/>
      <c r="C36" s="1437"/>
      <c r="D36" s="1437"/>
      <c r="E36" s="1437"/>
      <c r="F36" s="1437"/>
      <c r="G36" s="1437"/>
      <c r="H36" s="1437"/>
      <c r="I36" s="1437"/>
      <c r="J36" s="1437"/>
      <c r="K36" s="1437"/>
      <c r="L36" s="1437"/>
      <c r="M36" s="1437"/>
      <c r="N36" s="1438"/>
      <c r="O36" s="1439">
        <v>25</v>
      </c>
      <c r="P36" s="1440"/>
      <c r="Q36" s="1441"/>
      <c r="R36" s="1441"/>
      <c r="S36" s="1442"/>
      <c r="T36" s="1443">
        <v>461</v>
      </c>
      <c r="U36" s="1444"/>
      <c r="V36" s="1444"/>
      <c r="W36" s="1444"/>
      <c r="X36" s="1445"/>
      <c r="Y36" s="1440">
        <v>604</v>
      </c>
      <c r="Z36" s="1441"/>
      <c r="AA36" s="1441"/>
      <c r="AB36" s="1442"/>
      <c r="AC36" s="1440">
        <v>675</v>
      </c>
      <c r="AD36" s="1441"/>
      <c r="AE36" s="1441"/>
      <c r="AF36" s="1442"/>
      <c r="AG36" s="1440">
        <v>256</v>
      </c>
      <c r="AH36" s="1441"/>
      <c r="AI36" s="1441"/>
      <c r="AJ36" s="1442"/>
      <c r="AK36" s="1440">
        <v>863</v>
      </c>
      <c r="AL36" s="1441"/>
      <c r="AM36" s="1441"/>
      <c r="AN36" s="1442"/>
      <c r="AO36" s="1440">
        <v>1546</v>
      </c>
      <c r="AP36" s="1441"/>
      <c r="AQ36" s="1441"/>
      <c r="AR36" s="1442"/>
      <c r="AS36" s="1440">
        <v>246</v>
      </c>
      <c r="AT36" s="1441"/>
      <c r="AU36" s="1441"/>
      <c r="AV36" s="1442"/>
      <c r="AW36" s="1440">
        <v>736</v>
      </c>
      <c r="AX36" s="1441"/>
      <c r="AY36" s="1441"/>
      <c r="AZ36" s="1442"/>
    </row>
    <row r="37" spans="1:52" ht="21.75" customHeight="1">
      <c r="A37" s="1436" t="s">
        <v>149</v>
      </c>
      <c r="B37" s="1437"/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8"/>
      <c r="O37" s="1439">
        <v>26</v>
      </c>
      <c r="P37" s="1440"/>
      <c r="Q37" s="1441"/>
      <c r="R37" s="1441"/>
      <c r="S37" s="1442"/>
      <c r="T37" s="1443"/>
      <c r="U37" s="1444"/>
      <c r="V37" s="1444"/>
      <c r="W37" s="1444"/>
      <c r="X37" s="1445"/>
      <c r="Y37" s="1440"/>
      <c r="Z37" s="1441"/>
      <c r="AA37" s="1441"/>
      <c r="AB37" s="1442"/>
      <c r="AC37" s="1440"/>
      <c r="AD37" s="1441"/>
      <c r="AE37" s="1441"/>
      <c r="AF37" s="1442"/>
      <c r="AG37" s="1440"/>
      <c r="AH37" s="1441"/>
      <c r="AI37" s="1441"/>
      <c r="AJ37" s="1442"/>
      <c r="AK37" s="1440"/>
      <c r="AL37" s="1441"/>
      <c r="AM37" s="1441"/>
      <c r="AN37" s="1442"/>
      <c r="AO37" s="1440"/>
      <c r="AP37" s="1441"/>
      <c r="AQ37" s="1441"/>
      <c r="AR37" s="1442"/>
      <c r="AS37" s="1440"/>
      <c r="AT37" s="1441"/>
      <c r="AU37" s="1441"/>
      <c r="AV37" s="1442"/>
      <c r="AW37" s="1440"/>
      <c r="AX37" s="1441"/>
      <c r="AY37" s="1441"/>
      <c r="AZ37" s="1442"/>
    </row>
    <row r="38" spans="1:52" ht="21.75" customHeight="1">
      <c r="A38" s="1451" t="s">
        <v>121</v>
      </c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8"/>
      <c r="O38" s="1452">
        <v>27</v>
      </c>
      <c r="P38" s="1453">
        <f>SUM(P26:S37)</f>
        <v>1242</v>
      </c>
      <c r="Q38" s="1454"/>
      <c r="R38" s="1454"/>
      <c r="S38" s="1455"/>
      <c r="T38" s="1456">
        <f>SUM(T26:X37)</f>
        <v>476</v>
      </c>
      <c r="U38" s="1457"/>
      <c r="V38" s="1457"/>
      <c r="W38" s="1457"/>
      <c r="X38" s="1458"/>
      <c r="Y38" s="1453">
        <f>SUM(Y26:Y37)</f>
        <v>664</v>
      </c>
      <c r="Z38" s="1454"/>
      <c r="AA38" s="1454"/>
      <c r="AB38" s="1455"/>
      <c r="AC38" s="1453">
        <f>SUM(AC26:AF37)</f>
        <v>692</v>
      </c>
      <c r="AD38" s="1454"/>
      <c r="AE38" s="1454"/>
      <c r="AF38" s="1455"/>
      <c r="AG38" s="1453">
        <f>SUM(AG26:AG37)</f>
        <v>278</v>
      </c>
      <c r="AH38" s="1454"/>
      <c r="AI38" s="1454"/>
      <c r="AJ38" s="1455"/>
      <c r="AK38" s="1453">
        <f>SUM(AK26:AK37)</f>
        <v>1121</v>
      </c>
      <c r="AL38" s="1454"/>
      <c r="AM38" s="1454"/>
      <c r="AN38" s="1455"/>
      <c r="AO38" s="1453">
        <f>SUM(AO26:AO37)</f>
        <v>1841</v>
      </c>
      <c r="AP38" s="1454"/>
      <c r="AQ38" s="1454"/>
      <c r="AR38" s="1455"/>
      <c r="AS38" s="1453">
        <f>SUM(AS26:AS37)</f>
        <v>992</v>
      </c>
      <c r="AT38" s="1454"/>
      <c r="AU38" s="1454"/>
      <c r="AV38" s="1455"/>
      <c r="AW38" s="1453">
        <f>SUM(AW26:AW37)</f>
        <v>753</v>
      </c>
      <c r="AX38" s="1454"/>
      <c r="AY38" s="1454"/>
      <c r="AZ38" s="1455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459"/>
      <c r="B67" s="1459"/>
      <c r="C67" s="1459"/>
      <c r="D67" s="1459"/>
    </row>
    <row r="68" spans="1:4" ht="21.75" customHeight="1">
      <c r="A68" s="1459"/>
      <c r="B68" s="1459"/>
      <c r="C68" s="1459"/>
      <c r="D68" s="1459"/>
    </row>
    <row r="69" spans="1:4" ht="21.75" customHeight="1">
      <c r="A69" s="1459"/>
      <c r="B69" s="1459"/>
      <c r="C69" s="1459"/>
      <c r="D69" s="1459"/>
    </row>
    <row r="70" spans="1:4" ht="21.75" customHeight="1">
      <c r="A70" s="1459"/>
      <c r="B70" s="1459"/>
      <c r="C70" s="1459"/>
      <c r="D70" s="1459"/>
    </row>
    <row r="71" spans="1:4" ht="21.75" customHeight="1">
      <c r="A71" s="1459"/>
      <c r="B71" s="1459"/>
      <c r="C71" s="1459"/>
      <c r="D71" s="1459"/>
    </row>
    <row r="72" spans="1:4" ht="21.75" customHeight="1">
      <c r="A72" s="1459"/>
      <c r="B72" s="1459"/>
      <c r="C72" s="1459"/>
      <c r="D72" s="1459"/>
    </row>
    <row r="73" spans="1:4" ht="21.75" customHeight="1">
      <c r="A73" s="1459"/>
      <c r="B73" s="1459"/>
      <c r="C73" s="1459"/>
      <c r="D73" s="1459"/>
    </row>
    <row r="74" spans="1:4" ht="21.75" customHeight="1">
      <c r="A74" s="1459"/>
      <c r="B74" s="1459"/>
      <c r="C74" s="1459"/>
      <c r="D74" s="1459"/>
    </row>
    <row r="75" spans="1:4" ht="21.75" customHeight="1">
      <c r="A75" s="1459"/>
      <c r="B75" s="1459"/>
      <c r="C75" s="1459"/>
      <c r="D75" s="1459"/>
    </row>
    <row r="76" spans="1:4" ht="21.75" customHeight="1">
      <c r="A76" s="1459"/>
      <c r="B76" s="1459"/>
      <c r="C76" s="1459"/>
      <c r="D76" s="1459"/>
    </row>
    <row r="77" spans="1:4" ht="21.75" customHeight="1">
      <c r="A77" s="1459"/>
      <c r="B77" s="1459"/>
      <c r="C77" s="1459"/>
      <c r="D77" s="1459"/>
    </row>
    <row r="78" spans="1:4" ht="21.75" customHeight="1">
      <c r="A78" s="1459"/>
      <c r="B78" s="1459"/>
      <c r="C78" s="1459"/>
      <c r="D78" s="1459"/>
    </row>
    <row r="79" spans="1:4" ht="21.75" customHeight="1">
      <c r="A79" s="1459"/>
      <c r="B79" s="1459"/>
      <c r="C79" s="1459"/>
      <c r="D79" s="1459"/>
    </row>
    <row r="80" spans="1:4" ht="21.75" customHeight="1">
      <c r="A80" s="1459"/>
      <c r="B80" s="1459"/>
      <c r="C80" s="1459"/>
      <c r="D80" s="1459"/>
    </row>
    <row r="81" spans="1:4" ht="21.75" customHeight="1">
      <c r="A81" s="1459"/>
      <c r="B81" s="1459"/>
      <c r="C81" s="1459"/>
      <c r="D81" s="1459"/>
    </row>
    <row r="82" spans="1:4" ht="21.75" customHeight="1">
      <c r="A82" s="1459"/>
      <c r="B82" s="1459"/>
      <c r="C82" s="1459"/>
      <c r="D82" s="1459"/>
    </row>
    <row r="83" spans="1:4" ht="21.75" customHeight="1">
      <c r="A83" s="1459"/>
      <c r="B83" s="1459"/>
      <c r="C83" s="1459"/>
      <c r="D83" s="1459"/>
    </row>
    <row r="84" spans="1:4" ht="21.75" customHeight="1">
      <c r="A84" s="1459"/>
      <c r="B84" s="1459"/>
      <c r="C84" s="1459"/>
      <c r="D84" s="1459"/>
    </row>
    <row r="85" spans="1:4" ht="21.75" customHeight="1">
      <c r="A85" s="1459"/>
      <c r="B85" s="1459"/>
      <c r="C85" s="1459"/>
      <c r="D85" s="1459"/>
    </row>
    <row r="86" spans="1:4" ht="21.75" customHeight="1">
      <c r="A86" s="1459"/>
      <c r="B86" s="1459"/>
      <c r="C86" s="1459"/>
      <c r="D86" s="1459"/>
    </row>
    <row r="87" spans="1:4" ht="21.75" customHeight="1">
      <c r="A87" s="1459"/>
      <c r="B87" s="1459"/>
      <c r="C87" s="1459"/>
      <c r="D87" s="1459"/>
    </row>
    <row r="88" spans="1:4" ht="21.75" customHeight="1">
      <c r="A88" s="1459"/>
      <c r="B88" s="1459"/>
      <c r="C88" s="1459"/>
      <c r="D88" s="1459"/>
    </row>
    <row r="89" spans="1:4" ht="21.75" customHeight="1">
      <c r="A89" s="1459"/>
      <c r="B89" s="1459"/>
      <c r="C89" s="1459"/>
      <c r="D89" s="1459"/>
    </row>
    <row r="90" spans="1:4" ht="21.75" customHeight="1">
      <c r="A90" s="1459"/>
      <c r="B90" s="1459"/>
      <c r="C90" s="1459"/>
      <c r="D90" s="1459"/>
    </row>
    <row r="91" spans="1:4" ht="21.75" customHeight="1">
      <c r="A91" s="1459"/>
      <c r="B91" s="1459"/>
      <c r="C91" s="1459"/>
      <c r="D91" s="1459"/>
    </row>
    <row r="92" spans="1:4" ht="21.75" customHeight="1">
      <c r="A92" s="1459"/>
      <c r="B92" s="1459"/>
      <c r="C92" s="1459"/>
      <c r="D92" s="1459"/>
    </row>
    <row r="93" spans="1:4" ht="21.75" customHeight="1">
      <c r="A93" s="1459"/>
      <c r="B93" s="1459"/>
      <c r="C93" s="1459"/>
      <c r="D93" s="1459"/>
    </row>
    <row r="94" spans="1:4" ht="21.75" customHeight="1">
      <c r="A94" s="1459"/>
      <c r="B94" s="1459"/>
      <c r="C94" s="1459"/>
      <c r="D94" s="1459"/>
    </row>
    <row r="95" spans="1:4" ht="21.75" customHeight="1">
      <c r="A95" s="1459"/>
      <c r="B95" s="1459"/>
      <c r="C95" s="1459"/>
      <c r="D95" s="1459"/>
    </row>
    <row r="96" spans="1:4" ht="21.75" customHeight="1">
      <c r="A96" s="1459"/>
      <c r="B96" s="1459"/>
      <c r="C96" s="1459"/>
      <c r="D96" s="1459"/>
    </row>
    <row r="97" spans="1:4" ht="21.75" customHeight="1">
      <c r="A97" s="1459"/>
      <c r="B97" s="1459"/>
      <c r="C97" s="1459"/>
      <c r="D97" s="1459"/>
    </row>
    <row r="98" spans="1:4" ht="21.75" customHeight="1">
      <c r="A98" s="1459"/>
      <c r="B98" s="1459"/>
      <c r="C98" s="1459"/>
      <c r="D98" s="1459"/>
    </row>
    <row r="99" spans="1:4" ht="21.75" customHeight="1">
      <c r="A99" s="1459"/>
      <c r="B99" s="1459"/>
      <c r="C99" s="1459"/>
      <c r="D99" s="1459"/>
    </row>
    <row r="100" spans="1:4" ht="21.75" customHeight="1">
      <c r="A100" s="1459"/>
      <c r="B100" s="1459"/>
      <c r="C100" s="1459"/>
      <c r="D100" s="1459"/>
    </row>
    <row r="101" spans="1:4" ht="21.75" customHeight="1">
      <c r="A101" s="1459"/>
      <c r="B101" s="1459"/>
      <c r="C101" s="1459"/>
      <c r="D101" s="1459"/>
    </row>
    <row r="102" spans="1:4" ht="21.75" customHeight="1">
      <c r="A102" s="1459"/>
      <c r="B102" s="1459"/>
      <c r="C102" s="1459"/>
      <c r="D102" s="1459"/>
    </row>
    <row r="103" spans="1:4" ht="21.75" customHeight="1">
      <c r="A103" s="1459"/>
      <c r="B103" s="1459"/>
      <c r="C103" s="1459"/>
      <c r="D103" s="1459"/>
    </row>
    <row r="104" spans="1:4" ht="21.75" customHeight="1">
      <c r="A104" s="1459"/>
      <c r="B104" s="1459"/>
      <c r="C104" s="1459"/>
      <c r="D104" s="1459"/>
    </row>
    <row r="105" spans="1:4" ht="21.75" customHeight="1">
      <c r="A105" s="1459"/>
      <c r="B105" s="1459"/>
      <c r="C105" s="1459"/>
      <c r="D105" s="1459"/>
    </row>
    <row r="106" spans="1:4" ht="21.75" customHeight="1">
      <c r="A106" s="1459"/>
      <c r="B106" s="1459"/>
      <c r="C106" s="1459"/>
      <c r="D106" s="1459"/>
    </row>
    <row r="107" spans="1:4" ht="21.75" customHeight="1">
      <c r="A107" s="1459"/>
      <c r="B107" s="1459"/>
      <c r="C107" s="1459"/>
      <c r="D107" s="1459"/>
    </row>
    <row r="108" spans="1:4" ht="21.75" customHeight="1">
      <c r="A108" s="1459"/>
      <c r="B108" s="1459"/>
      <c r="C108" s="1459"/>
      <c r="D108" s="1459"/>
    </row>
    <row r="109" spans="1:4" ht="21.75" customHeight="1">
      <c r="A109" s="1459"/>
      <c r="B109" s="1459"/>
      <c r="C109" s="1459"/>
      <c r="D109" s="1459"/>
    </row>
    <row r="110" spans="1:4" ht="21.75" customHeight="1">
      <c r="A110" s="1459"/>
      <c r="B110" s="1459"/>
      <c r="C110" s="1459"/>
      <c r="D110" s="1459"/>
    </row>
    <row r="111" spans="1:4" ht="21.75" customHeight="1">
      <c r="A111" s="1459"/>
      <c r="B111" s="1459"/>
      <c r="C111" s="1459"/>
      <c r="D111" s="1459"/>
    </row>
    <row r="112" spans="1:4" ht="21.75" customHeight="1">
      <c r="A112" s="1459"/>
      <c r="B112" s="1459"/>
      <c r="C112" s="1459"/>
      <c r="D112" s="1459"/>
    </row>
    <row r="113" spans="1:4" ht="21.75" customHeight="1">
      <c r="A113" s="1459"/>
      <c r="B113" s="1459"/>
      <c r="C113" s="1459"/>
      <c r="D113" s="1459"/>
    </row>
    <row r="114" spans="1:4" ht="21.75" customHeight="1">
      <c r="A114" s="1459"/>
      <c r="B114" s="1459"/>
      <c r="C114" s="1459"/>
      <c r="D114" s="1459"/>
    </row>
    <row r="115" spans="1:4" ht="21.75" customHeight="1">
      <c r="A115" s="1459"/>
      <c r="B115" s="1459"/>
      <c r="C115" s="1459"/>
      <c r="D115" s="1459"/>
    </row>
    <row r="116" spans="1:4" ht="21.75" customHeight="1">
      <c r="A116" s="1459"/>
      <c r="B116" s="1459"/>
      <c r="C116" s="1459"/>
      <c r="D116" s="1459"/>
    </row>
    <row r="117" spans="1:4" ht="21.75" customHeight="1">
      <c r="A117" s="1459"/>
      <c r="B117" s="1459"/>
      <c r="C117" s="1459"/>
      <c r="D117" s="1459"/>
    </row>
    <row r="118" spans="1:4" ht="21.75" customHeight="1">
      <c r="A118" s="1459"/>
      <c r="B118" s="1459"/>
      <c r="C118" s="1459"/>
      <c r="D118" s="1459"/>
    </row>
    <row r="119" spans="1:4" ht="21.75" customHeight="1">
      <c r="A119" s="1459"/>
      <c r="B119" s="1459"/>
      <c r="C119" s="1459"/>
      <c r="D119" s="1459"/>
    </row>
    <row r="120" spans="1:4" ht="21.75" customHeight="1">
      <c r="A120" s="1459"/>
      <c r="B120" s="1459"/>
      <c r="C120" s="1459"/>
      <c r="D120" s="1459"/>
    </row>
    <row r="121" spans="1:4" ht="21.75" customHeight="1">
      <c r="A121" s="1459"/>
      <c r="B121" s="1459"/>
      <c r="C121" s="1459"/>
      <c r="D121" s="1459"/>
    </row>
    <row r="122" spans="1:4" ht="21.75" customHeight="1">
      <c r="A122" s="1459"/>
      <c r="B122" s="1459"/>
      <c r="C122" s="1459"/>
      <c r="D122" s="1459"/>
    </row>
    <row r="123" spans="1:4" ht="21.75" customHeight="1">
      <c r="A123" s="1459"/>
      <c r="B123" s="1459"/>
      <c r="C123" s="1459"/>
      <c r="D123" s="1459"/>
    </row>
    <row r="124" spans="1:4" ht="21.75" customHeight="1">
      <c r="A124" s="1459"/>
      <c r="B124" s="1459"/>
      <c r="C124" s="1459"/>
      <c r="D124" s="1459"/>
    </row>
    <row r="125" spans="1:4" ht="21.75" customHeight="1">
      <c r="A125" s="1459"/>
      <c r="B125" s="1459"/>
      <c r="C125" s="1459"/>
      <c r="D125" s="1459"/>
    </row>
    <row r="126" spans="1:4" ht="21.75" customHeight="1">
      <c r="A126" s="1459"/>
      <c r="B126" s="1459"/>
      <c r="C126" s="1459"/>
      <c r="D126" s="1459"/>
    </row>
    <row r="127" spans="1:4" ht="21.75" customHeight="1">
      <c r="A127" s="1459"/>
      <c r="B127" s="1459"/>
      <c r="C127" s="1459"/>
      <c r="D127" s="1459"/>
    </row>
    <row r="128" spans="1:4" ht="21.75" customHeight="1">
      <c r="A128" s="1459"/>
      <c r="B128" s="1459"/>
      <c r="C128" s="1459"/>
      <c r="D128" s="1459"/>
    </row>
    <row r="129" spans="1:4" ht="21.75" customHeight="1">
      <c r="A129" s="1459"/>
      <c r="B129" s="1459"/>
      <c r="C129" s="1459"/>
      <c r="D129" s="1459"/>
    </row>
    <row r="130" spans="1:4" ht="21.75" customHeight="1">
      <c r="A130" s="1459"/>
      <c r="B130" s="1459"/>
      <c r="C130" s="1459"/>
      <c r="D130" s="1459"/>
    </row>
    <row r="131" spans="1:4" ht="21.75" customHeight="1">
      <c r="A131" s="1459"/>
      <c r="B131" s="1459"/>
      <c r="C131" s="1459"/>
      <c r="D131" s="1459"/>
    </row>
    <row r="132" spans="1:4" ht="21.75" customHeight="1">
      <c r="A132" s="1459"/>
      <c r="B132" s="1459"/>
      <c r="C132" s="1459"/>
      <c r="D132" s="1459"/>
    </row>
    <row r="133" spans="1:4" ht="21.75" customHeight="1">
      <c r="A133" s="1459"/>
      <c r="B133" s="1459"/>
      <c r="C133" s="1459"/>
      <c r="D133" s="1459"/>
    </row>
    <row r="134" spans="1:4" ht="21.75" customHeight="1">
      <c r="A134" s="1459"/>
      <c r="B134" s="1459"/>
      <c r="C134" s="1459"/>
      <c r="D134" s="1459"/>
    </row>
    <row r="135" spans="1:4" ht="21.75" customHeight="1">
      <c r="A135" s="1459"/>
      <c r="B135" s="1459"/>
      <c r="C135" s="1459"/>
      <c r="D135" s="1459"/>
    </row>
    <row r="136" spans="1:4" ht="21.75" customHeight="1">
      <c r="A136" s="1459"/>
      <c r="B136" s="1459"/>
      <c r="C136" s="1459"/>
      <c r="D136" s="1459"/>
    </row>
    <row r="137" spans="1:4" ht="21.75" customHeight="1">
      <c r="A137" s="1459"/>
      <c r="B137" s="1459"/>
      <c r="C137" s="1459"/>
      <c r="D137" s="1459"/>
    </row>
    <row r="138" spans="1:4" ht="21.75" customHeight="1">
      <c r="A138" s="1459"/>
      <c r="B138" s="1459"/>
      <c r="C138" s="1459"/>
      <c r="D138" s="1459"/>
    </row>
    <row r="139" spans="1:4" ht="21.75" customHeight="1">
      <c r="A139" s="1459"/>
      <c r="B139" s="1459"/>
      <c r="C139" s="1459"/>
      <c r="D139" s="1459"/>
    </row>
    <row r="140" spans="1:4" ht="21.75" customHeight="1">
      <c r="A140" s="1459"/>
      <c r="B140" s="1459"/>
      <c r="C140" s="1459"/>
      <c r="D140" s="1459"/>
    </row>
    <row r="141" spans="1:4" ht="21.75" customHeight="1">
      <c r="A141" s="1459"/>
      <c r="B141" s="1459"/>
      <c r="C141" s="1459"/>
      <c r="D141" s="1459"/>
    </row>
    <row r="142" spans="1:4" ht="21.75" customHeight="1">
      <c r="A142" s="1459"/>
      <c r="B142" s="1459"/>
      <c r="C142" s="1459"/>
      <c r="D142" s="1459"/>
    </row>
    <row r="143" spans="1:4" ht="12.75">
      <c r="A143" s="1459"/>
      <c r="B143" s="1459"/>
      <c r="C143" s="1459"/>
      <c r="D143" s="1459"/>
    </row>
    <row r="144" spans="1:4" ht="12.75">
      <c r="A144" s="1459"/>
      <c r="B144" s="1459"/>
      <c r="C144" s="1459"/>
      <c r="D144" s="1459"/>
    </row>
    <row r="145" spans="1:4" ht="12.75">
      <c r="A145" s="1459"/>
      <c r="B145" s="1459"/>
      <c r="C145" s="1459"/>
      <c r="D145" s="1459"/>
    </row>
    <row r="146" spans="1:4" ht="12.75">
      <c r="A146" s="1459"/>
      <c r="B146" s="1459"/>
      <c r="C146" s="1459"/>
      <c r="D146" s="1459"/>
    </row>
    <row r="147" spans="1:4" ht="12.75">
      <c r="A147" s="1459"/>
      <c r="B147" s="1459"/>
      <c r="C147" s="1459"/>
      <c r="D147" s="1459"/>
    </row>
    <row r="148" spans="1:4" ht="12.75">
      <c r="A148" s="1459"/>
      <c r="B148" s="1459"/>
      <c r="C148" s="1459"/>
      <c r="D148" s="1459"/>
    </row>
    <row r="149" spans="1:4" ht="12.75">
      <c r="A149" s="1459"/>
      <c r="B149" s="1459"/>
      <c r="C149" s="1459"/>
      <c r="D149" s="1459"/>
    </row>
  </sheetData>
  <mergeCells count="282">
    <mergeCell ref="AR4:AZ4"/>
    <mergeCell ref="A9:N10"/>
    <mergeCell ref="O9:O10"/>
    <mergeCell ref="A17:N17"/>
    <mergeCell ref="P12:S12"/>
    <mergeCell ref="P13:S13"/>
    <mergeCell ref="P14:S14"/>
    <mergeCell ref="P15:S15"/>
    <mergeCell ref="P16:S16"/>
    <mergeCell ref="P17:S17"/>
    <mergeCell ref="A30:N30"/>
    <mergeCell ref="A12:N12"/>
    <mergeCell ref="A13:N13"/>
    <mergeCell ref="A14:N14"/>
    <mergeCell ref="A15:N15"/>
    <mergeCell ref="A18:N18"/>
    <mergeCell ref="A20:N20"/>
    <mergeCell ref="A23:N23"/>
    <mergeCell ref="A24:N24"/>
    <mergeCell ref="A28:N28"/>
    <mergeCell ref="A29:N29"/>
    <mergeCell ref="A25:N25"/>
    <mergeCell ref="A26:N26"/>
    <mergeCell ref="A27:N27"/>
    <mergeCell ref="A21:N21"/>
    <mergeCell ref="A22:N22"/>
    <mergeCell ref="A16:N16"/>
    <mergeCell ref="A19:N19"/>
    <mergeCell ref="A31:N31"/>
    <mergeCell ref="A38:N38"/>
    <mergeCell ref="A32:N32"/>
    <mergeCell ref="A35:N35"/>
    <mergeCell ref="A36:N36"/>
    <mergeCell ref="A37:N37"/>
    <mergeCell ref="A33:N33"/>
    <mergeCell ref="A34:N34"/>
    <mergeCell ref="P18:S18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T12:X12"/>
    <mergeCell ref="T13:X13"/>
    <mergeCell ref="T14:X14"/>
    <mergeCell ref="T15:X15"/>
    <mergeCell ref="T16:X16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T29:X29"/>
    <mergeCell ref="T30:X30"/>
    <mergeCell ref="T31:X31"/>
    <mergeCell ref="T32:X32"/>
    <mergeCell ref="T33:X33"/>
    <mergeCell ref="T34:X34"/>
    <mergeCell ref="T35:X35"/>
    <mergeCell ref="T36:X36"/>
    <mergeCell ref="T37:X37"/>
    <mergeCell ref="T38:X38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7:AB37"/>
    <mergeCell ref="Y38:AB38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C34:AF34"/>
    <mergeCell ref="AC35:AF35"/>
    <mergeCell ref="AC36:AF36"/>
    <mergeCell ref="AC37:AF37"/>
    <mergeCell ref="AC38:AF38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K32:AN32"/>
    <mergeCell ref="AK33:AN33"/>
    <mergeCell ref="AK34:AN34"/>
    <mergeCell ref="AG35:AJ35"/>
    <mergeCell ref="AG36:AJ36"/>
    <mergeCell ref="AG37:AJ37"/>
    <mergeCell ref="AG38:AJ38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5:AN35"/>
    <mergeCell ref="AK36:AN36"/>
    <mergeCell ref="AK37:AN37"/>
    <mergeCell ref="AK38:AN38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S12:AV12"/>
    <mergeCell ref="AS13:AV13"/>
    <mergeCell ref="AS14:AV14"/>
    <mergeCell ref="AS15:AV15"/>
    <mergeCell ref="AS16:AV16"/>
    <mergeCell ref="AS17:AV17"/>
    <mergeCell ref="AS18:AV18"/>
    <mergeCell ref="AS19:AV19"/>
    <mergeCell ref="AS20:AV20"/>
    <mergeCell ref="AS21:AV21"/>
    <mergeCell ref="AS22:AV22"/>
    <mergeCell ref="AS23:AV23"/>
    <mergeCell ref="AS24:AV24"/>
    <mergeCell ref="AS25:AV25"/>
    <mergeCell ref="AS26:AV26"/>
    <mergeCell ref="AS27:AV27"/>
    <mergeCell ref="AS28:AV28"/>
    <mergeCell ref="AS29:AV29"/>
    <mergeCell ref="AS30:AV30"/>
    <mergeCell ref="AS31:AV31"/>
    <mergeCell ref="AS32:AV32"/>
    <mergeCell ref="AS33:AV33"/>
    <mergeCell ref="AS34:AV34"/>
    <mergeCell ref="AS35:AV35"/>
    <mergeCell ref="AS36:AV36"/>
    <mergeCell ref="AS37:AV37"/>
    <mergeCell ref="AS38:AV38"/>
    <mergeCell ref="AW12:AZ12"/>
    <mergeCell ref="AW13:AZ13"/>
    <mergeCell ref="AW14:AZ14"/>
    <mergeCell ref="AW15:AZ15"/>
    <mergeCell ref="AW20:AZ20"/>
    <mergeCell ref="AW21:AZ21"/>
    <mergeCell ref="AW22:AZ22"/>
    <mergeCell ref="AW16:AZ16"/>
    <mergeCell ref="AW17:AZ17"/>
    <mergeCell ref="AW18:AZ18"/>
    <mergeCell ref="AW19:AZ19"/>
    <mergeCell ref="AW23:AZ23"/>
    <mergeCell ref="AW24:AZ24"/>
    <mergeCell ref="AW25:AZ25"/>
    <mergeCell ref="AW26:AZ26"/>
    <mergeCell ref="AW27:AZ27"/>
    <mergeCell ref="AW28:AZ28"/>
    <mergeCell ref="AW29:AZ29"/>
    <mergeCell ref="AW30:AZ30"/>
    <mergeCell ref="AW31:AZ31"/>
    <mergeCell ref="AW32:AZ32"/>
    <mergeCell ref="AW33:AZ33"/>
    <mergeCell ref="AW34:AZ34"/>
    <mergeCell ref="AW35:AZ35"/>
    <mergeCell ref="AW36:AZ36"/>
    <mergeCell ref="AW37:AZ37"/>
    <mergeCell ref="AW38:AZ38"/>
    <mergeCell ref="P9:S9"/>
    <mergeCell ref="T9:X9"/>
    <mergeCell ref="Y9:AB9"/>
    <mergeCell ref="AC9:AF9"/>
    <mergeCell ref="AW9:AZ9"/>
    <mergeCell ref="AG9:AJ9"/>
    <mergeCell ref="AK9:AN9"/>
    <mergeCell ref="AO9:AR9"/>
    <mergeCell ref="AS9:AV9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zoomScaleSheetLayoutView="75" workbookViewId="0" topLeftCell="A34">
      <selection activeCell="P19" sqref="P19:S19"/>
    </sheetView>
  </sheetViews>
  <sheetFormatPr defaultColWidth="9.140625" defaultRowHeight="12.75"/>
  <cols>
    <col min="1" max="6" width="3.28125" style="1393" customWidth="1"/>
    <col min="7" max="7" width="3.8515625" style="1393" customWidth="1"/>
    <col min="8" max="11" width="3.28125" style="1393" customWidth="1"/>
    <col min="12" max="12" width="3.8515625" style="1393" customWidth="1"/>
    <col min="13" max="14" width="3.28125" style="1393" customWidth="1"/>
    <col min="15" max="15" width="5.57421875" style="1393" customWidth="1"/>
    <col min="16" max="20" width="3.28125" style="1393" customWidth="1"/>
    <col min="21" max="21" width="1.7109375" style="1393" hidden="1" customWidth="1"/>
    <col min="22" max="55" width="3.28125" style="1393" customWidth="1"/>
    <col min="56" max="16384" width="9.140625" style="1393" customWidth="1"/>
  </cols>
  <sheetData>
    <row r="1" spans="51:52" ht="12.75">
      <c r="AY1" s="1394"/>
      <c r="AZ1" s="1394"/>
    </row>
    <row r="2" spans="51:52" ht="3" customHeight="1">
      <c r="AY2" s="1395"/>
      <c r="AZ2" s="1395"/>
    </row>
    <row r="3" spans="1:52" s="1398" customFormat="1" ht="20.25">
      <c r="A3" s="1396" t="s">
        <v>110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  <c r="Q3" s="1397"/>
      <c r="R3" s="1397"/>
      <c r="S3" s="1397"/>
      <c r="T3" s="1397"/>
      <c r="U3" s="1397"/>
      <c r="V3" s="1397"/>
      <c r="W3" s="1397"/>
      <c r="X3" s="1397"/>
      <c r="Y3" s="1397"/>
      <c r="Z3" s="1397"/>
      <c r="AA3" s="1397"/>
      <c r="AB3" s="1397"/>
      <c r="AC3" s="1397"/>
      <c r="AD3" s="1397"/>
      <c r="AE3" s="1397"/>
      <c r="AF3" s="1397"/>
      <c r="AG3" s="1397"/>
      <c r="AH3" s="1397"/>
      <c r="AI3" s="1397"/>
      <c r="AJ3" s="1397"/>
      <c r="AK3" s="1397"/>
      <c r="AL3" s="1397"/>
      <c r="AM3" s="1397"/>
      <c r="AN3" s="1397"/>
      <c r="AO3" s="1397"/>
      <c r="AP3" s="1397"/>
      <c r="AQ3" s="1397"/>
      <c r="AR3" s="1397"/>
      <c r="AS3" s="1397"/>
      <c r="AT3" s="1397"/>
      <c r="AU3" s="1397"/>
      <c r="AV3" s="1397"/>
      <c r="AW3" s="1397"/>
      <c r="AX3" s="1397"/>
      <c r="AY3" s="1397"/>
      <c r="AZ3" s="1397"/>
    </row>
    <row r="4" spans="44:52" ht="31.5" customHeight="1">
      <c r="AR4" s="1399" t="s">
        <v>925</v>
      </c>
      <c r="AS4" s="1399"/>
      <c r="AT4" s="1399"/>
      <c r="AU4" s="1399"/>
      <c r="AV4" s="1399"/>
      <c r="AW4" s="1399"/>
      <c r="AX4" s="1399"/>
      <c r="AY4" s="1399"/>
      <c r="AZ4" s="1399"/>
    </row>
    <row r="5" spans="44:52" ht="12.75">
      <c r="AR5" s="1400" t="s">
        <v>844</v>
      </c>
      <c r="AS5" s="1400"/>
      <c r="AT5" s="1400"/>
      <c r="AU5" s="1400"/>
      <c r="AV5" s="1400"/>
      <c r="AW5" s="1400"/>
      <c r="AX5" s="1400"/>
      <c r="AY5" s="1400"/>
      <c r="AZ5" s="1400"/>
    </row>
    <row r="6" ht="13.5" thickBot="1"/>
    <row r="7" spans="1:37" ht="15.75" customHeight="1" thickBot="1">
      <c r="A7" s="1401">
        <v>5</v>
      </c>
      <c r="B7" s="1402">
        <v>1</v>
      </c>
      <c r="C7" s="1402">
        <v>3</v>
      </c>
      <c r="D7" s="1402">
        <v>0</v>
      </c>
      <c r="E7" s="1402">
        <v>0</v>
      </c>
      <c r="F7" s="1403">
        <v>9</v>
      </c>
      <c r="G7" s="1404"/>
      <c r="H7" s="1401">
        <v>1</v>
      </c>
      <c r="I7" s="1402">
        <v>2</v>
      </c>
      <c r="J7" s="1402">
        <v>5</v>
      </c>
      <c r="K7" s="1403">
        <v>4</v>
      </c>
      <c r="L7" s="1404"/>
      <c r="M7" s="1401">
        <v>0</v>
      </c>
      <c r="N7" s="1403">
        <v>1</v>
      </c>
      <c r="O7" s="1405"/>
      <c r="P7" s="1401">
        <v>2</v>
      </c>
      <c r="Q7" s="1402">
        <v>8</v>
      </c>
      <c r="R7" s="1402">
        <v>0</v>
      </c>
      <c r="S7" s="1403">
        <v>0</v>
      </c>
      <c r="T7" s="1404"/>
      <c r="U7" s="1404"/>
      <c r="V7" s="1401">
        <v>7</v>
      </c>
      <c r="W7" s="1402">
        <v>5</v>
      </c>
      <c r="X7" s="1402">
        <v>1</v>
      </c>
      <c r="Y7" s="1402">
        <v>1</v>
      </c>
      <c r="Z7" s="1402">
        <v>1</v>
      </c>
      <c r="AA7" s="1403">
        <v>5</v>
      </c>
      <c r="AC7" s="1406">
        <v>2</v>
      </c>
      <c r="AD7" s="1407">
        <v>6</v>
      </c>
      <c r="AF7" s="1408">
        <v>2</v>
      </c>
      <c r="AG7" s="1409">
        <v>0</v>
      </c>
      <c r="AH7" s="1409">
        <v>0</v>
      </c>
      <c r="AI7" s="1410">
        <v>8</v>
      </c>
      <c r="AK7" s="1411">
        <v>2</v>
      </c>
    </row>
    <row r="8" spans="1:49" ht="25.5" customHeight="1">
      <c r="A8" s="1412" t="s">
        <v>680</v>
      </c>
      <c r="B8" s="1412"/>
      <c r="C8" s="1412"/>
      <c r="D8" s="1412"/>
      <c r="E8" s="1412"/>
      <c r="F8" s="1412"/>
      <c r="G8" s="1413"/>
      <c r="H8" s="1412" t="s">
        <v>681</v>
      </c>
      <c r="I8" s="1412"/>
      <c r="J8" s="1412"/>
      <c r="K8" s="1412"/>
      <c r="L8" s="1413"/>
      <c r="M8" s="1414" t="s">
        <v>682</v>
      </c>
      <c r="N8" s="1414"/>
      <c r="O8" s="1413"/>
      <c r="P8" s="1414" t="s">
        <v>434</v>
      </c>
      <c r="Q8" s="1414"/>
      <c r="R8" s="1414"/>
      <c r="S8" s="1414"/>
      <c r="T8" s="1413"/>
      <c r="V8" s="1412" t="s">
        <v>684</v>
      </c>
      <c r="W8" s="1412"/>
      <c r="X8" s="1412"/>
      <c r="Y8" s="1412"/>
      <c r="Z8" s="1412"/>
      <c r="AA8" s="1412"/>
      <c r="AC8" s="1412" t="s">
        <v>705</v>
      </c>
      <c r="AD8" s="1412"/>
      <c r="AF8" s="1412" t="s">
        <v>706</v>
      </c>
      <c r="AG8" s="1412"/>
      <c r="AH8" s="1412"/>
      <c r="AI8" s="1412"/>
      <c r="AK8" s="1412" t="s">
        <v>707</v>
      </c>
      <c r="AW8" s="1393" t="s">
        <v>708</v>
      </c>
    </row>
    <row r="9" spans="1:52" ht="38.25" customHeight="1">
      <c r="A9" s="1415" t="s">
        <v>846</v>
      </c>
      <c r="B9" s="1416"/>
      <c r="C9" s="1416"/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7"/>
      <c r="O9" s="1418" t="s">
        <v>710</v>
      </c>
      <c r="P9" s="1419" t="s">
        <v>122</v>
      </c>
      <c r="Q9" s="1420"/>
      <c r="R9" s="1420"/>
      <c r="S9" s="1421"/>
      <c r="T9" s="1419" t="s">
        <v>123</v>
      </c>
      <c r="U9" s="1420"/>
      <c r="V9" s="1420"/>
      <c r="W9" s="1420"/>
      <c r="X9" s="1421"/>
      <c r="Y9" s="1419"/>
      <c r="Z9" s="1420"/>
      <c r="AA9" s="1420"/>
      <c r="AB9" s="1420"/>
      <c r="AC9" s="1419"/>
      <c r="AD9" s="1420"/>
      <c r="AE9" s="1420"/>
      <c r="AF9" s="1420"/>
      <c r="AG9" s="1419"/>
      <c r="AH9" s="1420"/>
      <c r="AI9" s="1420"/>
      <c r="AJ9" s="1420"/>
      <c r="AK9" s="1419"/>
      <c r="AL9" s="1420"/>
      <c r="AM9" s="1420"/>
      <c r="AN9" s="1420"/>
      <c r="AO9" s="1419"/>
      <c r="AP9" s="1420"/>
      <c r="AQ9" s="1420"/>
      <c r="AR9" s="1420"/>
      <c r="AS9" s="1419"/>
      <c r="AT9" s="1420"/>
      <c r="AU9" s="1420"/>
      <c r="AV9" s="1420"/>
      <c r="AW9" s="1419" t="s">
        <v>124</v>
      </c>
      <c r="AX9" s="1420"/>
      <c r="AY9" s="1420"/>
      <c r="AZ9" s="1421"/>
    </row>
    <row r="10" spans="1:52" ht="12.75">
      <c r="A10" s="1422"/>
      <c r="B10" s="1423"/>
      <c r="C10" s="1423"/>
      <c r="D10" s="1423"/>
      <c r="E10" s="1423"/>
      <c r="F10" s="1423"/>
      <c r="G10" s="1423"/>
      <c r="H10" s="1423"/>
      <c r="I10" s="1423"/>
      <c r="J10" s="1423"/>
      <c r="K10" s="1423"/>
      <c r="L10" s="1423"/>
      <c r="M10" s="1423"/>
      <c r="N10" s="1424"/>
      <c r="O10" s="1425"/>
      <c r="P10" s="1404"/>
      <c r="Q10" s="1426">
        <v>75</v>
      </c>
      <c r="R10" s="1427">
        <v>11</v>
      </c>
      <c r="S10" s="1428">
        <v>64</v>
      </c>
      <c r="T10" s="1429"/>
      <c r="U10" s="1429"/>
      <c r="V10" s="1426">
        <v>75</v>
      </c>
      <c r="W10" s="1427">
        <v>19</v>
      </c>
      <c r="X10" s="1428">
        <v>66</v>
      </c>
      <c r="Y10" s="1404"/>
      <c r="Z10" s="1426"/>
      <c r="AA10" s="1427"/>
      <c r="AB10" s="1428"/>
      <c r="AC10" s="1430"/>
      <c r="AD10" s="1426"/>
      <c r="AE10" s="1427"/>
      <c r="AF10" s="1428"/>
      <c r="AG10" s="1430"/>
      <c r="AH10" s="1426"/>
      <c r="AI10" s="1427"/>
      <c r="AJ10" s="1428"/>
      <c r="AK10" s="1430"/>
      <c r="AL10" s="1426"/>
      <c r="AM10" s="1427"/>
      <c r="AN10" s="1428"/>
      <c r="AO10" s="1430"/>
      <c r="AP10" s="1426"/>
      <c r="AQ10" s="1427"/>
      <c r="AR10" s="1428"/>
      <c r="AS10" s="1430"/>
      <c r="AT10" s="1426"/>
      <c r="AU10" s="1427"/>
      <c r="AV10" s="1428"/>
      <c r="AW10" s="1430"/>
      <c r="AX10" s="1426">
        <v>99</v>
      </c>
      <c r="AY10" s="1427">
        <v>99</v>
      </c>
      <c r="AZ10" s="1428">
        <v>99</v>
      </c>
    </row>
    <row r="11" spans="1:52" ht="12.75">
      <c r="A11" s="1431">
        <v>1</v>
      </c>
      <c r="B11" s="1432"/>
      <c r="C11" s="1432"/>
      <c r="D11" s="1432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4">
        <v>2</v>
      </c>
      <c r="P11" s="1433">
        <v>3</v>
      </c>
      <c r="Q11" s="1433"/>
      <c r="R11" s="1433"/>
      <c r="S11" s="1435"/>
      <c r="T11" s="1433">
        <v>4</v>
      </c>
      <c r="U11" s="1433"/>
      <c r="V11" s="1433"/>
      <c r="W11" s="1433"/>
      <c r="X11" s="1435"/>
      <c r="Y11" s="1433">
        <v>5</v>
      </c>
      <c r="Z11" s="1433"/>
      <c r="AA11" s="1433"/>
      <c r="AB11" s="1435"/>
      <c r="AC11" s="1433">
        <v>6</v>
      </c>
      <c r="AD11" s="1433"/>
      <c r="AE11" s="1433"/>
      <c r="AF11" s="1435"/>
      <c r="AG11" s="1433">
        <v>7</v>
      </c>
      <c r="AH11" s="1433"/>
      <c r="AI11" s="1433"/>
      <c r="AJ11" s="1435"/>
      <c r="AK11" s="1433">
        <v>8</v>
      </c>
      <c r="AL11" s="1433"/>
      <c r="AM11" s="1433"/>
      <c r="AN11" s="1435"/>
      <c r="AO11" s="1433">
        <v>9</v>
      </c>
      <c r="AP11" s="1433"/>
      <c r="AQ11" s="1433"/>
      <c r="AR11" s="1435"/>
      <c r="AS11" s="1433">
        <v>10</v>
      </c>
      <c r="AT11" s="1433"/>
      <c r="AU11" s="1433"/>
      <c r="AV11" s="1435"/>
      <c r="AW11" s="1433">
        <v>11</v>
      </c>
      <c r="AX11" s="1433"/>
      <c r="AY11" s="1433"/>
      <c r="AZ11" s="1435"/>
    </row>
    <row r="12" spans="1:52" ht="21.75" customHeight="1">
      <c r="A12" s="1436" t="s">
        <v>125</v>
      </c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8"/>
      <c r="O12" s="1439" t="s">
        <v>852</v>
      </c>
      <c r="P12" s="1440">
        <v>2797</v>
      </c>
      <c r="Q12" s="1441"/>
      <c r="R12" s="1441"/>
      <c r="S12" s="1442"/>
      <c r="T12" s="1443"/>
      <c r="U12" s="1444"/>
      <c r="V12" s="1444"/>
      <c r="W12" s="1444"/>
      <c r="X12" s="1445"/>
      <c r="Y12" s="1440"/>
      <c r="Z12" s="1441"/>
      <c r="AA12" s="1441"/>
      <c r="AB12" s="1442"/>
      <c r="AC12" s="1440"/>
      <c r="AD12" s="1441"/>
      <c r="AE12" s="1441"/>
      <c r="AF12" s="1442"/>
      <c r="AG12" s="1440"/>
      <c r="AH12" s="1441"/>
      <c r="AI12" s="1441"/>
      <c r="AJ12" s="1442"/>
      <c r="AK12" s="1440"/>
      <c r="AL12" s="1441"/>
      <c r="AM12" s="1441"/>
      <c r="AN12" s="1442"/>
      <c r="AO12" s="1440"/>
      <c r="AP12" s="1441"/>
      <c r="AQ12" s="1441"/>
      <c r="AR12" s="1442"/>
      <c r="AS12" s="1440"/>
      <c r="AT12" s="1441"/>
      <c r="AU12" s="1441"/>
      <c r="AV12" s="1442"/>
      <c r="AW12" s="1440">
        <v>25556</v>
      </c>
      <c r="AX12" s="1441"/>
      <c r="AY12" s="1441"/>
      <c r="AZ12" s="1442"/>
    </row>
    <row r="13" spans="1:52" ht="21.75" customHeight="1">
      <c r="A13" s="1436" t="s">
        <v>126</v>
      </c>
      <c r="B13" s="1437"/>
      <c r="C13" s="1437"/>
      <c r="D13" s="1437"/>
      <c r="E13" s="1437"/>
      <c r="F13" s="1437"/>
      <c r="G13" s="1437"/>
      <c r="H13" s="1437"/>
      <c r="I13" s="1437"/>
      <c r="J13" s="1437"/>
      <c r="K13" s="1437"/>
      <c r="L13" s="1437"/>
      <c r="M13" s="1437"/>
      <c r="N13" s="1438"/>
      <c r="O13" s="1439" t="s">
        <v>854</v>
      </c>
      <c r="P13" s="1440">
        <v>462</v>
      </c>
      <c r="Q13" s="1441"/>
      <c r="R13" s="1441"/>
      <c r="S13" s="1442"/>
      <c r="T13" s="1443"/>
      <c r="U13" s="1444"/>
      <c r="V13" s="1444"/>
      <c r="W13" s="1444"/>
      <c r="X13" s="1445"/>
      <c r="Y13" s="1440"/>
      <c r="Z13" s="1441"/>
      <c r="AA13" s="1441"/>
      <c r="AB13" s="1442"/>
      <c r="AC13" s="1440"/>
      <c r="AD13" s="1441"/>
      <c r="AE13" s="1441"/>
      <c r="AF13" s="1442"/>
      <c r="AG13" s="1440"/>
      <c r="AH13" s="1441"/>
      <c r="AI13" s="1441"/>
      <c r="AJ13" s="1442"/>
      <c r="AK13" s="1440"/>
      <c r="AL13" s="1441"/>
      <c r="AM13" s="1441"/>
      <c r="AN13" s="1442"/>
      <c r="AO13" s="1440"/>
      <c r="AP13" s="1441"/>
      <c r="AQ13" s="1441"/>
      <c r="AR13" s="1442"/>
      <c r="AS13" s="1440"/>
      <c r="AT13" s="1441"/>
      <c r="AU13" s="1441"/>
      <c r="AV13" s="1442"/>
      <c r="AW13" s="1440">
        <v>5326</v>
      </c>
      <c r="AX13" s="1441"/>
      <c r="AY13" s="1441"/>
      <c r="AZ13" s="1442"/>
    </row>
    <row r="14" spans="1:52" ht="21.75" customHeight="1">
      <c r="A14" s="1436" t="s">
        <v>127</v>
      </c>
      <c r="B14" s="1437"/>
      <c r="C14" s="1437"/>
      <c r="D14" s="1437"/>
      <c r="E14" s="1437"/>
      <c r="F14" s="1437"/>
      <c r="G14" s="1437"/>
      <c r="H14" s="1437"/>
      <c r="I14" s="1437"/>
      <c r="J14" s="1437"/>
      <c r="K14" s="1437"/>
      <c r="L14" s="1437"/>
      <c r="M14" s="1437"/>
      <c r="N14" s="1438"/>
      <c r="O14" s="1439" t="s">
        <v>856</v>
      </c>
      <c r="P14" s="1440">
        <v>1161</v>
      </c>
      <c r="Q14" s="1441"/>
      <c r="R14" s="1441"/>
      <c r="S14" s="1442"/>
      <c r="T14" s="1443"/>
      <c r="U14" s="1444"/>
      <c r="V14" s="1444"/>
      <c r="W14" s="1444"/>
      <c r="X14" s="1445"/>
      <c r="Y14" s="1440"/>
      <c r="Z14" s="1441"/>
      <c r="AA14" s="1441"/>
      <c r="AB14" s="1442"/>
      <c r="AC14" s="1440"/>
      <c r="AD14" s="1441"/>
      <c r="AE14" s="1441"/>
      <c r="AF14" s="1442"/>
      <c r="AG14" s="1440"/>
      <c r="AH14" s="1441"/>
      <c r="AI14" s="1441"/>
      <c r="AJ14" s="1442"/>
      <c r="AK14" s="1440"/>
      <c r="AL14" s="1441"/>
      <c r="AM14" s="1441"/>
      <c r="AN14" s="1442"/>
      <c r="AO14" s="1440"/>
      <c r="AP14" s="1441"/>
      <c r="AQ14" s="1441"/>
      <c r="AR14" s="1442"/>
      <c r="AS14" s="1440"/>
      <c r="AT14" s="1441"/>
      <c r="AU14" s="1441"/>
      <c r="AV14" s="1442"/>
      <c r="AW14" s="1440">
        <v>18094</v>
      </c>
      <c r="AX14" s="1441"/>
      <c r="AY14" s="1441"/>
      <c r="AZ14" s="1442"/>
    </row>
    <row r="15" spans="1:52" ht="21.75" customHeight="1">
      <c r="A15" s="1436" t="s">
        <v>128</v>
      </c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8"/>
      <c r="O15" s="1439" t="s">
        <v>858</v>
      </c>
      <c r="P15" s="1440">
        <v>44</v>
      </c>
      <c r="Q15" s="1441"/>
      <c r="R15" s="1441"/>
      <c r="S15" s="1442"/>
      <c r="T15" s="1443"/>
      <c r="U15" s="1444"/>
      <c r="V15" s="1444"/>
      <c r="W15" s="1444"/>
      <c r="X15" s="1445"/>
      <c r="Y15" s="1440"/>
      <c r="Z15" s="1441"/>
      <c r="AA15" s="1441"/>
      <c r="AB15" s="1442"/>
      <c r="AC15" s="1440"/>
      <c r="AD15" s="1441"/>
      <c r="AE15" s="1441"/>
      <c r="AF15" s="1442"/>
      <c r="AG15" s="1440"/>
      <c r="AH15" s="1441"/>
      <c r="AI15" s="1441"/>
      <c r="AJ15" s="1442"/>
      <c r="AK15" s="1440"/>
      <c r="AL15" s="1441"/>
      <c r="AM15" s="1441"/>
      <c r="AN15" s="1442"/>
      <c r="AO15" s="1440"/>
      <c r="AP15" s="1441"/>
      <c r="AQ15" s="1441"/>
      <c r="AR15" s="1442"/>
      <c r="AS15" s="1440"/>
      <c r="AT15" s="1441"/>
      <c r="AU15" s="1441"/>
      <c r="AV15" s="1442"/>
      <c r="AW15" s="1440">
        <v>363</v>
      </c>
      <c r="AX15" s="1441"/>
      <c r="AY15" s="1441"/>
      <c r="AZ15" s="1442"/>
    </row>
    <row r="16" spans="1:52" ht="24.75" customHeight="1">
      <c r="A16" s="1436" t="s">
        <v>129</v>
      </c>
      <c r="B16" s="1437"/>
      <c r="C16" s="1437"/>
      <c r="D16" s="1437"/>
      <c r="E16" s="1437"/>
      <c r="F16" s="1437"/>
      <c r="G16" s="1437"/>
      <c r="H16" s="1437"/>
      <c r="I16" s="1437"/>
      <c r="J16" s="1437"/>
      <c r="K16" s="1437"/>
      <c r="L16" s="1437"/>
      <c r="M16" s="1437"/>
      <c r="N16" s="1438"/>
      <c r="O16" s="1439" t="s">
        <v>860</v>
      </c>
      <c r="P16" s="1440"/>
      <c r="Q16" s="1441"/>
      <c r="R16" s="1441"/>
      <c r="S16" s="1442"/>
      <c r="T16" s="1443"/>
      <c r="U16" s="1444"/>
      <c r="V16" s="1444"/>
      <c r="W16" s="1444"/>
      <c r="X16" s="1445"/>
      <c r="Y16" s="1440"/>
      <c r="Z16" s="1441"/>
      <c r="AA16" s="1441"/>
      <c r="AB16" s="1442"/>
      <c r="AC16" s="1440"/>
      <c r="AD16" s="1441"/>
      <c r="AE16" s="1441"/>
      <c r="AF16" s="1442"/>
      <c r="AG16" s="1440"/>
      <c r="AH16" s="1441"/>
      <c r="AI16" s="1441"/>
      <c r="AJ16" s="1442"/>
      <c r="AK16" s="1440"/>
      <c r="AL16" s="1441"/>
      <c r="AM16" s="1441"/>
      <c r="AN16" s="1442"/>
      <c r="AO16" s="1440"/>
      <c r="AP16" s="1441"/>
      <c r="AQ16" s="1441"/>
      <c r="AR16" s="1442"/>
      <c r="AS16" s="1440"/>
      <c r="AT16" s="1441"/>
      <c r="AU16" s="1441"/>
      <c r="AV16" s="1442"/>
      <c r="AW16" s="1440"/>
      <c r="AX16" s="1441"/>
      <c r="AY16" s="1441"/>
      <c r="AZ16" s="1442"/>
    </row>
    <row r="17" spans="1:52" ht="27" customHeight="1">
      <c r="A17" s="1446" t="s">
        <v>130</v>
      </c>
      <c r="B17" s="1447"/>
      <c r="C17" s="1447"/>
      <c r="D17" s="1447"/>
      <c r="E17" s="1447"/>
      <c r="F17" s="1447"/>
      <c r="G17" s="1447"/>
      <c r="H17" s="1447"/>
      <c r="I17" s="1447"/>
      <c r="J17" s="1447"/>
      <c r="K17" s="1447"/>
      <c r="L17" s="1447"/>
      <c r="M17" s="1447"/>
      <c r="N17" s="1448"/>
      <c r="O17" s="1439" t="s">
        <v>862</v>
      </c>
      <c r="P17" s="1440"/>
      <c r="Q17" s="1441"/>
      <c r="R17" s="1441"/>
      <c r="S17" s="1442"/>
      <c r="T17" s="1443"/>
      <c r="U17" s="1444"/>
      <c r="V17" s="1444"/>
      <c r="W17" s="1444"/>
      <c r="X17" s="1445"/>
      <c r="Y17" s="1440"/>
      <c r="Z17" s="1441"/>
      <c r="AA17" s="1441"/>
      <c r="AB17" s="1442"/>
      <c r="AC17" s="1440"/>
      <c r="AD17" s="1441"/>
      <c r="AE17" s="1441"/>
      <c r="AF17" s="1442"/>
      <c r="AG17" s="1440"/>
      <c r="AH17" s="1441"/>
      <c r="AI17" s="1441"/>
      <c r="AJ17" s="1442"/>
      <c r="AK17" s="1440"/>
      <c r="AL17" s="1441"/>
      <c r="AM17" s="1441"/>
      <c r="AN17" s="1442"/>
      <c r="AO17" s="1440"/>
      <c r="AP17" s="1441"/>
      <c r="AQ17" s="1441"/>
      <c r="AR17" s="1442"/>
      <c r="AS17" s="1440"/>
      <c r="AT17" s="1441"/>
      <c r="AU17" s="1441"/>
      <c r="AV17" s="1442"/>
      <c r="AW17" s="1440"/>
      <c r="AX17" s="1441"/>
      <c r="AY17" s="1441"/>
      <c r="AZ17" s="1442"/>
    </row>
    <row r="18" spans="1:52" ht="21.75" customHeight="1">
      <c r="A18" s="1436" t="s">
        <v>131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8"/>
      <c r="O18" s="1439" t="s">
        <v>864</v>
      </c>
      <c r="P18" s="1440">
        <v>150</v>
      </c>
      <c r="Q18" s="1441"/>
      <c r="R18" s="1441"/>
      <c r="S18" s="1442"/>
      <c r="T18" s="1443"/>
      <c r="U18" s="1444"/>
      <c r="V18" s="1444"/>
      <c r="W18" s="1444"/>
      <c r="X18" s="1445"/>
      <c r="Y18" s="1440"/>
      <c r="Z18" s="1441"/>
      <c r="AA18" s="1441"/>
      <c r="AB18" s="1442"/>
      <c r="AC18" s="1440"/>
      <c r="AD18" s="1441"/>
      <c r="AE18" s="1441"/>
      <c r="AF18" s="1442"/>
      <c r="AG18" s="1440"/>
      <c r="AH18" s="1441"/>
      <c r="AI18" s="1441"/>
      <c r="AJ18" s="1442"/>
      <c r="AK18" s="1440"/>
      <c r="AL18" s="1441"/>
      <c r="AM18" s="1441"/>
      <c r="AN18" s="1442"/>
      <c r="AO18" s="1440"/>
      <c r="AP18" s="1441"/>
      <c r="AQ18" s="1441"/>
      <c r="AR18" s="1442"/>
      <c r="AS18" s="1440"/>
      <c r="AT18" s="1441"/>
      <c r="AU18" s="1441"/>
      <c r="AV18" s="1442"/>
      <c r="AW18" s="1440">
        <v>3118</v>
      </c>
      <c r="AX18" s="1441"/>
      <c r="AY18" s="1441"/>
      <c r="AZ18" s="1442"/>
    </row>
    <row r="19" spans="1:52" ht="27" customHeight="1">
      <c r="A19" s="1446" t="s">
        <v>132</v>
      </c>
      <c r="B19" s="1447"/>
      <c r="C19" s="1447"/>
      <c r="D19" s="1447"/>
      <c r="E19" s="1447"/>
      <c r="F19" s="1447"/>
      <c r="G19" s="1447"/>
      <c r="H19" s="1447"/>
      <c r="I19" s="1447"/>
      <c r="J19" s="1447"/>
      <c r="K19" s="1447"/>
      <c r="L19" s="1447"/>
      <c r="M19" s="1447"/>
      <c r="N19" s="1448"/>
      <c r="O19" s="1439" t="s">
        <v>866</v>
      </c>
      <c r="P19" s="1440"/>
      <c r="Q19" s="1441"/>
      <c r="R19" s="1441"/>
      <c r="S19" s="1442"/>
      <c r="T19" s="1443"/>
      <c r="U19" s="1444"/>
      <c r="V19" s="1444"/>
      <c r="W19" s="1444"/>
      <c r="X19" s="1445"/>
      <c r="Y19" s="1440"/>
      <c r="Z19" s="1441"/>
      <c r="AA19" s="1441"/>
      <c r="AB19" s="1442"/>
      <c r="AC19" s="1440"/>
      <c r="AD19" s="1441"/>
      <c r="AE19" s="1441"/>
      <c r="AF19" s="1442"/>
      <c r="AG19" s="1440"/>
      <c r="AH19" s="1441"/>
      <c r="AI19" s="1441"/>
      <c r="AJ19" s="1442"/>
      <c r="AK19" s="1440"/>
      <c r="AL19" s="1441"/>
      <c r="AM19" s="1441"/>
      <c r="AN19" s="1442"/>
      <c r="AO19" s="1440"/>
      <c r="AP19" s="1441"/>
      <c r="AQ19" s="1441"/>
      <c r="AR19" s="1442"/>
      <c r="AS19" s="1440"/>
      <c r="AT19" s="1441"/>
      <c r="AU19" s="1441"/>
      <c r="AV19" s="1442"/>
      <c r="AW19" s="1440"/>
      <c r="AX19" s="1441"/>
      <c r="AY19" s="1441"/>
      <c r="AZ19" s="1442"/>
    </row>
    <row r="20" spans="1:52" ht="21.75" customHeight="1">
      <c r="A20" s="1436" t="s">
        <v>133</v>
      </c>
      <c r="B20" s="1449"/>
      <c r="C20" s="1449"/>
      <c r="D20" s="1449"/>
      <c r="E20" s="1449"/>
      <c r="F20" s="1449"/>
      <c r="G20" s="1449"/>
      <c r="H20" s="1449"/>
      <c r="I20" s="1449"/>
      <c r="J20" s="1449"/>
      <c r="K20" s="1449"/>
      <c r="L20" s="1449"/>
      <c r="M20" s="1449"/>
      <c r="N20" s="1450"/>
      <c r="O20" s="1439" t="s">
        <v>868</v>
      </c>
      <c r="P20" s="1440"/>
      <c r="Q20" s="1441"/>
      <c r="R20" s="1441"/>
      <c r="S20" s="1442"/>
      <c r="T20" s="1443"/>
      <c r="U20" s="1444"/>
      <c r="V20" s="1444"/>
      <c r="W20" s="1444"/>
      <c r="X20" s="1445"/>
      <c r="Y20" s="1440"/>
      <c r="Z20" s="1441"/>
      <c r="AA20" s="1441"/>
      <c r="AB20" s="1442"/>
      <c r="AC20" s="1440"/>
      <c r="AD20" s="1441"/>
      <c r="AE20" s="1441"/>
      <c r="AF20" s="1442"/>
      <c r="AG20" s="1440"/>
      <c r="AH20" s="1441"/>
      <c r="AI20" s="1441"/>
      <c r="AJ20" s="1442"/>
      <c r="AK20" s="1440"/>
      <c r="AL20" s="1441"/>
      <c r="AM20" s="1441"/>
      <c r="AN20" s="1442"/>
      <c r="AO20" s="1440"/>
      <c r="AP20" s="1441"/>
      <c r="AQ20" s="1441"/>
      <c r="AR20" s="1442"/>
      <c r="AS20" s="1440"/>
      <c r="AT20" s="1441"/>
      <c r="AU20" s="1441"/>
      <c r="AV20" s="1442"/>
      <c r="AW20" s="1440"/>
      <c r="AX20" s="1441"/>
      <c r="AY20" s="1441"/>
      <c r="AZ20" s="1442"/>
    </row>
    <row r="21" spans="1:52" ht="21.75" customHeight="1">
      <c r="A21" s="1436" t="s">
        <v>134</v>
      </c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8"/>
      <c r="O21" s="1439" t="s">
        <v>870</v>
      </c>
      <c r="P21" s="1440"/>
      <c r="Q21" s="1441"/>
      <c r="R21" s="1441"/>
      <c r="S21" s="1442"/>
      <c r="T21" s="1443"/>
      <c r="U21" s="1444"/>
      <c r="V21" s="1444"/>
      <c r="W21" s="1444"/>
      <c r="X21" s="1445"/>
      <c r="Y21" s="1440"/>
      <c r="Z21" s="1441"/>
      <c r="AA21" s="1441"/>
      <c r="AB21" s="1442"/>
      <c r="AC21" s="1440"/>
      <c r="AD21" s="1441"/>
      <c r="AE21" s="1441"/>
      <c r="AF21" s="1442"/>
      <c r="AG21" s="1440"/>
      <c r="AH21" s="1441"/>
      <c r="AI21" s="1441"/>
      <c r="AJ21" s="1442"/>
      <c r="AK21" s="1440"/>
      <c r="AL21" s="1441"/>
      <c r="AM21" s="1441"/>
      <c r="AN21" s="1442"/>
      <c r="AO21" s="1440"/>
      <c r="AP21" s="1441"/>
      <c r="AQ21" s="1441"/>
      <c r="AR21" s="1442"/>
      <c r="AS21" s="1440"/>
      <c r="AT21" s="1441"/>
      <c r="AU21" s="1441"/>
      <c r="AV21" s="1442"/>
      <c r="AW21" s="1440">
        <v>236</v>
      </c>
      <c r="AX21" s="1441"/>
      <c r="AY21" s="1441"/>
      <c r="AZ21" s="1442"/>
    </row>
    <row r="22" spans="1:52" ht="21.75" customHeight="1">
      <c r="A22" s="1436" t="s">
        <v>135</v>
      </c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8"/>
      <c r="O22" s="1439" t="s">
        <v>872</v>
      </c>
      <c r="P22" s="1440"/>
      <c r="Q22" s="1441"/>
      <c r="R22" s="1441"/>
      <c r="S22" s="1442"/>
      <c r="T22" s="1443"/>
      <c r="U22" s="1444"/>
      <c r="V22" s="1444"/>
      <c r="W22" s="1444"/>
      <c r="X22" s="1445"/>
      <c r="Y22" s="1440"/>
      <c r="Z22" s="1441"/>
      <c r="AA22" s="1441"/>
      <c r="AB22" s="1442"/>
      <c r="AC22" s="1440"/>
      <c r="AD22" s="1441"/>
      <c r="AE22" s="1441"/>
      <c r="AF22" s="1442"/>
      <c r="AG22" s="1440"/>
      <c r="AH22" s="1441"/>
      <c r="AI22" s="1441"/>
      <c r="AJ22" s="1442"/>
      <c r="AK22" s="1440"/>
      <c r="AL22" s="1441"/>
      <c r="AM22" s="1441"/>
      <c r="AN22" s="1442"/>
      <c r="AO22" s="1440"/>
      <c r="AP22" s="1441"/>
      <c r="AQ22" s="1441"/>
      <c r="AR22" s="1442"/>
      <c r="AS22" s="1440"/>
      <c r="AT22" s="1441"/>
      <c r="AU22" s="1441"/>
      <c r="AV22" s="1442"/>
      <c r="AW22" s="1440"/>
      <c r="AX22" s="1441"/>
      <c r="AY22" s="1441"/>
      <c r="AZ22" s="1442"/>
    </row>
    <row r="23" spans="1:52" ht="21.75" customHeight="1">
      <c r="A23" s="1436" t="s">
        <v>136</v>
      </c>
      <c r="B23" s="1437"/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8"/>
      <c r="O23" s="1439" t="s">
        <v>874</v>
      </c>
      <c r="P23" s="1440"/>
      <c r="Q23" s="1441"/>
      <c r="R23" s="1441"/>
      <c r="S23" s="1442"/>
      <c r="T23" s="1443"/>
      <c r="U23" s="1444"/>
      <c r="V23" s="1444"/>
      <c r="W23" s="1444"/>
      <c r="X23" s="1445"/>
      <c r="Y23" s="1440"/>
      <c r="Z23" s="1441"/>
      <c r="AA23" s="1441"/>
      <c r="AB23" s="1442"/>
      <c r="AC23" s="1440"/>
      <c r="AD23" s="1441"/>
      <c r="AE23" s="1441"/>
      <c r="AF23" s="1442"/>
      <c r="AG23" s="1440"/>
      <c r="AH23" s="1441"/>
      <c r="AI23" s="1441"/>
      <c r="AJ23" s="1442"/>
      <c r="AK23" s="1440"/>
      <c r="AL23" s="1441"/>
      <c r="AM23" s="1441"/>
      <c r="AN23" s="1442"/>
      <c r="AO23" s="1440"/>
      <c r="AP23" s="1441"/>
      <c r="AQ23" s="1441"/>
      <c r="AR23" s="1442"/>
      <c r="AS23" s="1440"/>
      <c r="AT23" s="1441"/>
      <c r="AU23" s="1441"/>
      <c r="AV23" s="1442"/>
      <c r="AW23" s="1440"/>
      <c r="AX23" s="1441"/>
      <c r="AY23" s="1441"/>
      <c r="AZ23" s="1442"/>
    </row>
    <row r="24" spans="1:52" ht="21.75" customHeight="1">
      <c r="A24" s="1436" t="s">
        <v>137</v>
      </c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8"/>
      <c r="O24" s="1439" t="s">
        <v>876</v>
      </c>
      <c r="P24" s="1440"/>
      <c r="Q24" s="1441"/>
      <c r="R24" s="1441"/>
      <c r="S24" s="1442"/>
      <c r="T24" s="1443"/>
      <c r="U24" s="1444"/>
      <c r="V24" s="1444"/>
      <c r="W24" s="1444"/>
      <c r="X24" s="1445"/>
      <c r="Y24" s="1440"/>
      <c r="Z24" s="1441"/>
      <c r="AA24" s="1441"/>
      <c r="AB24" s="1442"/>
      <c r="AC24" s="1440"/>
      <c r="AD24" s="1441"/>
      <c r="AE24" s="1441"/>
      <c r="AF24" s="1442"/>
      <c r="AG24" s="1440"/>
      <c r="AH24" s="1441"/>
      <c r="AI24" s="1441"/>
      <c r="AJ24" s="1442"/>
      <c r="AK24" s="1440"/>
      <c r="AL24" s="1441"/>
      <c r="AM24" s="1441"/>
      <c r="AN24" s="1442"/>
      <c r="AO24" s="1440"/>
      <c r="AP24" s="1441"/>
      <c r="AQ24" s="1441"/>
      <c r="AR24" s="1442"/>
      <c r="AS24" s="1440"/>
      <c r="AT24" s="1441"/>
      <c r="AU24" s="1441"/>
      <c r="AV24" s="1442"/>
      <c r="AW24" s="1440"/>
      <c r="AX24" s="1441"/>
      <c r="AY24" s="1441"/>
      <c r="AZ24" s="1442"/>
    </row>
    <row r="25" spans="1:52" ht="21.75" customHeight="1">
      <c r="A25" s="1451" t="s">
        <v>120</v>
      </c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8"/>
      <c r="O25" s="1452">
        <v>14</v>
      </c>
      <c r="P25" s="1453">
        <f>SUM(P12:S24)</f>
        <v>4614</v>
      </c>
      <c r="Q25" s="1454"/>
      <c r="R25" s="1454"/>
      <c r="S25" s="1455"/>
      <c r="T25" s="1456">
        <f>SUM(T12:X24)</f>
        <v>0</v>
      </c>
      <c r="U25" s="1457"/>
      <c r="V25" s="1457"/>
      <c r="W25" s="1457"/>
      <c r="X25" s="1458"/>
      <c r="Y25" s="1453">
        <f>SUM(Y12:AB24)</f>
        <v>0</v>
      </c>
      <c r="Z25" s="1454"/>
      <c r="AA25" s="1454"/>
      <c r="AB25" s="1455"/>
      <c r="AC25" s="1453">
        <f>SUM(AC12:AF24)</f>
        <v>0</v>
      </c>
      <c r="AD25" s="1454"/>
      <c r="AE25" s="1454"/>
      <c r="AF25" s="1455"/>
      <c r="AG25" s="1453">
        <f>SUM(AG12:AJ24)</f>
        <v>0</v>
      </c>
      <c r="AH25" s="1454"/>
      <c r="AI25" s="1454"/>
      <c r="AJ25" s="1455"/>
      <c r="AK25" s="1453">
        <f>SUM(AK12:AK24)</f>
        <v>0</v>
      </c>
      <c r="AL25" s="1454"/>
      <c r="AM25" s="1454"/>
      <c r="AN25" s="1455"/>
      <c r="AO25" s="1453">
        <f>SUM(AO12:AO24)</f>
        <v>0</v>
      </c>
      <c r="AP25" s="1454"/>
      <c r="AQ25" s="1454"/>
      <c r="AR25" s="1455"/>
      <c r="AS25" s="1453">
        <f>SUM(AS12:AS24)</f>
        <v>0</v>
      </c>
      <c r="AT25" s="1454"/>
      <c r="AU25" s="1454"/>
      <c r="AV25" s="1455"/>
      <c r="AW25" s="1453">
        <f>SUM(AW12:AW24)</f>
        <v>52693</v>
      </c>
      <c r="AX25" s="1454"/>
      <c r="AY25" s="1454"/>
      <c r="AZ25" s="1455"/>
    </row>
    <row r="26" spans="1:52" ht="21.75" customHeight="1">
      <c r="A26" s="1436" t="s">
        <v>138</v>
      </c>
      <c r="B26" s="1437"/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8"/>
      <c r="O26" s="1439" t="s">
        <v>880</v>
      </c>
      <c r="P26" s="1440">
        <v>164</v>
      </c>
      <c r="Q26" s="1441"/>
      <c r="R26" s="1441"/>
      <c r="S26" s="1442"/>
      <c r="T26" s="1443"/>
      <c r="U26" s="1444"/>
      <c r="V26" s="1444"/>
      <c r="W26" s="1444"/>
      <c r="X26" s="1445"/>
      <c r="Y26" s="1440"/>
      <c r="Z26" s="1441"/>
      <c r="AA26" s="1441"/>
      <c r="AB26" s="1442"/>
      <c r="AC26" s="1440"/>
      <c r="AD26" s="1441"/>
      <c r="AE26" s="1441"/>
      <c r="AF26" s="1442"/>
      <c r="AG26" s="1440"/>
      <c r="AH26" s="1441"/>
      <c r="AI26" s="1441"/>
      <c r="AJ26" s="1442"/>
      <c r="AK26" s="1440"/>
      <c r="AL26" s="1441"/>
      <c r="AM26" s="1441"/>
      <c r="AN26" s="1442"/>
      <c r="AO26" s="1440"/>
      <c r="AP26" s="1441"/>
      <c r="AQ26" s="1441"/>
      <c r="AR26" s="1442"/>
      <c r="AS26" s="1440"/>
      <c r="AT26" s="1441"/>
      <c r="AU26" s="1441"/>
      <c r="AV26" s="1442"/>
      <c r="AW26" s="1440">
        <v>504</v>
      </c>
      <c r="AX26" s="1441"/>
      <c r="AY26" s="1441"/>
      <c r="AZ26" s="1442"/>
    </row>
    <row r="27" spans="1:52" ht="27" customHeight="1">
      <c r="A27" s="1446" t="s">
        <v>139</v>
      </c>
      <c r="B27" s="1447"/>
      <c r="C27" s="1447"/>
      <c r="D27" s="1447"/>
      <c r="E27" s="1447"/>
      <c r="F27" s="1447"/>
      <c r="G27" s="1447"/>
      <c r="H27" s="1447"/>
      <c r="I27" s="1447"/>
      <c r="J27" s="1447"/>
      <c r="K27" s="1447"/>
      <c r="L27" s="1447"/>
      <c r="M27" s="1447"/>
      <c r="N27" s="1448"/>
      <c r="O27" s="1439" t="s">
        <v>882</v>
      </c>
      <c r="P27" s="1440"/>
      <c r="Q27" s="1441"/>
      <c r="R27" s="1441"/>
      <c r="S27" s="1442"/>
      <c r="T27" s="1443"/>
      <c r="U27" s="1444"/>
      <c r="V27" s="1444"/>
      <c r="W27" s="1444"/>
      <c r="X27" s="1445"/>
      <c r="Y27" s="1440"/>
      <c r="Z27" s="1441"/>
      <c r="AA27" s="1441"/>
      <c r="AB27" s="1442"/>
      <c r="AC27" s="1440"/>
      <c r="AD27" s="1441"/>
      <c r="AE27" s="1441"/>
      <c r="AF27" s="1442"/>
      <c r="AG27" s="1440"/>
      <c r="AH27" s="1441"/>
      <c r="AI27" s="1441"/>
      <c r="AJ27" s="1442"/>
      <c r="AK27" s="1440"/>
      <c r="AL27" s="1441"/>
      <c r="AM27" s="1441"/>
      <c r="AN27" s="1442"/>
      <c r="AO27" s="1440"/>
      <c r="AP27" s="1441"/>
      <c r="AQ27" s="1441"/>
      <c r="AR27" s="1442"/>
      <c r="AS27" s="1440"/>
      <c r="AT27" s="1441"/>
      <c r="AU27" s="1441"/>
      <c r="AV27" s="1442"/>
      <c r="AW27" s="1440"/>
      <c r="AX27" s="1441"/>
      <c r="AY27" s="1441"/>
      <c r="AZ27" s="1442"/>
    </row>
    <row r="28" spans="1:52" ht="21.75" customHeight="1">
      <c r="A28" s="1436" t="s">
        <v>140</v>
      </c>
      <c r="B28" s="1437"/>
      <c r="C28" s="1437"/>
      <c r="D28" s="1437"/>
      <c r="E28" s="1437"/>
      <c r="F28" s="1437"/>
      <c r="G28" s="1437"/>
      <c r="H28" s="1437"/>
      <c r="I28" s="1437"/>
      <c r="J28" s="1437"/>
      <c r="K28" s="1437"/>
      <c r="L28" s="1437"/>
      <c r="M28" s="1437"/>
      <c r="N28" s="1438"/>
      <c r="O28" s="1439" t="s">
        <v>943</v>
      </c>
      <c r="P28" s="1440"/>
      <c r="Q28" s="1441"/>
      <c r="R28" s="1441"/>
      <c r="S28" s="1442"/>
      <c r="T28" s="1443"/>
      <c r="U28" s="1444"/>
      <c r="V28" s="1444"/>
      <c r="W28" s="1444"/>
      <c r="X28" s="1445"/>
      <c r="Y28" s="1440"/>
      <c r="Z28" s="1441"/>
      <c r="AA28" s="1441"/>
      <c r="AB28" s="1442"/>
      <c r="AC28" s="1440"/>
      <c r="AD28" s="1441"/>
      <c r="AE28" s="1441"/>
      <c r="AF28" s="1442"/>
      <c r="AG28" s="1440"/>
      <c r="AH28" s="1441"/>
      <c r="AI28" s="1441"/>
      <c r="AJ28" s="1442"/>
      <c r="AK28" s="1440"/>
      <c r="AL28" s="1441"/>
      <c r="AM28" s="1441"/>
      <c r="AN28" s="1442"/>
      <c r="AO28" s="1440"/>
      <c r="AP28" s="1441"/>
      <c r="AQ28" s="1441"/>
      <c r="AR28" s="1442"/>
      <c r="AS28" s="1440"/>
      <c r="AT28" s="1441"/>
      <c r="AU28" s="1441"/>
      <c r="AV28" s="1442"/>
      <c r="AW28" s="1440">
        <v>860</v>
      </c>
      <c r="AX28" s="1441"/>
      <c r="AY28" s="1441"/>
      <c r="AZ28" s="1442"/>
    </row>
    <row r="29" spans="1:52" ht="21.75" customHeight="1">
      <c r="A29" s="1436" t="s">
        <v>141</v>
      </c>
      <c r="B29" s="1437"/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8"/>
      <c r="O29" s="1439" t="s">
        <v>945</v>
      </c>
      <c r="P29" s="1440"/>
      <c r="Q29" s="1441"/>
      <c r="R29" s="1441"/>
      <c r="S29" s="1442"/>
      <c r="T29" s="1443"/>
      <c r="U29" s="1444"/>
      <c r="V29" s="1444"/>
      <c r="W29" s="1444"/>
      <c r="X29" s="1445"/>
      <c r="Y29" s="1440"/>
      <c r="Z29" s="1441"/>
      <c r="AA29" s="1441"/>
      <c r="AB29" s="1442"/>
      <c r="AC29" s="1440"/>
      <c r="AD29" s="1441"/>
      <c r="AE29" s="1441"/>
      <c r="AF29" s="1442"/>
      <c r="AG29" s="1440"/>
      <c r="AH29" s="1441"/>
      <c r="AI29" s="1441"/>
      <c r="AJ29" s="1442"/>
      <c r="AK29" s="1440"/>
      <c r="AL29" s="1441"/>
      <c r="AM29" s="1441"/>
      <c r="AN29" s="1442"/>
      <c r="AO29" s="1440"/>
      <c r="AP29" s="1441"/>
      <c r="AQ29" s="1441"/>
      <c r="AR29" s="1442"/>
      <c r="AS29" s="1440"/>
      <c r="AT29" s="1441"/>
      <c r="AU29" s="1441"/>
      <c r="AV29" s="1442"/>
      <c r="AW29" s="1440"/>
      <c r="AX29" s="1441"/>
      <c r="AY29" s="1441"/>
      <c r="AZ29" s="1442"/>
    </row>
    <row r="30" spans="1:52" ht="27" customHeight="1">
      <c r="A30" s="1446" t="s">
        <v>142</v>
      </c>
      <c r="B30" s="1447"/>
      <c r="C30" s="1447"/>
      <c r="D30" s="1447"/>
      <c r="E30" s="1447"/>
      <c r="F30" s="1447"/>
      <c r="G30" s="1447"/>
      <c r="H30" s="1447"/>
      <c r="I30" s="1447"/>
      <c r="J30" s="1447"/>
      <c r="K30" s="1447"/>
      <c r="L30" s="1447"/>
      <c r="M30" s="1447"/>
      <c r="N30" s="1448"/>
      <c r="O30" s="1439">
        <v>19</v>
      </c>
      <c r="P30" s="1440"/>
      <c r="Q30" s="1441"/>
      <c r="R30" s="1441"/>
      <c r="S30" s="1442"/>
      <c r="T30" s="1443"/>
      <c r="U30" s="1444"/>
      <c r="V30" s="1444"/>
      <c r="W30" s="1444"/>
      <c r="X30" s="1445"/>
      <c r="Y30" s="1440"/>
      <c r="Z30" s="1441"/>
      <c r="AA30" s="1441"/>
      <c r="AB30" s="1442"/>
      <c r="AC30" s="1440"/>
      <c r="AD30" s="1441"/>
      <c r="AE30" s="1441"/>
      <c r="AF30" s="1442"/>
      <c r="AG30" s="1440"/>
      <c r="AH30" s="1441"/>
      <c r="AI30" s="1441"/>
      <c r="AJ30" s="1442"/>
      <c r="AK30" s="1440"/>
      <c r="AL30" s="1441"/>
      <c r="AM30" s="1441"/>
      <c r="AN30" s="1442"/>
      <c r="AO30" s="1440"/>
      <c r="AP30" s="1441"/>
      <c r="AQ30" s="1441"/>
      <c r="AR30" s="1442"/>
      <c r="AS30" s="1440"/>
      <c r="AT30" s="1441"/>
      <c r="AU30" s="1441"/>
      <c r="AV30" s="1442"/>
      <c r="AW30" s="1440"/>
      <c r="AX30" s="1441"/>
      <c r="AY30" s="1441"/>
      <c r="AZ30" s="1442"/>
    </row>
    <row r="31" spans="1:52" ht="27" customHeight="1">
      <c r="A31" s="1446" t="s">
        <v>143</v>
      </c>
      <c r="B31" s="1447"/>
      <c r="C31" s="1447"/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8"/>
      <c r="O31" s="1439">
        <v>20</v>
      </c>
      <c r="P31" s="1440"/>
      <c r="Q31" s="1441"/>
      <c r="R31" s="1441"/>
      <c r="S31" s="1442"/>
      <c r="T31" s="1443"/>
      <c r="U31" s="1444"/>
      <c r="V31" s="1444"/>
      <c r="W31" s="1444"/>
      <c r="X31" s="1445"/>
      <c r="Y31" s="1440"/>
      <c r="Z31" s="1441"/>
      <c r="AA31" s="1441"/>
      <c r="AB31" s="1442"/>
      <c r="AC31" s="1440"/>
      <c r="AD31" s="1441"/>
      <c r="AE31" s="1441"/>
      <c r="AF31" s="1442"/>
      <c r="AG31" s="1440"/>
      <c r="AH31" s="1441"/>
      <c r="AI31" s="1441"/>
      <c r="AJ31" s="1442"/>
      <c r="AK31" s="1440"/>
      <c r="AL31" s="1441"/>
      <c r="AM31" s="1441"/>
      <c r="AN31" s="1442"/>
      <c r="AO31" s="1440"/>
      <c r="AP31" s="1441"/>
      <c r="AQ31" s="1441"/>
      <c r="AR31" s="1442"/>
      <c r="AS31" s="1440"/>
      <c r="AT31" s="1441"/>
      <c r="AU31" s="1441"/>
      <c r="AV31" s="1442"/>
      <c r="AW31" s="1440">
        <v>1464</v>
      </c>
      <c r="AX31" s="1441"/>
      <c r="AY31" s="1441"/>
      <c r="AZ31" s="1442"/>
    </row>
    <row r="32" spans="1:52" ht="27" customHeight="1">
      <c r="A32" s="1446" t="s">
        <v>144</v>
      </c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8"/>
      <c r="O32" s="1439">
        <v>21</v>
      </c>
      <c r="P32" s="1440"/>
      <c r="Q32" s="1441"/>
      <c r="R32" s="1441"/>
      <c r="S32" s="1442"/>
      <c r="T32" s="1443"/>
      <c r="U32" s="1444"/>
      <c r="V32" s="1444"/>
      <c r="W32" s="1444"/>
      <c r="X32" s="1445"/>
      <c r="Y32" s="1440"/>
      <c r="Z32" s="1441"/>
      <c r="AA32" s="1441"/>
      <c r="AB32" s="1442"/>
      <c r="AC32" s="1440"/>
      <c r="AD32" s="1441"/>
      <c r="AE32" s="1441"/>
      <c r="AF32" s="1442"/>
      <c r="AG32" s="1440"/>
      <c r="AH32" s="1441"/>
      <c r="AI32" s="1441"/>
      <c r="AJ32" s="1442"/>
      <c r="AK32" s="1440"/>
      <c r="AL32" s="1441"/>
      <c r="AM32" s="1441"/>
      <c r="AN32" s="1442"/>
      <c r="AO32" s="1440"/>
      <c r="AP32" s="1441"/>
      <c r="AQ32" s="1441"/>
      <c r="AR32" s="1442"/>
      <c r="AS32" s="1440"/>
      <c r="AT32" s="1441"/>
      <c r="AU32" s="1441"/>
      <c r="AV32" s="1442"/>
      <c r="AW32" s="1440"/>
      <c r="AX32" s="1441"/>
      <c r="AY32" s="1441"/>
      <c r="AZ32" s="1442"/>
    </row>
    <row r="33" spans="1:52" ht="21.75" customHeight="1">
      <c r="A33" s="1436" t="s">
        <v>145</v>
      </c>
      <c r="B33" s="1437"/>
      <c r="C33" s="1437"/>
      <c r="D33" s="1437"/>
      <c r="E33" s="1437"/>
      <c r="F33" s="1437"/>
      <c r="G33" s="1437"/>
      <c r="H33" s="1437"/>
      <c r="I33" s="1437"/>
      <c r="J33" s="1437"/>
      <c r="K33" s="1437"/>
      <c r="L33" s="1437"/>
      <c r="M33" s="1437"/>
      <c r="N33" s="1438"/>
      <c r="O33" s="1439" t="s">
        <v>953</v>
      </c>
      <c r="P33" s="1440"/>
      <c r="Q33" s="1441"/>
      <c r="R33" s="1441"/>
      <c r="S33" s="1442"/>
      <c r="T33" s="1443"/>
      <c r="U33" s="1444"/>
      <c r="V33" s="1444"/>
      <c r="W33" s="1444"/>
      <c r="X33" s="1445"/>
      <c r="Y33" s="1440"/>
      <c r="Z33" s="1441"/>
      <c r="AA33" s="1441"/>
      <c r="AB33" s="1442"/>
      <c r="AC33" s="1440"/>
      <c r="AD33" s="1441"/>
      <c r="AE33" s="1441"/>
      <c r="AF33" s="1442"/>
      <c r="AG33" s="1440"/>
      <c r="AH33" s="1441"/>
      <c r="AI33" s="1441"/>
      <c r="AJ33" s="1442"/>
      <c r="AK33" s="1440"/>
      <c r="AL33" s="1441"/>
      <c r="AM33" s="1441"/>
      <c r="AN33" s="1442"/>
      <c r="AO33" s="1440"/>
      <c r="AP33" s="1441"/>
      <c r="AQ33" s="1441"/>
      <c r="AR33" s="1442"/>
      <c r="AS33" s="1440"/>
      <c r="AT33" s="1441"/>
      <c r="AU33" s="1441"/>
      <c r="AV33" s="1442"/>
      <c r="AW33" s="1440">
        <v>8</v>
      </c>
      <c r="AX33" s="1441"/>
      <c r="AY33" s="1441"/>
      <c r="AZ33" s="1442"/>
    </row>
    <row r="34" spans="1:52" ht="21.75" customHeight="1">
      <c r="A34" s="1436" t="s">
        <v>146</v>
      </c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8"/>
      <c r="O34" s="1439" t="s">
        <v>957</v>
      </c>
      <c r="P34" s="1440"/>
      <c r="Q34" s="1441"/>
      <c r="R34" s="1441"/>
      <c r="S34" s="1442"/>
      <c r="T34" s="1443">
        <v>8428</v>
      </c>
      <c r="U34" s="1444"/>
      <c r="V34" s="1444"/>
      <c r="W34" s="1444"/>
      <c r="X34" s="1445"/>
      <c r="Y34" s="1440"/>
      <c r="Z34" s="1441"/>
      <c r="AA34" s="1441"/>
      <c r="AB34" s="1442"/>
      <c r="AC34" s="1440"/>
      <c r="AD34" s="1441"/>
      <c r="AE34" s="1441"/>
      <c r="AF34" s="1442"/>
      <c r="AG34" s="1440"/>
      <c r="AH34" s="1441"/>
      <c r="AI34" s="1441"/>
      <c r="AJ34" s="1442"/>
      <c r="AK34" s="1440"/>
      <c r="AL34" s="1441"/>
      <c r="AM34" s="1441"/>
      <c r="AN34" s="1442"/>
      <c r="AO34" s="1440"/>
      <c r="AP34" s="1441"/>
      <c r="AQ34" s="1441"/>
      <c r="AR34" s="1442"/>
      <c r="AS34" s="1440"/>
      <c r="AT34" s="1441"/>
      <c r="AU34" s="1441"/>
      <c r="AV34" s="1442"/>
      <c r="AW34" s="1440">
        <v>8428</v>
      </c>
      <c r="AX34" s="1441"/>
      <c r="AY34" s="1441"/>
      <c r="AZ34" s="1442"/>
    </row>
    <row r="35" spans="1:52" ht="21.75" customHeight="1">
      <c r="A35" s="1436" t="s">
        <v>147</v>
      </c>
      <c r="B35" s="1437"/>
      <c r="C35" s="1437"/>
      <c r="D35" s="1437"/>
      <c r="E35" s="1437"/>
      <c r="F35" s="1437"/>
      <c r="G35" s="1437"/>
      <c r="H35" s="1437"/>
      <c r="I35" s="1437"/>
      <c r="J35" s="1437"/>
      <c r="K35" s="1437"/>
      <c r="L35" s="1437"/>
      <c r="M35" s="1437"/>
      <c r="N35" s="1438"/>
      <c r="O35" s="1439" t="s">
        <v>959</v>
      </c>
      <c r="P35" s="1440"/>
      <c r="Q35" s="1441"/>
      <c r="R35" s="1441"/>
      <c r="S35" s="1442"/>
      <c r="T35" s="1443"/>
      <c r="U35" s="1444"/>
      <c r="V35" s="1444"/>
      <c r="W35" s="1444"/>
      <c r="X35" s="1445"/>
      <c r="Y35" s="1440"/>
      <c r="Z35" s="1441"/>
      <c r="AA35" s="1441"/>
      <c r="AB35" s="1442"/>
      <c r="AC35" s="1440"/>
      <c r="AD35" s="1441"/>
      <c r="AE35" s="1441"/>
      <c r="AF35" s="1442"/>
      <c r="AG35" s="1440"/>
      <c r="AH35" s="1441"/>
      <c r="AI35" s="1441"/>
      <c r="AJ35" s="1442"/>
      <c r="AK35" s="1440"/>
      <c r="AL35" s="1441"/>
      <c r="AM35" s="1441"/>
      <c r="AN35" s="1442"/>
      <c r="AO35" s="1440"/>
      <c r="AP35" s="1441"/>
      <c r="AQ35" s="1441"/>
      <c r="AR35" s="1442"/>
      <c r="AS35" s="1440"/>
      <c r="AT35" s="1441"/>
      <c r="AU35" s="1441"/>
      <c r="AV35" s="1442"/>
      <c r="AW35" s="1440"/>
      <c r="AX35" s="1441"/>
      <c r="AY35" s="1441"/>
      <c r="AZ35" s="1442"/>
    </row>
    <row r="36" spans="1:52" ht="21.75" customHeight="1">
      <c r="A36" s="1436" t="s">
        <v>148</v>
      </c>
      <c r="B36" s="1437"/>
      <c r="C36" s="1437"/>
      <c r="D36" s="1437"/>
      <c r="E36" s="1437"/>
      <c r="F36" s="1437"/>
      <c r="G36" s="1437"/>
      <c r="H36" s="1437"/>
      <c r="I36" s="1437"/>
      <c r="J36" s="1437"/>
      <c r="K36" s="1437"/>
      <c r="L36" s="1437"/>
      <c r="M36" s="1437"/>
      <c r="N36" s="1438"/>
      <c r="O36" s="1439">
        <v>25</v>
      </c>
      <c r="P36" s="1440">
        <v>1346</v>
      </c>
      <c r="Q36" s="1441"/>
      <c r="R36" s="1441"/>
      <c r="S36" s="1442"/>
      <c r="T36" s="1443"/>
      <c r="U36" s="1444"/>
      <c r="V36" s="1444"/>
      <c r="W36" s="1444"/>
      <c r="X36" s="1445"/>
      <c r="Y36" s="1440"/>
      <c r="Z36" s="1441"/>
      <c r="AA36" s="1441"/>
      <c r="AB36" s="1442"/>
      <c r="AC36" s="1440"/>
      <c r="AD36" s="1441"/>
      <c r="AE36" s="1441"/>
      <c r="AF36" s="1442"/>
      <c r="AG36" s="1440"/>
      <c r="AH36" s="1441"/>
      <c r="AI36" s="1441"/>
      <c r="AJ36" s="1442"/>
      <c r="AK36" s="1440"/>
      <c r="AL36" s="1441"/>
      <c r="AM36" s="1441"/>
      <c r="AN36" s="1442"/>
      <c r="AO36" s="1440"/>
      <c r="AP36" s="1441"/>
      <c r="AQ36" s="1441"/>
      <c r="AR36" s="1442"/>
      <c r="AS36" s="1440"/>
      <c r="AT36" s="1441"/>
      <c r="AU36" s="1441"/>
      <c r="AV36" s="1442"/>
      <c r="AW36" s="1440">
        <v>6733</v>
      </c>
      <c r="AX36" s="1441"/>
      <c r="AY36" s="1441"/>
      <c r="AZ36" s="1442"/>
    </row>
    <row r="37" spans="1:52" ht="21.75" customHeight="1">
      <c r="A37" s="1436" t="s">
        <v>149</v>
      </c>
      <c r="B37" s="1437"/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8"/>
      <c r="O37" s="1439">
        <v>26</v>
      </c>
      <c r="P37" s="1440"/>
      <c r="Q37" s="1441"/>
      <c r="R37" s="1441"/>
      <c r="S37" s="1442"/>
      <c r="T37" s="1443"/>
      <c r="U37" s="1444"/>
      <c r="V37" s="1444"/>
      <c r="W37" s="1444"/>
      <c r="X37" s="1445"/>
      <c r="Y37" s="1440"/>
      <c r="Z37" s="1441"/>
      <c r="AA37" s="1441"/>
      <c r="AB37" s="1442"/>
      <c r="AC37" s="1440"/>
      <c r="AD37" s="1441"/>
      <c r="AE37" s="1441"/>
      <c r="AF37" s="1442"/>
      <c r="AG37" s="1440"/>
      <c r="AH37" s="1441"/>
      <c r="AI37" s="1441"/>
      <c r="AJ37" s="1442"/>
      <c r="AK37" s="1440"/>
      <c r="AL37" s="1441"/>
      <c r="AM37" s="1441"/>
      <c r="AN37" s="1442"/>
      <c r="AO37" s="1440"/>
      <c r="AP37" s="1441"/>
      <c r="AQ37" s="1441"/>
      <c r="AR37" s="1442"/>
      <c r="AS37" s="1440"/>
      <c r="AT37" s="1441"/>
      <c r="AU37" s="1441"/>
      <c r="AV37" s="1442"/>
      <c r="AW37" s="1440"/>
      <c r="AX37" s="1441"/>
      <c r="AY37" s="1441"/>
      <c r="AZ37" s="1442"/>
    </row>
    <row r="38" spans="1:52" ht="21.75" customHeight="1">
      <c r="A38" s="1451" t="s">
        <v>121</v>
      </c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8"/>
      <c r="O38" s="1452">
        <v>27</v>
      </c>
      <c r="P38" s="1453">
        <f>SUM(P26:S37)</f>
        <v>1510</v>
      </c>
      <c r="Q38" s="1454"/>
      <c r="R38" s="1454"/>
      <c r="S38" s="1455"/>
      <c r="T38" s="1456">
        <f>SUM(T26:X37)</f>
        <v>8428</v>
      </c>
      <c r="U38" s="1457"/>
      <c r="V38" s="1457"/>
      <c r="W38" s="1457"/>
      <c r="X38" s="1458"/>
      <c r="Y38" s="1453">
        <f>SUM(Y26:Y37)</f>
        <v>0</v>
      </c>
      <c r="Z38" s="1454"/>
      <c r="AA38" s="1454"/>
      <c r="AB38" s="1455"/>
      <c r="AC38" s="1453">
        <f>SUM(AC26:AF37)</f>
        <v>0</v>
      </c>
      <c r="AD38" s="1454"/>
      <c r="AE38" s="1454"/>
      <c r="AF38" s="1455"/>
      <c r="AG38" s="1453">
        <f>SUM(AG26:AG37)</f>
        <v>0</v>
      </c>
      <c r="AH38" s="1454"/>
      <c r="AI38" s="1454"/>
      <c r="AJ38" s="1455"/>
      <c r="AK38" s="1453">
        <f>SUM(AK26:AK37)</f>
        <v>0</v>
      </c>
      <c r="AL38" s="1454"/>
      <c r="AM38" s="1454"/>
      <c r="AN38" s="1455"/>
      <c r="AO38" s="1453">
        <f>SUM(AO26:AO37)</f>
        <v>0</v>
      </c>
      <c r="AP38" s="1454"/>
      <c r="AQ38" s="1454"/>
      <c r="AR38" s="1455"/>
      <c r="AS38" s="1453">
        <f>SUM(AS26:AS37)</f>
        <v>0</v>
      </c>
      <c r="AT38" s="1454"/>
      <c r="AU38" s="1454"/>
      <c r="AV38" s="1455"/>
      <c r="AW38" s="1453">
        <f>SUM(AW26:AW37)</f>
        <v>17997</v>
      </c>
      <c r="AX38" s="1454"/>
      <c r="AY38" s="1454"/>
      <c r="AZ38" s="1455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459"/>
      <c r="B67" s="1459"/>
      <c r="C67" s="1459"/>
      <c r="D67" s="1459"/>
    </row>
    <row r="68" spans="1:4" ht="21.75" customHeight="1">
      <c r="A68" s="1459"/>
      <c r="B68" s="1459"/>
      <c r="C68" s="1459"/>
      <c r="D68" s="1459"/>
    </row>
    <row r="69" spans="1:4" ht="21.75" customHeight="1">
      <c r="A69" s="1459"/>
      <c r="B69" s="1459"/>
      <c r="C69" s="1459"/>
      <c r="D69" s="1459"/>
    </row>
    <row r="70" spans="1:4" ht="21.75" customHeight="1">
      <c r="A70" s="1459"/>
      <c r="B70" s="1459"/>
      <c r="C70" s="1459"/>
      <c r="D70" s="1459"/>
    </row>
    <row r="71" spans="1:4" ht="21.75" customHeight="1">
      <c r="A71" s="1459"/>
      <c r="B71" s="1459"/>
      <c r="C71" s="1459"/>
      <c r="D71" s="1459"/>
    </row>
    <row r="72" spans="1:4" ht="21.75" customHeight="1">
      <c r="A72" s="1459"/>
      <c r="B72" s="1459"/>
      <c r="C72" s="1459"/>
      <c r="D72" s="1459"/>
    </row>
    <row r="73" spans="1:4" ht="21.75" customHeight="1">
      <c r="A73" s="1459"/>
      <c r="B73" s="1459"/>
      <c r="C73" s="1459"/>
      <c r="D73" s="1459"/>
    </row>
    <row r="74" spans="1:4" ht="21.75" customHeight="1">
      <c r="A74" s="1459"/>
      <c r="B74" s="1459"/>
      <c r="C74" s="1459"/>
      <c r="D74" s="1459"/>
    </row>
    <row r="75" spans="1:4" ht="21.75" customHeight="1">
      <c r="A75" s="1459"/>
      <c r="B75" s="1459"/>
      <c r="C75" s="1459"/>
      <c r="D75" s="1459"/>
    </row>
    <row r="76" spans="1:4" ht="21.75" customHeight="1">
      <c r="A76" s="1459"/>
      <c r="B76" s="1459"/>
      <c r="C76" s="1459"/>
      <c r="D76" s="1459"/>
    </row>
    <row r="77" spans="1:4" ht="21.75" customHeight="1">
      <c r="A77" s="1459"/>
      <c r="B77" s="1459"/>
      <c r="C77" s="1459"/>
      <c r="D77" s="1459"/>
    </row>
    <row r="78" spans="1:4" ht="21.75" customHeight="1">
      <c r="A78" s="1459"/>
      <c r="B78" s="1459"/>
      <c r="C78" s="1459"/>
      <c r="D78" s="1459"/>
    </row>
    <row r="79" spans="1:4" ht="21.75" customHeight="1">
      <c r="A79" s="1459"/>
      <c r="B79" s="1459"/>
      <c r="C79" s="1459"/>
      <c r="D79" s="1459"/>
    </row>
    <row r="80" spans="1:4" ht="21.75" customHeight="1">
      <c r="A80" s="1459"/>
      <c r="B80" s="1459"/>
      <c r="C80" s="1459"/>
      <c r="D80" s="1459"/>
    </row>
    <row r="81" spans="1:4" ht="21.75" customHeight="1">
      <c r="A81" s="1459"/>
      <c r="B81" s="1459"/>
      <c r="C81" s="1459"/>
      <c r="D81" s="1459"/>
    </row>
    <row r="82" spans="1:4" ht="21.75" customHeight="1">
      <c r="A82" s="1459"/>
      <c r="B82" s="1459"/>
      <c r="C82" s="1459"/>
      <c r="D82" s="1459"/>
    </row>
    <row r="83" spans="1:4" ht="21.75" customHeight="1">
      <c r="A83" s="1459"/>
      <c r="B83" s="1459"/>
      <c r="C83" s="1459"/>
      <c r="D83" s="1459"/>
    </row>
    <row r="84" spans="1:4" ht="21.75" customHeight="1">
      <c r="A84" s="1459"/>
      <c r="B84" s="1459"/>
      <c r="C84" s="1459"/>
      <c r="D84" s="1459"/>
    </row>
    <row r="85" spans="1:4" ht="21.75" customHeight="1">
      <c r="A85" s="1459"/>
      <c r="B85" s="1459"/>
      <c r="C85" s="1459"/>
      <c r="D85" s="1459"/>
    </row>
    <row r="86" spans="1:4" ht="21.75" customHeight="1">
      <c r="A86" s="1459"/>
      <c r="B86" s="1459"/>
      <c r="C86" s="1459"/>
      <c r="D86" s="1459"/>
    </row>
    <row r="87" spans="1:4" ht="21.75" customHeight="1">
      <c r="A87" s="1459"/>
      <c r="B87" s="1459"/>
      <c r="C87" s="1459"/>
      <c r="D87" s="1459"/>
    </row>
    <row r="88" spans="1:4" ht="21.75" customHeight="1">
      <c r="A88" s="1459"/>
      <c r="B88" s="1459"/>
      <c r="C88" s="1459"/>
      <c r="D88" s="1459"/>
    </row>
    <row r="89" spans="1:4" ht="21.75" customHeight="1">
      <c r="A89" s="1459"/>
      <c r="B89" s="1459"/>
      <c r="C89" s="1459"/>
      <c r="D89" s="1459"/>
    </row>
    <row r="90" spans="1:4" ht="21.75" customHeight="1">
      <c r="A90" s="1459"/>
      <c r="B90" s="1459"/>
      <c r="C90" s="1459"/>
      <c r="D90" s="1459"/>
    </row>
    <row r="91" spans="1:4" ht="21.75" customHeight="1">
      <c r="A91" s="1459"/>
      <c r="B91" s="1459"/>
      <c r="C91" s="1459"/>
      <c r="D91" s="1459"/>
    </row>
    <row r="92" spans="1:4" ht="21.75" customHeight="1">
      <c r="A92" s="1459"/>
      <c r="B92" s="1459"/>
      <c r="C92" s="1459"/>
      <c r="D92" s="1459"/>
    </row>
    <row r="93" spans="1:4" ht="21.75" customHeight="1">
      <c r="A93" s="1459"/>
      <c r="B93" s="1459"/>
      <c r="C93" s="1459"/>
      <c r="D93" s="1459"/>
    </row>
    <row r="94" spans="1:4" ht="21.75" customHeight="1">
      <c r="A94" s="1459"/>
      <c r="B94" s="1459"/>
      <c r="C94" s="1459"/>
      <c r="D94" s="1459"/>
    </row>
    <row r="95" spans="1:4" ht="21.75" customHeight="1">
      <c r="A95" s="1459"/>
      <c r="B95" s="1459"/>
      <c r="C95" s="1459"/>
      <c r="D95" s="1459"/>
    </row>
    <row r="96" spans="1:4" ht="21.75" customHeight="1">
      <c r="A96" s="1459"/>
      <c r="B96" s="1459"/>
      <c r="C96" s="1459"/>
      <c r="D96" s="1459"/>
    </row>
    <row r="97" spans="1:4" ht="21.75" customHeight="1">
      <c r="A97" s="1459"/>
      <c r="B97" s="1459"/>
      <c r="C97" s="1459"/>
      <c r="D97" s="1459"/>
    </row>
    <row r="98" spans="1:4" ht="21.75" customHeight="1">
      <c r="A98" s="1459"/>
      <c r="B98" s="1459"/>
      <c r="C98" s="1459"/>
      <c r="D98" s="1459"/>
    </row>
    <row r="99" spans="1:4" ht="21.75" customHeight="1">
      <c r="A99" s="1459"/>
      <c r="B99" s="1459"/>
      <c r="C99" s="1459"/>
      <c r="D99" s="1459"/>
    </row>
    <row r="100" spans="1:4" ht="21.75" customHeight="1">
      <c r="A100" s="1459"/>
      <c r="B100" s="1459"/>
      <c r="C100" s="1459"/>
      <c r="D100" s="1459"/>
    </row>
    <row r="101" spans="1:4" ht="21.75" customHeight="1">
      <c r="A101" s="1459"/>
      <c r="B101" s="1459"/>
      <c r="C101" s="1459"/>
      <c r="D101" s="1459"/>
    </row>
    <row r="102" spans="1:4" ht="21.75" customHeight="1">
      <c r="A102" s="1459"/>
      <c r="B102" s="1459"/>
      <c r="C102" s="1459"/>
      <c r="D102" s="1459"/>
    </row>
    <row r="103" spans="1:4" ht="21.75" customHeight="1">
      <c r="A103" s="1459"/>
      <c r="B103" s="1459"/>
      <c r="C103" s="1459"/>
      <c r="D103" s="1459"/>
    </row>
    <row r="104" spans="1:4" ht="21.75" customHeight="1">
      <c r="A104" s="1459"/>
      <c r="B104" s="1459"/>
      <c r="C104" s="1459"/>
      <c r="D104" s="1459"/>
    </row>
    <row r="105" spans="1:4" ht="21.75" customHeight="1">
      <c r="A105" s="1459"/>
      <c r="B105" s="1459"/>
      <c r="C105" s="1459"/>
      <c r="D105" s="1459"/>
    </row>
    <row r="106" spans="1:4" ht="21.75" customHeight="1">
      <c r="A106" s="1459"/>
      <c r="B106" s="1459"/>
      <c r="C106" s="1459"/>
      <c r="D106" s="1459"/>
    </row>
    <row r="107" spans="1:4" ht="21.75" customHeight="1">
      <c r="A107" s="1459"/>
      <c r="B107" s="1459"/>
      <c r="C107" s="1459"/>
      <c r="D107" s="1459"/>
    </row>
    <row r="108" spans="1:4" ht="21.75" customHeight="1">
      <c r="A108" s="1459"/>
      <c r="B108" s="1459"/>
      <c r="C108" s="1459"/>
      <c r="D108" s="1459"/>
    </row>
    <row r="109" spans="1:4" ht="21.75" customHeight="1">
      <c r="A109" s="1459"/>
      <c r="B109" s="1459"/>
      <c r="C109" s="1459"/>
      <c r="D109" s="1459"/>
    </row>
    <row r="110" spans="1:4" ht="21.75" customHeight="1">
      <c r="A110" s="1459"/>
      <c r="B110" s="1459"/>
      <c r="C110" s="1459"/>
      <c r="D110" s="1459"/>
    </row>
    <row r="111" spans="1:4" ht="21.75" customHeight="1">
      <c r="A111" s="1459"/>
      <c r="B111" s="1459"/>
      <c r="C111" s="1459"/>
      <c r="D111" s="1459"/>
    </row>
    <row r="112" spans="1:4" ht="21.75" customHeight="1">
      <c r="A112" s="1459"/>
      <c r="B112" s="1459"/>
      <c r="C112" s="1459"/>
      <c r="D112" s="1459"/>
    </row>
    <row r="113" spans="1:4" ht="21.75" customHeight="1">
      <c r="A113" s="1459"/>
      <c r="B113" s="1459"/>
      <c r="C113" s="1459"/>
      <c r="D113" s="1459"/>
    </row>
    <row r="114" spans="1:4" ht="21.75" customHeight="1">
      <c r="A114" s="1459"/>
      <c r="B114" s="1459"/>
      <c r="C114" s="1459"/>
      <c r="D114" s="1459"/>
    </row>
    <row r="115" spans="1:4" ht="21.75" customHeight="1">
      <c r="A115" s="1459"/>
      <c r="B115" s="1459"/>
      <c r="C115" s="1459"/>
      <c r="D115" s="1459"/>
    </row>
    <row r="116" spans="1:4" ht="21.75" customHeight="1">
      <c r="A116" s="1459"/>
      <c r="B116" s="1459"/>
      <c r="C116" s="1459"/>
      <c r="D116" s="1459"/>
    </row>
    <row r="117" spans="1:4" ht="21.75" customHeight="1">
      <c r="A117" s="1459"/>
      <c r="B117" s="1459"/>
      <c r="C117" s="1459"/>
      <c r="D117" s="1459"/>
    </row>
    <row r="118" spans="1:4" ht="21.75" customHeight="1">
      <c r="A118" s="1459"/>
      <c r="B118" s="1459"/>
      <c r="C118" s="1459"/>
      <c r="D118" s="1459"/>
    </row>
    <row r="119" spans="1:4" ht="21.75" customHeight="1">
      <c r="A119" s="1459"/>
      <c r="B119" s="1459"/>
      <c r="C119" s="1459"/>
      <c r="D119" s="1459"/>
    </row>
    <row r="120" spans="1:4" ht="21.75" customHeight="1">
      <c r="A120" s="1459"/>
      <c r="B120" s="1459"/>
      <c r="C120" s="1459"/>
      <c r="D120" s="1459"/>
    </row>
    <row r="121" spans="1:4" ht="21.75" customHeight="1">
      <c r="A121" s="1459"/>
      <c r="B121" s="1459"/>
      <c r="C121" s="1459"/>
      <c r="D121" s="1459"/>
    </row>
    <row r="122" spans="1:4" ht="21.75" customHeight="1">
      <c r="A122" s="1459"/>
      <c r="B122" s="1459"/>
      <c r="C122" s="1459"/>
      <c r="D122" s="1459"/>
    </row>
    <row r="123" spans="1:4" ht="21.75" customHeight="1">
      <c r="A123" s="1459"/>
      <c r="B123" s="1459"/>
      <c r="C123" s="1459"/>
      <c r="D123" s="1459"/>
    </row>
    <row r="124" spans="1:4" ht="21.75" customHeight="1">
      <c r="A124" s="1459"/>
      <c r="B124" s="1459"/>
      <c r="C124" s="1459"/>
      <c r="D124" s="1459"/>
    </row>
    <row r="125" spans="1:4" ht="21.75" customHeight="1">
      <c r="A125" s="1459"/>
      <c r="B125" s="1459"/>
      <c r="C125" s="1459"/>
      <c r="D125" s="1459"/>
    </row>
    <row r="126" spans="1:4" ht="21.75" customHeight="1">
      <c r="A126" s="1459"/>
      <c r="B126" s="1459"/>
      <c r="C126" s="1459"/>
      <c r="D126" s="1459"/>
    </row>
    <row r="127" spans="1:4" ht="21.75" customHeight="1">
      <c r="A127" s="1459"/>
      <c r="B127" s="1459"/>
      <c r="C127" s="1459"/>
      <c r="D127" s="1459"/>
    </row>
    <row r="128" spans="1:4" ht="21.75" customHeight="1">
      <c r="A128" s="1459"/>
      <c r="B128" s="1459"/>
      <c r="C128" s="1459"/>
      <c r="D128" s="1459"/>
    </row>
    <row r="129" spans="1:4" ht="21.75" customHeight="1">
      <c r="A129" s="1459"/>
      <c r="B129" s="1459"/>
      <c r="C129" s="1459"/>
      <c r="D129" s="1459"/>
    </row>
    <row r="130" spans="1:4" ht="21.75" customHeight="1">
      <c r="A130" s="1459"/>
      <c r="B130" s="1459"/>
      <c r="C130" s="1459"/>
      <c r="D130" s="1459"/>
    </row>
    <row r="131" spans="1:4" ht="21.75" customHeight="1">
      <c r="A131" s="1459"/>
      <c r="B131" s="1459"/>
      <c r="C131" s="1459"/>
      <c r="D131" s="1459"/>
    </row>
    <row r="132" spans="1:4" ht="21.75" customHeight="1">
      <c r="A132" s="1459"/>
      <c r="B132" s="1459"/>
      <c r="C132" s="1459"/>
      <c r="D132" s="1459"/>
    </row>
    <row r="133" spans="1:4" ht="21.75" customHeight="1">
      <c r="A133" s="1459"/>
      <c r="B133" s="1459"/>
      <c r="C133" s="1459"/>
      <c r="D133" s="1459"/>
    </row>
    <row r="134" spans="1:4" ht="21.75" customHeight="1">
      <c r="A134" s="1459"/>
      <c r="B134" s="1459"/>
      <c r="C134" s="1459"/>
      <c r="D134" s="1459"/>
    </row>
    <row r="135" spans="1:4" ht="21.75" customHeight="1">
      <c r="A135" s="1459"/>
      <c r="B135" s="1459"/>
      <c r="C135" s="1459"/>
      <c r="D135" s="1459"/>
    </row>
    <row r="136" spans="1:4" ht="21.75" customHeight="1">
      <c r="A136" s="1459"/>
      <c r="B136" s="1459"/>
      <c r="C136" s="1459"/>
      <c r="D136" s="1459"/>
    </row>
    <row r="137" spans="1:4" ht="21.75" customHeight="1">
      <c r="A137" s="1459"/>
      <c r="B137" s="1459"/>
      <c r="C137" s="1459"/>
      <c r="D137" s="1459"/>
    </row>
    <row r="138" spans="1:4" ht="21.75" customHeight="1">
      <c r="A138" s="1459"/>
      <c r="B138" s="1459"/>
      <c r="C138" s="1459"/>
      <c r="D138" s="1459"/>
    </row>
    <row r="139" spans="1:4" ht="21.75" customHeight="1">
      <c r="A139" s="1459"/>
      <c r="B139" s="1459"/>
      <c r="C139" s="1459"/>
      <c r="D139" s="1459"/>
    </row>
    <row r="140" spans="1:4" ht="21.75" customHeight="1">
      <c r="A140" s="1459"/>
      <c r="B140" s="1459"/>
      <c r="C140" s="1459"/>
      <c r="D140" s="1459"/>
    </row>
    <row r="141" spans="1:4" ht="21.75" customHeight="1">
      <c r="A141" s="1459"/>
      <c r="B141" s="1459"/>
      <c r="C141" s="1459"/>
      <c r="D141" s="1459"/>
    </row>
    <row r="142" spans="1:4" ht="21.75" customHeight="1">
      <c r="A142" s="1459"/>
      <c r="B142" s="1459"/>
      <c r="C142" s="1459"/>
      <c r="D142" s="1459"/>
    </row>
    <row r="143" spans="1:4" ht="12.75">
      <c r="A143" s="1459"/>
      <c r="B143" s="1459"/>
      <c r="C143" s="1459"/>
      <c r="D143" s="1459"/>
    </row>
    <row r="144" spans="1:4" ht="12.75">
      <c r="A144" s="1459"/>
      <c r="B144" s="1459"/>
      <c r="C144" s="1459"/>
      <c r="D144" s="1459"/>
    </row>
    <row r="145" spans="1:4" ht="12.75">
      <c r="A145" s="1459"/>
      <c r="B145" s="1459"/>
      <c r="C145" s="1459"/>
      <c r="D145" s="1459"/>
    </row>
    <row r="146" spans="1:4" ht="12.75">
      <c r="A146" s="1459"/>
      <c r="B146" s="1459"/>
      <c r="C146" s="1459"/>
      <c r="D146" s="1459"/>
    </row>
    <row r="147" spans="1:4" ht="12.75">
      <c r="A147" s="1459"/>
      <c r="B147" s="1459"/>
      <c r="C147" s="1459"/>
      <c r="D147" s="1459"/>
    </row>
    <row r="148" spans="1:4" ht="12.75">
      <c r="A148" s="1459"/>
      <c r="B148" s="1459"/>
      <c r="C148" s="1459"/>
      <c r="D148" s="1459"/>
    </row>
    <row r="149" spans="1:4" ht="12.75">
      <c r="A149" s="1459"/>
      <c r="B149" s="1459"/>
      <c r="C149" s="1459"/>
      <c r="D149" s="1459"/>
    </row>
  </sheetData>
  <mergeCells count="282">
    <mergeCell ref="AW9:AZ9"/>
    <mergeCell ref="AG9:AJ9"/>
    <mergeCell ref="AK9:AN9"/>
    <mergeCell ref="AO9:AR9"/>
    <mergeCell ref="AS9:AV9"/>
    <mergeCell ref="P9:S9"/>
    <mergeCell ref="T9:X9"/>
    <mergeCell ref="Y9:AB9"/>
    <mergeCell ref="AC9:AF9"/>
    <mergeCell ref="AW35:AZ35"/>
    <mergeCell ref="AW36:AZ36"/>
    <mergeCell ref="AW37:AZ37"/>
    <mergeCell ref="AW38:AZ38"/>
    <mergeCell ref="AW31:AZ31"/>
    <mergeCell ref="AW32:AZ32"/>
    <mergeCell ref="AW33:AZ33"/>
    <mergeCell ref="AW34:AZ34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20:AZ20"/>
    <mergeCell ref="AW21:AZ21"/>
    <mergeCell ref="AW22:AZ22"/>
    <mergeCell ref="AW16:AZ16"/>
    <mergeCell ref="AW17:AZ17"/>
    <mergeCell ref="AW18:AZ18"/>
    <mergeCell ref="AW19:AZ19"/>
    <mergeCell ref="AW12:AZ12"/>
    <mergeCell ref="AW13:AZ13"/>
    <mergeCell ref="AW14:AZ14"/>
    <mergeCell ref="AW15:AZ15"/>
    <mergeCell ref="AS35:AV35"/>
    <mergeCell ref="AS36:AV36"/>
    <mergeCell ref="AS37:AV37"/>
    <mergeCell ref="AS38:AV38"/>
    <mergeCell ref="AS31:AV31"/>
    <mergeCell ref="AS32:AV32"/>
    <mergeCell ref="AS33:AV33"/>
    <mergeCell ref="AS34:AV34"/>
    <mergeCell ref="AS27:AV27"/>
    <mergeCell ref="AS28:AV28"/>
    <mergeCell ref="AS29:AV29"/>
    <mergeCell ref="AS30:AV30"/>
    <mergeCell ref="AS23:AV23"/>
    <mergeCell ref="AS24:AV24"/>
    <mergeCell ref="AS25:AV25"/>
    <mergeCell ref="AS26:AV26"/>
    <mergeCell ref="AS19:AV19"/>
    <mergeCell ref="AS20:AV20"/>
    <mergeCell ref="AS21:AV21"/>
    <mergeCell ref="AS22:AV22"/>
    <mergeCell ref="AO36:AR36"/>
    <mergeCell ref="AO37:AR37"/>
    <mergeCell ref="AO38:AR38"/>
    <mergeCell ref="AS12:AV12"/>
    <mergeCell ref="AS13:AV13"/>
    <mergeCell ref="AS14:AV14"/>
    <mergeCell ref="AS15:AV15"/>
    <mergeCell ref="AS16:AV16"/>
    <mergeCell ref="AS17:AV17"/>
    <mergeCell ref="AS18:AV18"/>
    <mergeCell ref="AO32:AR32"/>
    <mergeCell ref="AO33:AR33"/>
    <mergeCell ref="AO34:AR34"/>
    <mergeCell ref="AO35:AR35"/>
    <mergeCell ref="AO28:AR28"/>
    <mergeCell ref="AO29:AR29"/>
    <mergeCell ref="AO30:AR30"/>
    <mergeCell ref="AO31:AR31"/>
    <mergeCell ref="AO24:AR24"/>
    <mergeCell ref="AO25:AR25"/>
    <mergeCell ref="AO26:AR26"/>
    <mergeCell ref="AO27:AR27"/>
    <mergeCell ref="AO20:AR20"/>
    <mergeCell ref="AO21:AR21"/>
    <mergeCell ref="AO22:AR22"/>
    <mergeCell ref="AO23:AR23"/>
    <mergeCell ref="AO16:AR16"/>
    <mergeCell ref="AO17:AR17"/>
    <mergeCell ref="AO18:AR18"/>
    <mergeCell ref="AO19:AR19"/>
    <mergeCell ref="AO12:AR12"/>
    <mergeCell ref="AO13:AR13"/>
    <mergeCell ref="AO14:AR14"/>
    <mergeCell ref="AO15:AR15"/>
    <mergeCell ref="AK35:AN35"/>
    <mergeCell ref="AK36:AN36"/>
    <mergeCell ref="AK37:AN37"/>
    <mergeCell ref="AK38:AN38"/>
    <mergeCell ref="AK28:AN28"/>
    <mergeCell ref="AK29:AN29"/>
    <mergeCell ref="AK30:AN30"/>
    <mergeCell ref="AK31:AN31"/>
    <mergeCell ref="AK24:AN24"/>
    <mergeCell ref="AK25:AN25"/>
    <mergeCell ref="AK26:AN26"/>
    <mergeCell ref="AK27:AN27"/>
    <mergeCell ref="AK20:AN20"/>
    <mergeCell ref="AK21:AN21"/>
    <mergeCell ref="AK22:AN22"/>
    <mergeCell ref="AK23:AN23"/>
    <mergeCell ref="AK16:AN16"/>
    <mergeCell ref="AK17:AN17"/>
    <mergeCell ref="AK18:AN18"/>
    <mergeCell ref="AK19:AN19"/>
    <mergeCell ref="AK12:AN12"/>
    <mergeCell ref="AK13:AN13"/>
    <mergeCell ref="AK14:AN14"/>
    <mergeCell ref="AK15:AN15"/>
    <mergeCell ref="AG35:AJ35"/>
    <mergeCell ref="AG36:AJ36"/>
    <mergeCell ref="AG37:AJ37"/>
    <mergeCell ref="AG38:AJ38"/>
    <mergeCell ref="AG32:AJ32"/>
    <mergeCell ref="AG33:AJ33"/>
    <mergeCell ref="AG34:AJ34"/>
    <mergeCell ref="AK32:AN32"/>
    <mergeCell ref="AK33:AN33"/>
    <mergeCell ref="AK34:AN34"/>
    <mergeCell ref="AG28:AJ28"/>
    <mergeCell ref="AG29:AJ29"/>
    <mergeCell ref="AG30:AJ30"/>
    <mergeCell ref="AG31:AJ31"/>
    <mergeCell ref="AG24:AJ24"/>
    <mergeCell ref="AG25:AJ25"/>
    <mergeCell ref="AG26:AJ26"/>
    <mergeCell ref="AG27:AJ27"/>
    <mergeCell ref="AG20:AJ20"/>
    <mergeCell ref="AG21:AJ21"/>
    <mergeCell ref="AG22:AJ22"/>
    <mergeCell ref="AG23:AJ23"/>
    <mergeCell ref="AG16:AJ16"/>
    <mergeCell ref="AG17:AJ17"/>
    <mergeCell ref="AG18:AJ18"/>
    <mergeCell ref="AG19:AJ19"/>
    <mergeCell ref="AG12:AJ12"/>
    <mergeCell ref="AG13:AJ13"/>
    <mergeCell ref="AG14:AJ14"/>
    <mergeCell ref="AG15:AJ15"/>
    <mergeCell ref="AC35:AF35"/>
    <mergeCell ref="AC36:AF36"/>
    <mergeCell ref="AC37:AF37"/>
    <mergeCell ref="AC38:AF38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23:AF23"/>
    <mergeCell ref="AC24:AF24"/>
    <mergeCell ref="AC25:AF25"/>
    <mergeCell ref="AC26:AF26"/>
    <mergeCell ref="AC19:AF19"/>
    <mergeCell ref="AC20:AF20"/>
    <mergeCell ref="AC21:AF21"/>
    <mergeCell ref="AC22:AF22"/>
    <mergeCell ref="Y36:AB36"/>
    <mergeCell ref="Y37:AB37"/>
    <mergeCell ref="Y38:AB38"/>
    <mergeCell ref="AC12:AF12"/>
    <mergeCell ref="AC13:AF13"/>
    <mergeCell ref="AC14:AF14"/>
    <mergeCell ref="AC15:AF15"/>
    <mergeCell ref="AC16:AF16"/>
    <mergeCell ref="AC17:AF17"/>
    <mergeCell ref="AC18:AF18"/>
    <mergeCell ref="Y32:AB32"/>
    <mergeCell ref="Y33:AB33"/>
    <mergeCell ref="Y34:AB34"/>
    <mergeCell ref="Y35:AB35"/>
    <mergeCell ref="Y28:AB28"/>
    <mergeCell ref="Y29:AB29"/>
    <mergeCell ref="Y30:AB30"/>
    <mergeCell ref="Y31:AB31"/>
    <mergeCell ref="Y24:AB24"/>
    <mergeCell ref="Y25:AB25"/>
    <mergeCell ref="Y26:AB26"/>
    <mergeCell ref="Y27:AB27"/>
    <mergeCell ref="Y20:AB20"/>
    <mergeCell ref="Y21:AB21"/>
    <mergeCell ref="Y22:AB22"/>
    <mergeCell ref="Y23:AB23"/>
    <mergeCell ref="T37:X37"/>
    <mergeCell ref="T38:X38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T33:X33"/>
    <mergeCell ref="T34:X34"/>
    <mergeCell ref="T35:X35"/>
    <mergeCell ref="T36:X36"/>
    <mergeCell ref="T29:X29"/>
    <mergeCell ref="T30:X30"/>
    <mergeCell ref="T31:X31"/>
    <mergeCell ref="T32:X32"/>
    <mergeCell ref="T25:X25"/>
    <mergeCell ref="T26:X26"/>
    <mergeCell ref="T27:X27"/>
    <mergeCell ref="T28:X28"/>
    <mergeCell ref="T21:X21"/>
    <mergeCell ref="T22:X22"/>
    <mergeCell ref="T23:X23"/>
    <mergeCell ref="T24:X24"/>
    <mergeCell ref="P38:S38"/>
    <mergeCell ref="T12:X12"/>
    <mergeCell ref="T13:X13"/>
    <mergeCell ref="T14:X14"/>
    <mergeCell ref="T15:X15"/>
    <mergeCell ref="T16:X16"/>
    <mergeCell ref="T17:X17"/>
    <mergeCell ref="T18:X18"/>
    <mergeCell ref="T19:X19"/>
    <mergeCell ref="T20:X20"/>
    <mergeCell ref="P34:S34"/>
    <mergeCell ref="P35:S35"/>
    <mergeCell ref="P36:S36"/>
    <mergeCell ref="P37:S37"/>
    <mergeCell ref="P30:S30"/>
    <mergeCell ref="P31:S31"/>
    <mergeCell ref="P32:S32"/>
    <mergeCell ref="P33:S33"/>
    <mergeCell ref="P26:S26"/>
    <mergeCell ref="P27:S27"/>
    <mergeCell ref="P28:S28"/>
    <mergeCell ref="P29:S29"/>
    <mergeCell ref="P22:S22"/>
    <mergeCell ref="P23:S23"/>
    <mergeCell ref="P24:S24"/>
    <mergeCell ref="P25:S25"/>
    <mergeCell ref="P18:S18"/>
    <mergeCell ref="P19:S19"/>
    <mergeCell ref="P20:S20"/>
    <mergeCell ref="P21:S21"/>
    <mergeCell ref="A31:N31"/>
    <mergeCell ref="A38:N38"/>
    <mergeCell ref="A32:N32"/>
    <mergeCell ref="A35:N35"/>
    <mergeCell ref="A36:N36"/>
    <mergeCell ref="A37:N37"/>
    <mergeCell ref="A33:N33"/>
    <mergeCell ref="A34:N34"/>
    <mergeCell ref="A21:N21"/>
    <mergeCell ref="A22:N22"/>
    <mergeCell ref="A16:N16"/>
    <mergeCell ref="A19:N19"/>
    <mergeCell ref="A29:N29"/>
    <mergeCell ref="A25:N25"/>
    <mergeCell ref="A26:N26"/>
    <mergeCell ref="A27:N27"/>
    <mergeCell ref="A30:N30"/>
    <mergeCell ref="A12:N12"/>
    <mergeCell ref="A13:N13"/>
    <mergeCell ref="A14:N14"/>
    <mergeCell ref="A15:N15"/>
    <mergeCell ref="A18:N18"/>
    <mergeCell ref="A20:N20"/>
    <mergeCell ref="A23:N23"/>
    <mergeCell ref="A24:N24"/>
    <mergeCell ref="A28:N28"/>
    <mergeCell ref="AR4:AZ4"/>
    <mergeCell ref="A9:N10"/>
    <mergeCell ref="O9:O10"/>
    <mergeCell ref="A17:N17"/>
    <mergeCell ref="P12:S12"/>
    <mergeCell ref="P13:S13"/>
    <mergeCell ref="P14:S14"/>
    <mergeCell ref="P15:S15"/>
    <mergeCell ref="P16:S16"/>
    <mergeCell ref="P17:S17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6">
      <selection activeCell="I35" sqref="I35"/>
    </sheetView>
  </sheetViews>
  <sheetFormatPr defaultColWidth="9.140625" defaultRowHeight="12.75"/>
  <cols>
    <col min="1" max="28" width="3.140625" style="0" customWidth="1"/>
    <col min="29" max="29" width="2.140625" style="0" customWidth="1"/>
  </cols>
  <sheetData>
    <row r="1" spans="26:29" s="1460" customFormat="1" ht="15" customHeight="1">
      <c r="Z1" s="1461"/>
      <c r="AA1" s="1462"/>
      <c r="AB1" s="1462"/>
      <c r="AC1" s="1461"/>
    </row>
    <row r="2" spans="26:29" s="1460" customFormat="1" ht="15" customHeight="1">
      <c r="Z2" s="1461"/>
      <c r="AA2" s="1463"/>
      <c r="AB2" s="1463"/>
      <c r="AC2" s="1461"/>
    </row>
    <row r="3" spans="1:28" s="1460" customFormat="1" ht="17.25" customHeight="1">
      <c r="A3" s="1464" t="s">
        <v>150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1464"/>
      <c r="R3" s="1464"/>
      <c r="S3" s="1464"/>
      <c r="T3" s="1464"/>
      <c r="U3" s="1464"/>
      <c r="V3" s="1464"/>
      <c r="W3" s="1464"/>
      <c r="X3" s="1464"/>
      <c r="Y3" s="1464"/>
      <c r="Z3" s="1464"/>
      <c r="AA3" s="1464"/>
      <c r="AB3" s="1464"/>
    </row>
    <row r="4" s="1460" customFormat="1" ht="28.5" customHeight="1" thickBot="1"/>
    <row r="5" spans="1:28" s="1460" customFormat="1" ht="15" customHeight="1" thickBot="1">
      <c r="A5" s="1465" t="s">
        <v>1044</v>
      </c>
      <c r="B5" s="1465"/>
      <c r="C5" s="1465"/>
      <c r="D5" s="1465"/>
      <c r="E5" s="1465"/>
      <c r="F5" s="1465"/>
      <c r="G5" s="1465"/>
      <c r="H5" s="1465"/>
      <c r="I5" s="1465"/>
      <c r="S5" s="1466">
        <v>2</v>
      </c>
      <c r="T5" s="1467">
        <v>7</v>
      </c>
      <c r="V5" s="1468">
        <v>2</v>
      </c>
      <c r="W5" s="1469">
        <v>0</v>
      </c>
      <c r="X5" s="1469">
        <v>0</v>
      </c>
      <c r="Y5" s="1470">
        <v>8</v>
      </c>
      <c r="AB5" s="1471">
        <v>2</v>
      </c>
    </row>
    <row r="6" spans="1:29" s="1460" customFormat="1" ht="15" customHeight="1">
      <c r="A6" s="1472" t="s">
        <v>844</v>
      </c>
      <c r="B6" s="1472"/>
      <c r="C6" s="1472"/>
      <c r="D6" s="1472"/>
      <c r="E6" s="1472"/>
      <c r="F6" s="1472"/>
      <c r="G6" s="1472"/>
      <c r="H6" s="1472"/>
      <c r="I6" s="1472"/>
      <c r="S6" s="1473" t="s">
        <v>705</v>
      </c>
      <c r="T6" s="1473"/>
      <c r="U6" s="1474"/>
      <c r="V6" s="1473" t="s">
        <v>706</v>
      </c>
      <c r="W6" s="1473"/>
      <c r="X6" s="1473"/>
      <c r="Y6" s="1473"/>
      <c r="AA6" s="1475" t="s">
        <v>707</v>
      </c>
      <c r="AB6" s="1475"/>
      <c r="AC6" s="1475"/>
    </row>
    <row r="7" s="1460" customFormat="1" ht="15" customHeight="1">
      <c r="AA7" s="1463"/>
    </row>
    <row r="8" s="1460" customFormat="1" ht="15" customHeight="1" thickBot="1"/>
    <row r="9" spans="1:28" s="1460" customFormat="1" ht="15.75" customHeight="1" thickBot="1">
      <c r="A9" s="1476">
        <v>5</v>
      </c>
      <c r="B9" s="1477">
        <v>1</v>
      </c>
      <c r="C9" s="1477">
        <v>3</v>
      </c>
      <c r="D9" s="1477">
        <v>0</v>
      </c>
      <c r="E9" s="1477">
        <v>0</v>
      </c>
      <c r="F9" s="1478">
        <v>9</v>
      </c>
      <c r="H9" s="1476">
        <v>1</v>
      </c>
      <c r="I9" s="1477">
        <v>2</v>
      </c>
      <c r="J9" s="1477">
        <v>5</v>
      </c>
      <c r="K9" s="1478">
        <v>4</v>
      </c>
      <c r="M9" s="1476">
        <v>0</v>
      </c>
      <c r="N9" s="1478">
        <v>1</v>
      </c>
      <c r="P9" s="1476">
        <v>2</v>
      </c>
      <c r="Q9" s="1477">
        <v>8</v>
      </c>
      <c r="R9" s="1477">
        <v>0</v>
      </c>
      <c r="S9" s="1478">
        <v>0</v>
      </c>
      <c r="U9" s="1476">
        <v>7</v>
      </c>
      <c r="V9" s="1477">
        <v>5</v>
      </c>
      <c r="W9" s="1477">
        <v>1</v>
      </c>
      <c r="X9" s="1477">
        <v>1</v>
      </c>
      <c r="Y9" s="1477">
        <v>1</v>
      </c>
      <c r="Z9" s="1479">
        <v>5</v>
      </c>
      <c r="AA9" s="1480"/>
      <c r="AB9" s="1461"/>
    </row>
    <row r="10" spans="1:28" s="1484" customFormat="1" ht="27.75" customHeight="1">
      <c r="A10" s="1481" t="s">
        <v>680</v>
      </c>
      <c r="B10" s="1481"/>
      <c r="C10" s="1481"/>
      <c r="D10" s="1481"/>
      <c r="E10" s="1481"/>
      <c r="F10" s="1481"/>
      <c r="G10" s="1482"/>
      <c r="H10" s="1481" t="s">
        <v>681</v>
      </c>
      <c r="I10" s="1481"/>
      <c r="J10" s="1481"/>
      <c r="K10" s="1481"/>
      <c r="L10" s="1482"/>
      <c r="M10" s="1483" t="s">
        <v>703</v>
      </c>
      <c r="N10" s="1483"/>
      <c r="O10" s="1482"/>
      <c r="P10" s="1483" t="s">
        <v>845</v>
      </c>
      <c r="Q10" s="1483"/>
      <c r="R10" s="1483"/>
      <c r="S10" s="1483"/>
      <c r="U10" s="1481" t="s">
        <v>684</v>
      </c>
      <c r="V10" s="1481"/>
      <c r="W10" s="1481"/>
      <c r="X10" s="1481"/>
      <c r="Y10" s="1481"/>
      <c r="Z10" s="1481"/>
      <c r="AA10" s="1485"/>
      <c r="AB10" s="1486"/>
    </row>
    <row r="11" spans="25:28" s="1460" customFormat="1" ht="18" customHeight="1">
      <c r="Y11" s="1487" t="s">
        <v>708</v>
      </c>
      <c r="Z11" s="1487"/>
      <c r="AA11" s="1487"/>
      <c r="AB11" s="1487"/>
    </row>
    <row r="12" spans="1:28" s="1492" customFormat="1" ht="30" customHeight="1">
      <c r="A12" s="1488" t="s">
        <v>151</v>
      </c>
      <c r="B12" s="1488"/>
      <c r="C12" s="1488"/>
      <c r="D12" s="1488"/>
      <c r="E12" s="1488"/>
      <c r="F12" s="1488"/>
      <c r="G12" s="1488"/>
      <c r="H12" s="1488"/>
      <c r="I12" s="1488"/>
      <c r="J12" s="1488"/>
      <c r="K12" s="1488"/>
      <c r="L12" s="1488"/>
      <c r="M12" s="1488"/>
      <c r="N12" s="1488"/>
      <c r="O12" s="1488"/>
      <c r="P12" s="1488"/>
      <c r="Q12" s="1488"/>
      <c r="R12" s="1488"/>
      <c r="S12" s="1488"/>
      <c r="T12" s="1488"/>
      <c r="U12" s="1488" t="s">
        <v>710</v>
      </c>
      <c r="V12" s="1488"/>
      <c r="W12" s="1489" t="s">
        <v>71</v>
      </c>
      <c r="X12" s="1490"/>
      <c r="Y12" s="1490"/>
      <c r="Z12" s="1490"/>
      <c r="AA12" s="1490"/>
      <c r="AB12" s="1491"/>
    </row>
    <row r="13" spans="1:28" ht="12.75">
      <c r="A13" s="1224">
        <v>1</v>
      </c>
      <c r="B13" s="1224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>
        <v>2</v>
      </c>
      <c r="V13" s="1224"/>
      <c r="W13" s="1493">
        <v>3</v>
      </c>
      <c r="X13" s="1494"/>
      <c r="Y13" s="1494"/>
      <c r="Z13" s="1494"/>
      <c r="AA13" s="1494"/>
      <c r="AB13" s="1495"/>
    </row>
    <row r="14" spans="1:28" ht="18.75" customHeight="1">
      <c r="A14" s="1496" t="s">
        <v>152</v>
      </c>
      <c r="B14" s="1496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7">
        <v>1</v>
      </c>
      <c r="V14" s="1497"/>
      <c r="W14" s="1498">
        <v>796164</v>
      </c>
      <c r="X14" s="1498"/>
      <c r="Y14" s="1498"/>
      <c r="Z14" s="1498"/>
      <c r="AA14" s="1498"/>
      <c r="AB14" s="1498"/>
    </row>
    <row r="15" spans="1:28" ht="18.75" customHeight="1">
      <c r="A15" s="1496" t="s">
        <v>153</v>
      </c>
      <c r="B15" s="1496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7">
        <v>2</v>
      </c>
      <c r="V15" s="1497"/>
      <c r="W15" s="1498"/>
      <c r="X15" s="1498"/>
      <c r="Y15" s="1498"/>
      <c r="Z15" s="1498"/>
      <c r="AA15" s="1498"/>
      <c r="AB15" s="1498"/>
    </row>
    <row r="16" spans="1:28" ht="18.75" customHeight="1">
      <c r="A16" s="1496" t="s">
        <v>154</v>
      </c>
      <c r="B16" s="1496"/>
      <c r="C16" s="1496"/>
      <c r="D16" s="1496"/>
      <c r="E16" s="1496"/>
      <c r="F16" s="1496"/>
      <c r="G16" s="1496"/>
      <c r="H16" s="1496"/>
      <c r="I16" s="1496"/>
      <c r="J16" s="1496"/>
      <c r="K16" s="1496"/>
      <c r="L16" s="1496"/>
      <c r="M16" s="1496"/>
      <c r="N16" s="1496"/>
      <c r="O16" s="1496"/>
      <c r="P16" s="1496"/>
      <c r="Q16" s="1496"/>
      <c r="R16" s="1496"/>
      <c r="S16" s="1496"/>
      <c r="T16" s="1496"/>
      <c r="U16" s="1497">
        <v>3</v>
      </c>
      <c r="V16" s="1497"/>
      <c r="W16" s="1498"/>
      <c r="X16" s="1498"/>
      <c r="Y16" s="1498"/>
      <c r="Z16" s="1498"/>
      <c r="AA16" s="1498"/>
      <c r="AB16" s="1498"/>
    </row>
    <row r="17" spans="1:28" ht="18.75" customHeight="1">
      <c r="A17" s="1496" t="s">
        <v>155</v>
      </c>
      <c r="B17" s="1496"/>
      <c r="C17" s="1496"/>
      <c r="D17" s="1496"/>
      <c r="E17" s="1496"/>
      <c r="F17" s="1496"/>
      <c r="G17" s="1496"/>
      <c r="H17" s="1496"/>
      <c r="I17" s="1496"/>
      <c r="J17" s="1496"/>
      <c r="K17" s="1496"/>
      <c r="L17" s="1496"/>
      <c r="M17" s="1496"/>
      <c r="N17" s="1496"/>
      <c r="O17" s="1496"/>
      <c r="P17" s="1496"/>
      <c r="Q17" s="1496"/>
      <c r="R17" s="1496"/>
      <c r="S17" s="1496"/>
      <c r="T17" s="1496"/>
      <c r="U17" s="1497">
        <v>4</v>
      </c>
      <c r="V17" s="1497"/>
      <c r="W17" s="1498"/>
      <c r="X17" s="1498"/>
      <c r="Y17" s="1498"/>
      <c r="Z17" s="1498"/>
      <c r="AA17" s="1498"/>
      <c r="AB17" s="1498"/>
    </row>
    <row r="18" spans="1:28" ht="18.75" customHeight="1">
      <c r="A18" s="1496" t="s">
        <v>156</v>
      </c>
      <c r="B18" s="1496"/>
      <c r="C18" s="1496"/>
      <c r="D18" s="1496"/>
      <c r="E18" s="1496"/>
      <c r="F18" s="1496"/>
      <c r="G18" s="1496"/>
      <c r="H18" s="1496"/>
      <c r="I18" s="1496"/>
      <c r="J18" s="1496"/>
      <c r="K18" s="1496"/>
      <c r="L18" s="1496"/>
      <c r="M18" s="1496"/>
      <c r="N18" s="1496"/>
      <c r="O18" s="1496"/>
      <c r="P18" s="1496"/>
      <c r="Q18" s="1496"/>
      <c r="R18" s="1496"/>
      <c r="S18" s="1496"/>
      <c r="T18" s="1496"/>
      <c r="U18" s="1497">
        <v>5</v>
      </c>
      <c r="V18" s="1497"/>
      <c r="W18" s="1498">
        <v>703050</v>
      </c>
      <c r="X18" s="1498"/>
      <c r="Y18" s="1498"/>
      <c r="Z18" s="1498"/>
      <c r="AA18" s="1498"/>
      <c r="AB18" s="1498"/>
    </row>
    <row r="19" spans="1:28" ht="18.75" customHeight="1">
      <c r="A19" s="1496" t="s">
        <v>157</v>
      </c>
      <c r="B19" s="1496"/>
      <c r="C19" s="1496"/>
      <c r="D19" s="1496"/>
      <c r="E19" s="1496"/>
      <c r="F19" s="1496"/>
      <c r="G19" s="1496"/>
      <c r="H19" s="1496"/>
      <c r="I19" s="1496"/>
      <c r="J19" s="1496"/>
      <c r="K19" s="1496"/>
      <c r="L19" s="1496"/>
      <c r="M19" s="1496"/>
      <c r="N19" s="1496"/>
      <c r="O19" s="1496"/>
      <c r="P19" s="1496"/>
      <c r="Q19" s="1496"/>
      <c r="R19" s="1496"/>
      <c r="S19" s="1496"/>
      <c r="T19" s="1496"/>
      <c r="U19" s="1497">
        <v>6</v>
      </c>
      <c r="V19" s="1497"/>
      <c r="W19" s="1499">
        <f>SUM(W15:AB18)</f>
        <v>703050</v>
      </c>
      <c r="X19" s="1499"/>
      <c r="Y19" s="1499"/>
      <c r="Z19" s="1499"/>
      <c r="AA19" s="1499"/>
      <c r="AB19" s="1499"/>
    </row>
    <row r="20" spans="1:28" ht="18.75" customHeight="1">
      <c r="A20" s="1496" t="s">
        <v>158</v>
      </c>
      <c r="B20" s="1496"/>
      <c r="C20" s="1496"/>
      <c r="D20" s="1496"/>
      <c r="E20" s="1496"/>
      <c r="F20" s="1496"/>
      <c r="G20" s="1496"/>
      <c r="H20" s="1496"/>
      <c r="I20" s="1496"/>
      <c r="J20" s="1496"/>
      <c r="K20" s="1496"/>
      <c r="L20" s="1496"/>
      <c r="M20" s="1496"/>
      <c r="N20" s="1496"/>
      <c r="O20" s="1496"/>
      <c r="P20" s="1496"/>
      <c r="Q20" s="1496"/>
      <c r="R20" s="1496"/>
      <c r="S20" s="1496"/>
      <c r="T20" s="1496"/>
      <c r="U20" s="1497">
        <v>7</v>
      </c>
      <c r="V20" s="1497"/>
      <c r="W20" s="1498"/>
      <c r="X20" s="1498"/>
      <c r="Y20" s="1498"/>
      <c r="Z20" s="1498"/>
      <c r="AA20" s="1498"/>
      <c r="AB20" s="1498"/>
    </row>
    <row r="21" spans="1:28" ht="18.75" customHeight="1">
      <c r="A21" s="1496" t="s">
        <v>159</v>
      </c>
      <c r="B21" s="1496"/>
      <c r="C21" s="1496"/>
      <c r="D21" s="1496"/>
      <c r="E21" s="1496"/>
      <c r="F21" s="1496"/>
      <c r="G21" s="1496"/>
      <c r="H21" s="1496"/>
      <c r="I21" s="1496"/>
      <c r="J21" s="1496"/>
      <c r="K21" s="1496"/>
      <c r="L21" s="1496"/>
      <c r="M21" s="1496"/>
      <c r="N21" s="1496"/>
      <c r="O21" s="1496"/>
      <c r="P21" s="1496"/>
      <c r="Q21" s="1496"/>
      <c r="R21" s="1496"/>
      <c r="S21" s="1496"/>
      <c r="T21" s="1496"/>
      <c r="U21" s="1497">
        <v>8</v>
      </c>
      <c r="V21" s="1497"/>
      <c r="W21" s="1498"/>
      <c r="X21" s="1498"/>
      <c r="Y21" s="1498"/>
      <c r="Z21" s="1498"/>
      <c r="AA21" s="1498"/>
      <c r="AB21" s="1498"/>
    </row>
    <row r="22" spans="1:28" ht="31.5" customHeight="1">
      <c r="A22" s="1496" t="s">
        <v>160</v>
      </c>
      <c r="B22" s="1496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7">
        <v>9</v>
      </c>
      <c r="V22" s="1497"/>
      <c r="W22" s="1498"/>
      <c r="X22" s="1498"/>
      <c r="Y22" s="1498"/>
      <c r="Z22" s="1498"/>
      <c r="AA22" s="1498"/>
      <c r="AB22" s="1498"/>
    </row>
    <row r="23" spans="1:28" ht="18.75" customHeight="1">
      <c r="A23" s="1496" t="s">
        <v>161</v>
      </c>
      <c r="B23" s="1496"/>
      <c r="C23" s="1496"/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6"/>
      <c r="P23" s="1496"/>
      <c r="Q23" s="1496"/>
      <c r="R23" s="1496"/>
      <c r="S23" s="1496"/>
      <c r="T23" s="1496"/>
      <c r="U23" s="1497">
        <v>10</v>
      </c>
      <c r="V23" s="1497"/>
      <c r="W23" s="1498">
        <v>1298571</v>
      </c>
      <c r="X23" s="1498"/>
      <c r="Y23" s="1498"/>
      <c r="Z23" s="1498"/>
      <c r="AA23" s="1498"/>
      <c r="AB23" s="1498"/>
    </row>
    <row r="24" spans="1:28" ht="18.75" customHeight="1">
      <c r="A24" s="1496" t="s">
        <v>162</v>
      </c>
      <c r="B24" s="1496"/>
      <c r="C24" s="1496"/>
      <c r="D24" s="1496"/>
      <c r="E24" s="1496"/>
      <c r="F24" s="1496"/>
      <c r="G24" s="1496"/>
      <c r="H24" s="1496"/>
      <c r="I24" s="1496"/>
      <c r="J24" s="1496"/>
      <c r="K24" s="1496"/>
      <c r="L24" s="1496"/>
      <c r="M24" s="1496"/>
      <c r="N24" s="1496"/>
      <c r="O24" s="1496"/>
      <c r="P24" s="1496"/>
      <c r="Q24" s="1496"/>
      <c r="R24" s="1496"/>
      <c r="S24" s="1496"/>
      <c r="T24" s="1496"/>
      <c r="U24" s="1497">
        <v>11</v>
      </c>
      <c r="V24" s="1497"/>
      <c r="W24" s="1499">
        <f>SUM(W20:AB23)</f>
        <v>1298571</v>
      </c>
      <c r="X24" s="1499"/>
      <c r="Y24" s="1499"/>
      <c r="Z24" s="1499"/>
      <c r="AA24" s="1499"/>
      <c r="AB24" s="1499"/>
    </row>
    <row r="25" spans="1:28" ht="18.75" customHeight="1">
      <c r="A25" s="1496" t="s">
        <v>163</v>
      </c>
      <c r="B25" s="1496"/>
      <c r="C25" s="1496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96"/>
      <c r="P25" s="1496"/>
      <c r="Q25" s="1496"/>
      <c r="R25" s="1496"/>
      <c r="S25" s="1496"/>
      <c r="T25" s="1496"/>
      <c r="U25" s="1497">
        <v>12</v>
      </c>
      <c r="V25" s="1497"/>
      <c r="W25" s="1499">
        <f>SUM(W14+W19-W24)</f>
        <v>200643</v>
      </c>
      <c r="X25" s="1499"/>
      <c r="Y25" s="1499"/>
      <c r="Z25" s="1499"/>
      <c r="AA25" s="1499"/>
      <c r="AB25" s="1499"/>
    </row>
  </sheetData>
  <mergeCells count="54">
    <mergeCell ref="A5:I5"/>
    <mergeCell ref="A3:AB3"/>
    <mergeCell ref="A12:T12"/>
    <mergeCell ref="U12:V12"/>
    <mergeCell ref="U10:Z10"/>
    <mergeCell ref="P10:S10"/>
    <mergeCell ref="M10:N10"/>
    <mergeCell ref="H10:K10"/>
    <mergeCell ref="A10:F10"/>
    <mergeCell ref="AA6:AC6"/>
    <mergeCell ref="V6:Y6"/>
    <mergeCell ref="S6:T6"/>
    <mergeCell ref="A6:I6"/>
    <mergeCell ref="W12:AB12"/>
    <mergeCell ref="W13:AB13"/>
    <mergeCell ref="Y11:AB11"/>
    <mergeCell ref="A14:T14"/>
    <mergeCell ref="U14:V14"/>
    <mergeCell ref="W14:AB14"/>
    <mergeCell ref="A13:T13"/>
    <mergeCell ref="U13:V13"/>
    <mergeCell ref="A15:T15"/>
    <mergeCell ref="U15:V15"/>
    <mergeCell ref="W15:AB15"/>
    <mergeCell ref="A16:T16"/>
    <mergeCell ref="U16:V16"/>
    <mergeCell ref="W16:AB16"/>
    <mergeCell ref="A17:T17"/>
    <mergeCell ref="U17:V17"/>
    <mergeCell ref="W17:AB17"/>
    <mergeCell ref="A18:T18"/>
    <mergeCell ref="U18:V18"/>
    <mergeCell ref="W18:AB18"/>
    <mergeCell ref="A19:T19"/>
    <mergeCell ref="U19:V19"/>
    <mergeCell ref="W19:AB19"/>
    <mergeCell ref="A20:T20"/>
    <mergeCell ref="U20:V20"/>
    <mergeCell ref="W20:AB20"/>
    <mergeCell ref="A21:T21"/>
    <mergeCell ref="U21:V21"/>
    <mergeCell ref="W21:AB21"/>
    <mergeCell ref="A22:T22"/>
    <mergeCell ref="U22:V22"/>
    <mergeCell ref="W22:AB22"/>
    <mergeCell ref="A25:T25"/>
    <mergeCell ref="U25:V25"/>
    <mergeCell ref="W25:AB25"/>
    <mergeCell ref="A23:T23"/>
    <mergeCell ref="U23:V23"/>
    <mergeCell ref="W23:AB23"/>
    <mergeCell ref="A24:T24"/>
    <mergeCell ref="U24:V24"/>
    <mergeCell ref="W24:AB2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28">
      <selection activeCell="AL45" sqref="AL45"/>
    </sheetView>
  </sheetViews>
  <sheetFormatPr defaultColWidth="9.140625" defaultRowHeight="12.75"/>
  <cols>
    <col min="1" max="6" width="3.421875" style="0" customWidth="1"/>
    <col min="7" max="7" width="2.00390625" style="0" customWidth="1"/>
    <col min="8" max="11" width="3.421875" style="0" customWidth="1"/>
    <col min="12" max="12" width="2.00390625" style="0" customWidth="1"/>
    <col min="13" max="14" width="3.421875" style="0" customWidth="1"/>
    <col min="15" max="15" width="2.00390625" style="0" customWidth="1"/>
    <col min="16" max="16" width="3.57421875" style="0" customWidth="1"/>
    <col min="17" max="19" width="3.421875" style="0" customWidth="1"/>
    <col min="20" max="20" width="2.00390625" style="0" customWidth="1"/>
    <col min="21" max="36" width="3.421875" style="0" customWidth="1"/>
    <col min="37" max="37" width="1.7109375" style="0" customWidth="1"/>
  </cols>
  <sheetData>
    <row r="1" spans="35:36" s="1460" customFormat="1" ht="15" customHeight="1" thickBot="1">
      <c r="AI1" s="1500">
        <v>0</v>
      </c>
      <c r="AJ1" s="1501">
        <v>1</v>
      </c>
    </row>
    <row r="2" spans="35:36" s="1460" customFormat="1" ht="15" customHeight="1">
      <c r="AI2" s="1502" t="s">
        <v>840</v>
      </c>
      <c r="AJ2" s="1463"/>
    </row>
    <row r="3" spans="1:36" s="1460" customFormat="1" ht="17.25" customHeight="1">
      <c r="A3" s="1464" t="s">
        <v>164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1464"/>
      <c r="R3" s="1464"/>
      <c r="S3" s="1464"/>
      <c r="T3" s="1464"/>
      <c r="U3" s="1464"/>
      <c r="V3" s="1464"/>
      <c r="W3" s="1464"/>
      <c r="X3" s="1464"/>
      <c r="Y3" s="1464"/>
      <c r="Z3" s="1464"/>
      <c r="AA3" s="1464"/>
      <c r="AB3" s="1464"/>
      <c r="AC3" s="1464"/>
      <c r="AD3" s="1464"/>
      <c r="AE3" s="1464"/>
      <c r="AF3" s="1464"/>
      <c r="AG3" s="1464"/>
      <c r="AH3" s="1464"/>
      <c r="AI3" s="1464"/>
      <c r="AJ3" s="1464"/>
    </row>
    <row r="4" spans="27:35" s="1460" customFormat="1" ht="15" customHeight="1">
      <c r="AA4" s="1503" t="s">
        <v>925</v>
      </c>
      <c r="AB4" s="1503"/>
      <c r="AC4" s="1503"/>
      <c r="AD4" s="1503"/>
      <c r="AE4" s="1503"/>
      <c r="AF4" s="1503"/>
      <c r="AG4" s="1503"/>
      <c r="AH4" s="1503"/>
      <c r="AI4" s="1503"/>
    </row>
    <row r="5" spans="27:35" s="1460" customFormat="1" ht="15" customHeight="1">
      <c r="AA5" s="1504" t="s">
        <v>844</v>
      </c>
      <c r="AB5" s="1504"/>
      <c r="AC5" s="1504"/>
      <c r="AD5" s="1504"/>
      <c r="AE5" s="1504"/>
      <c r="AF5" s="1504"/>
      <c r="AG5" s="1504"/>
      <c r="AH5" s="1504"/>
      <c r="AI5" s="1504"/>
    </row>
    <row r="6" s="1460" customFormat="1" ht="15" customHeight="1" thickBot="1"/>
    <row r="7" spans="1:36" s="1460" customFormat="1" ht="15.75" customHeight="1" thickBot="1">
      <c r="A7" s="1505">
        <v>5</v>
      </c>
      <c r="B7" s="1506">
        <v>1</v>
      </c>
      <c r="C7" s="1506">
        <v>3</v>
      </c>
      <c r="D7" s="1506">
        <v>0</v>
      </c>
      <c r="E7" s="1506">
        <v>0</v>
      </c>
      <c r="F7" s="1507">
        <v>9</v>
      </c>
      <c r="G7" s="1508"/>
      <c r="H7" s="1505">
        <v>1</v>
      </c>
      <c r="I7" s="1506">
        <v>2</v>
      </c>
      <c r="J7" s="1506">
        <v>5</v>
      </c>
      <c r="K7" s="1507">
        <v>4</v>
      </c>
      <c r="L7" s="1508"/>
      <c r="M7" s="1505">
        <v>0</v>
      </c>
      <c r="N7" s="1507">
        <v>1</v>
      </c>
      <c r="O7" s="1508"/>
      <c r="P7" s="1505">
        <v>2</v>
      </c>
      <c r="Q7" s="1506">
        <v>8</v>
      </c>
      <c r="R7" s="1506">
        <v>0</v>
      </c>
      <c r="S7" s="1507">
        <v>0</v>
      </c>
      <c r="T7" s="1508"/>
      <c r="U7" s="1505">
        <v>7</v>
      </c>
      <c r="V7" s="1506">
        <v>5</v>
      </c>
      <c r="W7" s="1506">
        <v>1</v>
      </c>
      <c r="X7" s="1506">
        <v>1</v>
      </c>
      <c r="Y7" s="1506">
        <v>1</v>
      </c>
      <c r="Z7" s="1507">
        <v>5</v>
      </c>
      <c r="AB7" s="1466">
        <v>2</v>
      </c>
      <c r="AC7" s="1467">
        <v>9</v>
      </c>
      <c r="AE7" s="1468">
        <v>2</v>
      </c>
      <c r="AF7" s="1469">
        <v>0</v>
      </c>
      <c r="AG7" s="1469">
        <v>0</v>
      </c>
      <c r="AH7" s="1470">
        <v>8</v>
      </c>
      <c r="AJ7" s="1471">
        <v>2</v>
      </c>
    </row>
    <row r="8" spans="1:36" s="1460" customFormat="1" ht="27.75" customHeight="1">
      <c r="A8" s="1473" t="s">
        <v>680</v>
      </c>
      <c r="B8" s="1473"/>
      <c r="C8" s="1473"/>
      <c r="D8" s="1473"/>
      <c r="E8" s="1473"/>
      <c r="F8" s="1473"/>
      <c r="G8" s="1509"/>
      <c r="H8" s="1473" t="s">
        <v>681</v>
      </c>
      <c r="I8" s="1473"/>
      <c r="J8" s="1473"/>
      <c r="K8" s="1473"/>
      <c r="L8" s="1509"/>
      <c r="M8" s="1510" t="s">
        <v>703</v>
      </c>
      <c r="N8" s="1474"/>
      <c r="O8" s="1509"/>
      <c r="P8" s="1510" t="s">
        <v>845</v>
      </c>
      <c r="Q8" s="1510"/>
      <c r="R8" s="1510"/>
      <c r="S8" s="1510"/>
      <c r="U8" s="1473" t="s">
        <v>684</v>
      </c>
      <c r="V8" s="1473"/>
      <c r="W8" s="1473"/>
      <c r="X8" s="1473"/>
      <c r="Y8" s="1473"/>
      <c r="Z8" s="1473"/>
      <c r="AB8" s="1473" t="s">
        <v>705</v>
      </c>
      <c r="AC8" s="1473"/>
      <c r="AD8" s="1474"/>
      <c r="AE8" s="1473" t="s">
        <v>706</v>
      </c>
      <c r="AF8" s="1473"/>
      <c r="AG8" s="1473"/>
      <c r="AH8" s="1473"/>
      <c r="AJ8" s="1474" t="s">
        <v>707</v>
      </c>
    </row>
    <row r="9" s="1460" customFormat="1" ht="18" customHeight="1">
      <c r="AF9" s="1511" t="s">
        <v>708</v>
      </c>
    </row>
    <row r="10" spans="1:36" s="1492" customFormat="1" ht="27" customHeight="1">
      <c r="A10" s="1227" t="s">
        <v>151</v>
      </c>
      <c r="B10" s="1227"/>
      <c r="C10" s="1227"/>
      <c r="D10" s="1227"/>
      <c r="E10" s="1227"/>
      <c r="F10" s="1227"/>
      <c r="G10" s="1227"/>
      <c r="H10" s="1227"/>
      <c r="I10" s="1227"/>
      <c r="J10" s="1227"/>
      <c r="K10" s="1227"/>
      <c r="L10" s="1227"/>
      <c r="M10" s="1227"/>
      <c r="N10" s="1227"/>
      <c r="O10" s="1227"/>
      <c r="P10" s="1227"/>
      <c r="Q10" s="1227"/>
      <c r="R10" s="1227"/>
      <c r="S10" s="1227"/>
      <c r="T10" s="1227"/>
      <c r="U10" s="1227" t="s">
        <v>710</v>
      </c>
      <c r="V10" s="1227"/>
      <c r="W10" s="1227" t="s">
        <v>711</v>
      </c>
      <c r="X10" s="1227"/>
      <c r="Y10" s="1227"/>
      <c r="Z10" s="1227"/>
      <c r="AA10" s="1227"/>
      <c r="AB10" s="1227"/>
      <c r="AC10" s="1227"/>
      <c r="AD10" s="1227" t="s">
        <v>712</v>
      </c>
      <c r="AE10" s="1227"/>
      <c r="AF10" s="1227"/>
      <c r="AG10" s="1227"/>
      <c r="AH10" s="1227"/>
      <c r="AI10" s="1227"/>
      <c r="AJ10" s="1227"/>
    </row>
    <row r="11" spans="1:36" ht="12.75">
      <c r="A11" s="1224">
        <v>1</v>
      </c>
      <c r="B11" s="1224"/>
      <c r="C11" s="1224"/>
      <c r="D11" s="1224"/>
      <c r="E11" s="1224"/>
      <c r="F11" s="1224"/>
      <c r="G11" s="1224"/>
      <c r="H11" s="1224"/>
      <c r="I11" s="1224"/>
      <c r="J11" s="1224"/>
      <c r="K11" s="1224"/>
      <c r="L11" s="1224"/>
      <c r="M11" s="1224"/>
      <c r="N11" s="1224"/>
      <c r="O11" s="1224"/>
      <c r="P11" s="1224"/>
      <c r="Q11" s="1224"/>
      <c r="R11" s="1224"/>
      <c r="S11" s="1224"/>
      <c r="T11" s="1224"/>
      <c r="U11" s="1224">
        <v>2</v>
      </c>
      <c r="V11" s="1224"/>
      <c r="W11" s="1224">
        <v>3</v>
      </c>
      <c r="X11" s="1224"/>
      <c r="Y11" s="1224"/>
      <c r="Z11" s="1224"/>
      <c r="AA11" s="1224"/>
      <c r="AB11" s="1224"/>
      <c r="AC11" s="1224"/>
      <c r="AD11" s="1224">
        <v>4</v>
      </c>
      <c r="AE11" s="1224"/>
      <c r="AF11" s="1224"/>
      <c r="AG11" s="1224"/>
      <c r="AH11" s="1224"/>
      <c r="AI11" s="1224"/>
      <c r="AJ11" s="1224"/>
    </row>
    <row r="12" spans="1:36" ht="18" customHeight="1">
      <c r="A12" s="1496" t="s">
        <v>165</v>
      </c>
      <c r="B12" s="1496"/>
      <c r="C12" s="1496"/>
      <c r="D12" s="1496"/>
      <c r="E12" s="1496"/>
      <c r="F12" s="1496"/>
      <c r="G12" s="1496"/>
      <c r="H12" s="1496"/>
      <c r="I12" s="1496"/>
      <c r="J12" s="1496"/>
      <c r="K12" s="1496"/>
      <c r="L12" s="1496"/>
      <c r="M12" s="1496"/>
      <c r="N12" s="1496"/>
      <c r="O12" s="1496"/>
      <c r="P12" s="1496"/>
      <c r="Q12" s="1496"/>
      <c r="R12" s="1496"/>
      <c r="S12" s="1496"/>
      <c r="T12" s="1496"/>
      <c r="U12" s="1224">
        <v>1</v>
      </c>
      <c r="V12" s="1224"/>
      <c r="W12" s="1239">
        <v>4222597</v>
      </c>
      <c r="X12" s="1239"/>
      <c r="Y12" s="1239"/>
      <c r="Z12" s="1239"/>
      <c r="AA12" s="1239"/>
      <c r="AB12" s="1239"/>
      <c r="AC12" s="1239"/>
      <c r="AD12" s="1239">
        <v>7100788</v>
      </c>
      <c r="AE12" s="1239"/>
      <c r="AF12" s="1239"/>
      <c r="AG12" s="1239"/>
      <c r="AH12" s="1239"/>
      <c r="AI12" s="1239"/>
      <c r="AJ12" s="1239"/>
    </row>
    <row r="13" spans="1:36" ht="18" customHeight="1">
      <c r="A13" s="1496" t="s">
        <v>166</v>
      </c>
      <c r="B13" s="1496"/>
      <c r="C13" s="1496"/>
      <c r="D13" s="1496"/>
      <c r="E13" s="1496"/>
      <c r="F13" s="1496"/>
      <c r="G13" s="1496"/>
      <c r="H13" s="1496"/>
      <c r="I13" s="1496"/>
      <c r="J13" s="1496"/>
      <c r="K13" s="1496"/>
      <c r="L13" s="1496"/>
      <c r="M13" s="1496"/>
      <c r="N13" s="1496"/>
      <c r="O13" s="1496"/>
      <c r="P13" s="1496"/>
      <c r="Q13" s="1496"/>
      <c r="R13" s="1496"/>
      <c r="S13" s="1496"/>
      <c r="T13" s="1496"/>
      <c r="U13" s="1224">
        <v>2</v>
      </c>
      <c r="V13" s="1224"/>
      <c r="W13" s="1239">
        <v>2511</v>
      </c>
      <c r="X13" s="1239"/>
      <c r="Y13" s="1239"/>
      <c r="Z13" s="1239"/>
      <c r="AA13" s="1239"/>
      <c r="AB13" s="1239"/>
      <c r="AC13" s="1239"/>
      <c r="AD13" s="1239">
        <v>2449</v>
      </c>
      <c r="AE13" s="1239"/>
      <c r="AF13" s="1239"/>
      <c r="AG13" s="1239"/>
      <c r="AH13" s="1239"/>
      <c r="AI13" s="1239"/>
      <c r="AJ13" s="1239"/>
    </row>
    <row r="14" spans="1:36" ht="18" customHeight="1">
      <c r="A14" s="1512" t="s">
        <v>167</v>
      </c>
      <c r="B14" s="1512"/>
      <c r="C14" s="1512"/>
      <c r="D14" s="1512"/>
      <c r="E14" s="1512"/>
      <c r="F14" s="1512"/>
      <c r="G14" s="1512"/>
      <c r="H14" s="1512"/>
      <c r="I14" s="1512"/>
      <c r="J14" s="1512"/>
      <c r="K14" s="1512"/>
      <c r="L14" s="1512"/>
      <c r="M14" s="1512"/>
      <c r="N14" s="1512"/>
      <c r="O14" s="1512"/>
      <c r="P14" s="1512"/>
      <c r="Q14" s="1512"/>
      <c r="R14" s="1512"/>
      <c r="S14" s="1512"/>
      <c r="T14" s="1512"/>
      <c r="U14" s="1224">
        <v>3</v>
      </c>
      <c r="V14" s="1224"/>
      <c r="W14" s="1513">
        <f>SUM(W12:AC13)</f>
        <v>4225108</v>
      </c>
      <c r="X14" s="1513"/>
      <c r="Y14" s="1513"/>
      <c r="Z14" s="1513"/>
      <c r="AA14" s="1513"/>
      <c r="AB14" s="1513"/>
      <c r="AC14" s="1513"/>
      <c r="AD14" s="1513">
        <f>SUM(AD12:AJ13)</f>
        <v>7103237</v>
      </c>
      <c r="AE14" s="1513"/>
      <c r="AF14" s="1513"/>
      <c r="AG14" s="1513"/>
      <c r="AH14" s="1513"/>
      <c r="AI14" s="1513"/>
      <c r="AJ14" s="1513"/>
    </row>
    <row r="15" spans="1:36" ht="18" customHeight="1">
      <c r="A15" s="1496" t="s">
        <v>168</v>
      </c>
      <c r="B15" s="1496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224">
        <v>4</v>
      </c>
      <c r="V15" s="1224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39"/>
      <c r="AJ15" s="1239"/>
    </row>
    <row r="16" spans="1:36" ht="18" customHeight="1">
      <c r="A16" s="1496" t="s">
        <v>169</v>
      </c>
      <c r="B16" s="1496"/>
      <c r="C16" s="1496"/>
      <c r="D16" s="1496"/>
      <c r="E16" s="1496"/>
      <c r="F16" s="1496"/>
      <c r="G16" s="1496"/>
      <c r="H16" s="1496"/>
      <c r="I16" s="1496"/>
      <c r="J16" s="1496"/>
      <c r="K16" s="1496"/>
      <c r="L16" s="1496"/>
      <c r="M16" s="1496"/>
      <c r="N16" s="1496"/>
      <c r="O16" s="1496"/>
      <c r="P16" s="1496"/>
      <c r="Q16" s="1496"/>
      <c r="R16" s="1496"/>
      <c r="S16" s="1496"/>
      <c r="T16" s="1496"/>
      <c r="U16" s="1224">
        <v>5</v>
      </c>
      <c r="V16" s="1224"/>
      <c r="W16" s="1239"/>
      <c r="X16" s="1239"/>
      <c r="Y16" s="1239"/>
      <c r="Z16" s="1239"/>
      <c r="AA16" s="1239"/>
      <c r="AB16" s="1239"/>
      <c r="AC16" s="1239"/>
      <c r="AD16" s="1239">
        <v>400</v>
      </c>
      <c r="AE16" s="1239"/>
      <c r="AF16" s="1239"/>
      <c r="AG16" s="1239"/>
      <c r="AH16" s="1239"/>
      <c r="AI16" s="1239"/>
      <c r="AJ16" s="1239"/>
    </row>
    <row r="17" spans="1:36" ht="18" customHeight="1">
      <c r="A17" s="1496" t="s">
        <v>170</v>
      </c>
      <c r="B17" s="1496"/>
      <c r="C17" s="1496"/>
      <c r="D17" s="1496"/>
      <c r="E17" s="1496"/>
      <c r="F17" s="1496"/>
      <c r="G17" s="1496"/>
      <c r="H17" s="1496"/>
      <c r="I17" s="1496"/>
      <c r="J17" s="1496"/>
      <c r="K17" s="1496"/>
      <c r="L17" s="1496"/>
      <c r="M17" s="1496"/>
      <c r="N17" s="1496"/>
      <c r="O17" s="1496"/>
      <c r="P17" s="1496"/>
      <c r="Q17" s="1496"/>
      <c r="R17" s="1496"/>
      <c r="S17" s="1496"/>
      <c r="T17" s="1496"/>
      <c r="U17" s="1224">
        <v>6</v>
      </c>
      <c r="V17" s="1224"/>
      <c r="W17" s="1239">
        <v>28385</v>
      </c>
      <c r="X17" s="1239"/>
      <c r="Y17" s="1239"/>
      <c r="Z17" s="1239"/>
      <c r="AA17" s="1239"/>
      <c r="AB17" s="1239"/>
      <c r="AC17" s="1239"/>
      <c r="AD17" s="1239">
        <v>419446</v>
      </c>
      <c r="AE17" s="1239"/>
      <c r="AF17" s="1239"/>
      <c r="AG17" s="1239"/>
      <c r="AH17" s="1239"/>
      <c r="AI17" s="1239"/>
      <c r="AJ17" s="1239"/>
    </row>
    <row r="18" spans="1:36" ht="18" customHeight="1">
      <c r="A18" s="1496" t="s">
        <v>171</v>
      </c>
      <c r="B18" s="1496"/>
      <c r="C18" s="1496"/>
      <c r="D18" s="1496"/>
      <c r="E18" s="1496"/>
      <c r="F18" s="1496"/>
      <c r="G18" s="1496"/>
      <c r="H18" s="1496"/>
      <c r="I18" s="1496"/>
      <c r="J18" s="1496"/>
      <c r="K18" s="1496"/>
      <c r="L18" s="1496"/>
      <c r="M18" s="1496"/>
      <c r="N18" s="1496"/>
      <c r="O18" s="1496"/>
      <c r="P18" s="1496"/>
      <c r="Q18" s="1496"/>
      <c r="R18" s="1496"/>
      <c r="S18" s="1496"/>
      <c r="T18" s="1496"/>
      <c r="U18" s="1224">
        <v>7</v>
      </c>
      <c r="V18" s="1224"/>
      <c r="W18" s="1239">
        <v>236138</v>
      </c>
      <c r="X18" s="1239"/>
      <c r="Y18" s="1239"/>
      <c r="Z18" s="1239"/>
      <c r="AA18" s="1239"/>
      <c r="AB18" s="1239"/>
      <c r="AC18" s="1239"/>
      <c r="AD18" s="1239"/>
      <c r="AE18" s="1239"/>
      <c r="AF18" s="1239"/>
      <c r="AG18" s="1239"/>
      <c r="AH18" s="1239"/>
      <c r="AI18" s="1239"/>
      <c r="AJ18" s="1239"/>
    </row>
    <row r="19" spans="1:36" ht="18" customHeight="1">
      <c r="A19" s="1496" t="s">
        <v>172</v>
      </c>
      <c r="B19" s="1496"/>
      <c r="C19" s="1496"/>
      <c r="D19" s="1496"/>
      <c r="E19" s="1496"/>
      <c r="F19" s="1496"/>
      <c r="G19" s="1496"/>
      <c r="H19" s="1496"/>
      <c r="I19" s="1496"/>
      <c r="J19" s="1496"/>
      <c r="K19" s="1496"/>
      <c r="L19" s="1496"/>
      <c r="M19" s="1496"/>
      <c r="N19" s="1496"/>
      <c r="O19" s="1496"/>
      <c r="P19" s="1496"/>
      <c r="Q19" s="1496"/>
      <c r="R19" s="1496"/>
      <c r="S19" s="1496"/>
      <c r="T19" s="1496"/>
      <c r="U19" s="1224">
        <v>8</v>
      </c>
      <c r="V19" s="1224"/>
      <c r="W19" s="1239">
        <v>127833</v>
      </c>
      <c r="X19" s="1239"/>
      <c r="Y19" s="1239"/>
      <c r="Z19" s="1239"/>
      <c r="AA19" s="1239"/>
      <c r="AB19" s="1239"/>
      <c r="AC19" s="1239"/>
      <c r="AD19" s="1239">
        <v>247984</v>
      </c>
      <c r="AE19" s="1239"/>
      <c r="AF19" s="1239"/>
      <c r="AG19" s="1239"/>
      <c r="AH19" s="1239"/>
      <c r="AI19" s="1239"/>
      <c r="AJ19" s="1239"/>
    </row>
    <row r="20" spans="1:36" ht="18" customHeight="1">
      <c r="A20" s="1496" t="s">
        <v>173</v>
      </c>
      <c r="B20" s="1496"/>
      <c r="C20" s="1496"/>
      <c r="D20" s="1496"/>
      <c r="E20" s="1496"/>
      <c r="F20" s="1496"/>
      <c r="G20" s="1496"/>
      <c r="H20" s="1496"/>
      <c r="I20" s="1496"/>
      <c r="J20" s="1496"/>
      <c r="K20" s="1496"/>
      <c r="L20" s="1496"/>
      <c r="M20" s="1496"/>
      <c r="N20" s="1496"/>
      <c r="O20" s="1496"/>
      <c r="P20" s="1496"/>
      <c r="Q20" s="1496"/>
      <c r="R20" s="1496"/>
      <c r="S20" s="1496"/>
      <c r="T20" s="1496"/>
      <c r="U20" s="1224">
        <v>9</v>
      </c>
      <c r="V20" s="1224"/>
      <c r="W20" s="1239">
        <v>77570</v>
      </c>
      <c r="X20" s="1239"/>
      <c r="Y20" s="1239"/>
      <c r="Z20" s="1239"/>
      <c r="AA20" s="1239"/>
      <c r="AB20" s="1239"/>
      <c r="AC20" s="1239"/>
      <c r="AD20" s="1239">
        <v>365255</v>
      </c>
      <c r="AE20" s="1239"/>
      <c r="AF20" s="1239"/>
      <c r="AG20" s="1239"/>
      <c r="AH20" s="1239"/>
      <c r="AI20" s="1239"/>
      <c r="AJ20" s="1239"/>
    </row>
    <row r="21" spans="1:36" ht="29.25" customHeight="1">
      <c r="A21" s="1496" t="s">
        <v>174</v>
      </c>
      <c r="B21" s="1496"/>
      <c r="C21" s="1496"/>
      <c r="D21" s="1496"/>
      <c r="E21" s="1496"/>
      <c r="F21" s="1496"/>
      <c r="G21" s="1496"/>
      <c r="H21" s="1496"/>
      <c r="I21" s="1496"/>
      <c r="J21" s="1496"/>
      <c r="K21" s="1496"/>
      <c r="L21" s="1496"/>
      <c r="M21" s="1496"/>
      <c r="N21" s="1496"/>
      <c r="O21" s="1496"/>
      <c r="P21" s="1496"/>
      <c r="Q21" s="1496"/>
      <c r="R21" s="1496"/>
      <c r="S21" s="1496"/>
      <c r="T21" s="1496"/>
      <c r="U21" s="1224">
        <v>10</v>
      </c>
      <c r="V21" s="1224"/>
      <c r="W21" s="1513">
        <v>-157490</v>
      </c>
      <c r="X21" s="1513"/>
      <c r="Y21" s="1513"/>
      <c r="Z21" s="1513"/>
      <c r="AA21" s="1513"/>
      <c r="AB21" s="1513"/>
      <c r="AC21" s="1513"/>
      <c r="AD21" s="1513">
        <v>301775</v>
      </c>
      <c r="AE21" s="1513"/>
      <c r="AF21" s="1513"/>
      <c r="AG21" s="1513"/>
      <c r="AH21" s="1513"/>
      <c r="AI21" s="1513"/>
      <c r="AJ21" s="1513"/>
    </row>
    <row r="22" spans="1:36" ht="18" customHeight="1">
      <c r="A22" s="1496" t="s">
        <v>175</v>
      </c>
      <c r="B22" s="1496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224">
        <v>11</v>
      </c>
      <c r="V22" s="1224"/>
      <c r="W22" s="1239">
        <v>629464</v>
      </c>
      <c r="X22" s="1239"/>
      <c r="Y22" s="1239"/>
      <c r="Z22" s="1239"/>
      <c r="AA22" s="1239"/>
      <c r="AB22" s="1239"/>
      <c r="AC22" s="1239"/>
      <c r="AD22" s="1239">
        <v>1817873</v>
      </c>
      <c r="AE22" s="1239"/>
      <c r="AF22" s="1239"/>
      <c r="AG22" s="1239"/>
      <c r="AH22" s="1239"/>
      <c r="AI22" s="1239"/>
      <c r="AJ22" s="1239"/>
    </row>
    <row r="23" spans="1:36" ht="18" customHeight="1">
      <c r="A23" s="1496" t="s">
        <v>176</v>
      </c>
      <c r="B23" s="1496"/>
      <c r="C23" s="1496"/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6"/>
      <c r="P23" s="1496"/>
      <c r="Q23" s="1496"/>
      <c r="R23" s="1496"/>
      <c r="S23" s="1496"/>
      <c r="T23" s="1496"/>
      <c r="U23" s="1224">
        <v>12</v>
      </c>
      <c r="V23" s="1224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</row>
    <row r="24" spans="1:36" ht="18" customHeight="1">
      <c r="A24" s="1512" t="s">
        <v>177</v>
      </c>
      <c r="B24" s="1512"/>
      <c r="C24" s="1512"/>
      <c r="D24" s="1512"/>
      <c r="E24" s="1512"/>
      <c r="F24" s="1512"/>
      <c r="G24" s="1512"/>
      <c r="H24" s="1512"/>
      <c r="I24" s="1512"/>
      <c r="J24" s="1512"/>
      <c r="K24" s="1512"/>
      <c r="L24" s="1512"/>
      <c r="M24" s="1512"/>
      <c r="N24" s="1512"/>
      <c r="O24" s="1512"/>
      <c r="P24" s="1512"/>
      <c r="Q24" s="1512"/>
      <c r="R24" s="1512"/>
      <c r="S24" s="1512"/>
      <c r="T24" s="1512"/>
      <c r="U24" s="1224">
        <v>13</v>
      </c>
      <c r="V24" s="1224"/>
      <c r="W24" s="1513">
        <v>3438154</v>
      </c>
      <c r="X24" s="1513"/>
      <c r="Y24" s="1513"/>
      <c r="Z24" s="1513"/>
      <c r="AA24" s="1513"/>
      <c r="AB24" s="1513"/>
      <c r="AC24" s="1513"/>
      <c r="AD24" s="1513">
        <v>5587139</v>
      </c>
      <c r="AE24" s="1513"/>
      <c r="AF24" s="1513"/>
      <c r="AG24" s="1513"/>
      <c r="AH24" s="1513"/>
      <c r="AI24" s="1513"/>
      <c r="AJ24" s="1513"/>
    </row>
    <row r="25" spans="1:36" ht="18" customHeight="1">
      <c r="A25" s="1496" t="s">
        <v>178</v>
      </c>
      <c r="B25" s="1496"/>
      <c r="C25" s="1496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96"/>
      <c r="P25" s="1496"/>
      <c r="Q25" s="1496"/>
      <c r="R25" s="1496"/>
      <c r="S25" s="1496"/>
      <c r="T25" s="1496"/>
      <c r="U25" s="1224">
        <v>14</v>
      </c>
      <c r="V25" s="1224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</row>
    <row r="26" spans="1:36" ht="18" customHeight="1">
      <c r="A26" s="1496" t="s">
        <v>179</v>
      </c>
      <c r="B26" s="1496"/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224">
        <v>15</v>
      </c>
      <c r="V26" s="1224"/>
      <c r="W26" s="1239">
        <v>-459</v>
      </c>
      <c r="X26" s="1239"/>
      <c r="Y26" s="1239"/>
      <c r="Z26" s="1239"/>
      <c r="AA26" s="1239"/>
      <c r="AB26" s="1239"/>
      <c r="AC26" s="1239"/>
      <c r="AD26" s="1239">
        <v>-3223</v>
      </c>
      <c r="AE26" s="1239"/>
      <c r="AF26" s="1239"/>
      <c r="AG26" s="1239"/>
      <c r="AH26" s="1239"/>
      <c r="AI26" s="1239"/>
      <c r="AJ26" s="1239"/>
    </row>
    <row r="27" spans="1:36" ht="18" customHeight="1">
      <c r="A27" s="1496" t="s">
        <v>180</v>
      </c>
      <c r="B27" s="1496"/>
      <c r="C27" s="1496"/>
      <c r="D27" s="1496"/>
      <c r="E27" s="1496"/>
      <c r="F27" s="1496"/>
      <c r="G27" s="1496"/>
      <c r="H27" s="1496"/>
      <c r="I27" s="1496"/>
      <c r="J27" s="1496"/>
      <c r="K27" s="1496"/>
      <c r="L27" s="1496"/>
      <c r="M27" s="1496"/>
      <c r="N27" s="1496"/>
      <c r="O27" s="1496"/>
      <c r="P27" s="1496"/>
      <c r="Q27" s="1496"/>
      <c r="R27" s="1496"/>
      <c r="S27" s="1496"/>
      <c r="T27" s="1496"/>
      <c r="U27" s="1224">
        <v>16</v>
      </c>
      <c r="V27" s="1224"/>
      <c r="W27" s="1239"/>
      <c r="X27" s="1239"/>
      <c r="Y27" s="1239"/>
      <c r="Z27" s="1239"/>
      <c r="AA27" s="1239"/>
      <c r="AB27" s="1239"/>
      <c r="AC27" s="1239"/>
      <c r="AD27" s="1239">
        <v>-8240</v>
      </c>
      <c r="AE27" s="1239"/>
      <c r="AF27" s="1239"/>
      <c r="AG27" s="1239"/>
      <c r="AH27" s="1239"/>
      <c r="AI27" s="1239"/>
      <c r="AJ27" s="1239"/>
    </row>
    <row r="28" spans="1:36" ht="18" customHeight="1">
      <c r="A28" s="1496" t="s">
        <v>181</v>
      </c>
      <c r="B28" s="1496"/>
      <c r="C28" s="1496"/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6"/>
      <c r="O28" s="1496"/>
      <c r="P28" s="1496"/>
      <c r="Q28" s="1496"/>
      <c r="R28" s="1496"/>
      <c r="S28" s="1496"/>
      <c r="T28" s="1496"/>
      <c r="U28" s="1224">
        <v>17</v>
      </c>
      <c r="V28" s="1224"/>
      <c r="W28" s="1239">
        <v>98186</v>
      </c>
      <c r="X28" s="1239"/>
      <c r="Y28" s="1239"/>
      <c r="Z28" s="1239"/>
      <c r="AA28" s="1239"/>
      <c r="AB28" s="1239"/>
      <c r="AC28" s="1239"/>
      <c r="AD28" s="1239">
        <v>7919</v>
      </c>
      <c r="AE28" s="1239"/>
      <c r="AF28" s="1239"/>
      <c r="AG28" s="1239"/>
      <c r="AH28" s="1239"/>
      <c r="AI28" s="1239"/>
      <c r="AJ28" s="1239"/>
    </row>
    <row r="29" spans="1:36" ht="18" customHeight="1">
      <c r="A29" s="1496" t="s">
        <v>182</v>
      </c>
      <c r="B29" s="1496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  <c r="O29" s="1496"/>
      <c r="P29" s="1496"/>
      <c r="Q29" s="1496"/>
      <c r="R29" s="1496"/>
      <c r="S29" s="1496"/>
      <c r="T29" s="1496"/>
      <c r="U29" s="1224">
        <v>18</v>
      </c>
      <c r="V29" s="1224"/>
      <c r="W29" s="1239"/>
      <c r="X29" s="1239"/>
      <c r="Y29" s="1239"/>
      <c r="Z29" s="1239"/>
      <c r="AA29" s="1239"/>
      <c r="AB29" s="1239"/>
      <c r="AC29" s="1239"/>
      <c r="AD29" s="1239"/>
      <c r="AE29" s="1239"/>
      <c r="AF29" s="1239"/>
      <c r="AG29" s="1239"/>
      <c r="AH29" s="1239"/>
      <c r="AI29" s="1239"/>
      <c r="AJ29" s="1239"/>
    </row>
    <row r="30" spans="1:36" ht="18" customHeight="1">
      <c r="A30" s="1512" t="s">
        <v>183</v>
      </c>
      <c r="B30" s="1512"/>
      <c r="C30" s="1512"/>
      <c r="D30" s="1512"/>
      <c r="E30" s="1512"/>
      <c r="F30" s="1512"/>
      <c r="G30" s="1512"/>
      <c r="H30" s="1512"/>
      <c r="I30" s="1512"/>
      <c r="J30" s="1512"/>
      <c r="K30" s="1512"/>
      <c r="L30" s="1512"/>
      <c r="M30" s="1512"/>
      <c r="N30" s="1512"/>
      <c r="O30" s="1512"/>
      <c r="P30" s="1512"/>
      <c r="Q30" s="1512"/>
      <c r="R30" s="1512"/>
      <c r="S30" s="1512"/>
      <c r="T30" s="1512"/>
      <c r="U30" s="1224">
        <v>19</v>
      </c>
      <c r="V30" s="1224"/>
      <c r="W30" s="1513">
        <v>3535881</v>
      </c>
      <c r="X30" s="1513"/>
      <c r="Y30" s="1513"/>
      <c r="Z30" s="1513"/>
      <c r="AA30" s="1513"/>
      <c r="AB30" s="1513"/>
      <c r="AC30" s="1513"/>
      <c r="AD30" s="1513">
        <v>5583595</v>
      </c>
      <c r="AE30" s="1513"/>
      <c r="AF30" s="1513"/>
      <c r="AG30" s="1513"/>
      <c r="AH30" s="1513"/>
      <c r="AI30" s="1513"/>
      <c r="AJ30" s="1513"/>
    </row>
    <row r="31" spans="1:36" ht="29.25" customHeight="1">
      <c r="A31" s="1496" t="s">
        <v>184</v>
      </c>
      <c r="B31" s="1496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224">
        <v>20</v>
      </c>
      <c r="V31" s="1224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39"/>
      <c r="AJ31" s="1239"/>
    </row>
    <row r="32" spans="1:36" ht="29.25" customHeight="1">
      <c r="A32" s="1496" t="s">
        <v>185</v>
      </c>
      <c r="B32" s="1496"/>
      <c r="C32" s="1496"/>
      <c r="D32" s="1496"/>
      <c r="E32" s="1496"/>
      <c r="F32" s="1496"/>
      <c r="G32" s="1496"/>
      <c r="H32" s="1496"/>
      <c r="I32" s="1496"/>
      <c r="J32" s="1496"/>
      <c r="K32" s="1496"/>
      <c r="L32" s="1496"/>
      <c r="M32" s="1496"/>
      <c r="N32" s="1496"/>
      <c r="O32" s="1496"/>
      <c r="P32" s="1496"/>
      <c r="Q32" s="1496"/>
      <c r="R32" s="1496"/>
      <c r="S32" s="1496"/>
      <c r="T32" s="1496"/>
      <c r="U32" s="1224">
        <v>21</v>
      </c>
      <c r="V32" s="1224"/>
      <c r="W32" s="1239"/>
      <c r="X32" s="1239"/>
      <c r="Y32" s="1239"/>
      <c r="Z32" s="1239"/>
      <c r="AA32" s="1239"/>
      <c r="AB32" s="1239"/>
      <c r="AC32" s="1239"/>
      <c r="AD32" s="1239"/>
      <c r="AE32" s="1239"/>
      <c r="AF32" s="1239"/>
      <c r="AG32" s="1239"/>
      <c r="AH32" s="1239"/>
      <c r="AI32" s="1239"/>
      <c r="AJ32" s="1239"/>
    </row>
    <row r="33" spans="1:36" ht="18" customHeight="1">
      <c r="A33" s="1512" t="s">
        <v>186</v>
      </c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224">
        <v>22</v>
      </c>
      <c r="V33" s="1224"/>
      <c r="W33" s="1513">
        <v>3535881</v>
      </c>
      <c r="X33" s="1513"/>
      <c r="Y33" s="1513"/>
      <c r="Z33" s="1513"/>
      <c r="AA33" s="1513"/>
      <c r="AB33" s="1513"/>
      <c r="AC33" s="1513"/>
      <c r="AD33" s="1513">
        <v>5583595</v>
      </c>
      <c r="AE33" s="1513"/>
      <c r="AF33" s="1513"/>
      <c r="AG33" s="1513"/>
      <c r="AH33" s="1513"/>
      <c r="AI33" s="1513"/>
      <c r="AJ33" s="1513"/>
    </row>
    <row r="34" spans="1:36" ht="29.25" customHeight="1">
      <c r="A34" s="1496" t="s">
        <v>187</v>
      </c>
      <c r="B34" s="1496"/>
      <c r="C34" s="1496"/>
      <c r="D34" s="1496"/>
      <c r="E34" s="1496"/>
      <c r="F34" s="1496"/>
      <c r="G34" s="1496"/>
      <c r="H34" s="1496"/>
      <c r="I34" s="1496"/>
      <c r="J34" s="1496"/>
      <c r="K34" s="1496"/>
      <c r="L34" s="1496"/>
      <c r="M34" s="1496"/>
      <c r="N34" s="1496"/>
      <c r="O34" s="1496"/>
      <c r="P34" s="1496"/>
      <c r="Q34" s="1496"/>
      <c r="R34" s="1496"/>
      <c r="S34" s="1496"/>
      <c r="T34" s="1496"/>
      <c r="U34" s="1224">
        <v>23</v>
      </c>
      <c r="V34" s="1224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39"/>
      <c r="AH34" s="1239"/>
      <c r="AI34" s="1239"/>
      <c r="AJ34" s="1239"/>
    </row>
    <row r="35" spans="1:36" ht="18" customHeight="1">
      <c r="A35" s="1496" t="s">
        <v>188</v>
      </c>
      <c r="B35" s="1496"/>
      <c r="C35" s="1496"/>
      <c r="D35" s="1496"/>
      <c r="E35" s="1496"/>
      <c r="F35" s="1496"/>
      <c r="G35" s="1496"/>
      <c r="H35" s="1496"/>
      <c r="I35" s="1496"/>
      <c r="J35" s="1496"/>
      <c r="K35" s="1496"/>
      <c r="L35" s="1496"/>
      <c r="M35" s="1496"/>
      <c r="N35" s="1496"/>
      <c r="O35" s="1496"/>
      <c r="P35" s="1496"/>
      <c r="Q35" s="1496"/>
      <c r="R35" s="1496"/>
      <c r="S35" s="1496"/>
      <c r="T35" s="1496"/>
      <c r="U35" s="1224">
        <v>24</v>
      </c>
      <c r="V35" s="1224"/>
      <c r="W35" s="1239">
        <v>1740305</v>
      </c>
      <c r="X35" s="1239"/>
      <c r="Y35" s="1239"/>
      <c r="Z35" s="1239"/>
      <c r="AA35" s="1239"/>
      <c r="AB35" s="1239"/>
      <c r="AC35" s="1239"/>
      <c r="AD35" s="1239">
        <v>1715200</v>
      </c>
      <c r="AE35" s="1239"/>
      <c r="AF35" s="1239"/>
      <c r="AG35" s="1239"/>
      <c r="AH35" s="1239"/>
      <c r="AI35" s="1239"/>
      <c r="AJ35" s="1239"/>
    </row>
    <row r="36" spans="1:36" ht="18" customHeight="1">
      <c r="A36" s="1496" t="s">
        <v>189</v>
      </c>
      <c r="B36" s="1496"/>
      <c r="C36" s="1496"/>
      <c r="D36" s="1496"/>
      <c r="E36" s="1496"/>
      <c r="F36" s="1496"/>
      <c r="G36" s="1496"/>
      <c r="H36" s="1496"/>
      <c r="I36" s="1496"/>
      <c r="J36" s="1496"/>
      <c r="K36" s="1496"/>
      <c r="L36" s="1496"/>
      <c r="M36" s="1496"/>
      <c r="N36" s="1496"/>
      <c r="O36" s="1496"/>
      <c r="P36" s="1496"/>
      <c r="Q36" s="1496"/>
      <c r="R36" s="1496"/>
      <c r="S36" s="1496"/>
      <c r="T36" s="1496"/>
      <c r="U36" s="1224">
        <v>25</v>
      </c>
      <c r="V36" s="1224"/>
      <c r="W36" s="1239">
        <v>1795576</v>
      </c>
      <c r="X36" s="1239"/>
      <c r="Y36" s="1239"/>
      <c r="Z36" s="1239"/>
      <c r="AA36" s="1239"/>
      <c r="AB36" s="1239"/>
      <c r="AC36" s="1239"/>
      <c r="AD36" s="1239">
        <v>3868395</v>
      </c>
      <c r="AE36" s="1239"/>
      <c r="AF36" s="1239"/>
      <c r="AG36" s="1239"/>
      <c r="AH36" s="1239"/>
      <c r="AI36" s="1239"/>
      <c r="AJ36" s="1239"/>
    </row>
    <row r="37" spans="1:36" ht="12.75">
      <c r="A37" s="1514"/>
      <c r="B37" s="1514"/>
      <c r="C37" s="1514"/>
      <c r="D37" s="1514"/>
      <c r="E37" s="1514"/>
      <c r="F37" s="1514"/>
      <c r="G37" s="1514"/>
      <c r="H37" s="1514"/>
      <c r="I37" s="1514"/>
      <c r="J37" s="1514"/>
      <c r="K37" s="1514"/>
      <c r="L37" s="1514"/>
      <c r="M37" s="1514"/>
      <c r="N37" s="1514"/>
      <c r="O37" s="1514"/>
      <c r="P37" s="1514"/>
      <c r="Q37" s="1514"/>
      <c r="R37" s="1514"/>
      <c r="S37" s="1514"/>
      <c r="T37" s="1514"/>
      <c r="U37" s="1221"/>
      <c r="V37" s="1221"/>
      <c r="W37" s="1221"/>
      <c r="X37" s="1221"/>
      <c r="Y37" s="1221"/>
      <c r="Z37" s="1221"/>
      <c r="AA37" s="1221"/>
      <c r="AB37" s="1221"/>
      <c r="AC37" s="1221"/>
      <c r="AD37" s="1221"/>
      <c r="AE37" s="1221"/>
      <c r="AF37" s="1221"/>
      <c r="AG37" s="1221"/>
      <c r="AH37" s="1221"/>
      <c r="AI37" s="1221"/>
      <c r="AJ37" s="1221"/>
    </row>
    <row r="38" spans="1:36" ht="12.75">
      <c r="A38" s="1514"/>
      <c r="B38" s="1514"/>
      <c r="C38" s="1514"/>
      <c r="D38" s="1514"/>
      <c r="E38" s="1514"/>
      <c r="F38" s="1514"/>
      <c r="G38" s="1514"/>
      <c r="H38" s="1514"/>
      <c r="I38" s="1514"/>
      <c r="J38" s="1514"/>
      <c r="K38" s="1514"/>
      <c r="L38" s="1514"/>
      <c r="M38" s="1514"/>
      <c r="N38" s="1514"/>
      <c r="O38" s="1514"/>
      <c r="P38" s="1514"/>
      <c r="Q38" s="1514"/>
      <c r="R38" s="1514"/>
      <c r="S38" s="1514"/>
      <c r="T38" s="1514"/>
      <c r="U38" s="1221"/>
      <c r="V38" s="1221"/>
      <c r="W38" s="1221"/>
      <c r="X38" s="1221"/>
      <c r="Y38" s="1221"/>
      <c r="Z38" s="1221"/>
      <c r="AA38" s="1221"/>
      <c r="AB38" s="1221"/>
      <c r="AC38" s="1221"/>
      <c r="AD38" s="1221"/>
      <c r="AE38" s="1221"/>
      <c r="AF38" s="1221"/>
      <c r="AG38" s="1221"/>
      <c r="AH38" s="1221"/>
      <c r="AI38" s="1221"/>
      <c r="AJ38" s="1221"/>
    </row>
    <row r="39" spans="1:36" ht="12.75">
      <c r="A39" s="1514"/>
      <c r="B39" s="1514"/>
      <c r="C39" s="1514"/>
      <c r="D39" s="1514"/>
      <c r="E39" s="1514"/>
      <c r="F39" s="1514"/>
      <c r="G39" s="1514"/>
      <c r="H39" s="1514"/>
      <c r="I39" s="1514"/>
      <c r="J39" s="1514"/>
      <c r="K39" s="1514"/>
      <c r="L39" s="1514"/>
      <c r="M39" s="1514"/>
      <c r="N39" s="1514"/>
      <c r="O39" s="1514"/>
      <c r="P39" s="1514"/>
      <c r="Q39" s="1514"/>
      <c r="R39" s="1514"/>
      <c r="S39" s="1514"/>
      <c r="T39" s="1514"/>
      <c r="U39" s="1221"/>
      <c r="V39" s="1221"/>
      <c r="W39" s="1221"/>
      <c r="X39" s="1221"/>
      <c r="Y39" s="1221"/>
      <c r="Z39" s="1221"/>
      <c r="AA39" s="1221"/>
      <c r="AB39" s="1221"/>
      <c r="AC39" s="1221"/>
      <c r="AD39" s="1221"/>
      <c r="AE39" s="1221"/>
      <c r="AF39" s="1221"/>
      <c r="AG39" s="1221"/>
      <c r="AH39" s="1221"/>
      <c r="AI39" s="1221"/>
      <c r="AJ39" s="1221"/>
    </row>
    <row r="40" spans="1:36" ht="12.75">
      <c r="A40" s="1514"/>
      <c r="B40" s="1514"/>
      <c r="C40" s="1514"/>
      <c r="D40" s="1514"/>
      <c r="E40" s="1514"/>
      <c r="F40" s="1514"/>
      <c r="G40" s="1514"/>
      <c r="H40" s="1514"/>
      <c r="I40" s="1514"/>
      <c r="J40" s="1514"/>
      <c r="K40" s="1514"/>
      <c r="L40" s="1514"/>
      <c r="M40" s="1514"/>
      <c r="N40" s="1514"/>
      <c r="O40" s="1514"/>
      <c r="P40" s="1514"/>
      <c r="Q40" s="1514"/>
      <c r="R40" s="1514"/>
      <c r="S40" s="1514"/>
      <c r="T40" s="1514"/>
      <c r="U40" s="1221"/>
      <c r="V40" s="1221"/>
      <c r="W40" s="1221"/>
      <c r="X40" s="1221"/>
      <c r="Y40" s="1221"/>
      <c r="Z40" s="1221"/>
      <c r="AA40" s="1221"/>
      <c r="AB40" s="1221"/>
      <c r="AC40" s="1221"/>
      <c r="AD40" s="1221"/>
      <c r="AE40" s="1221"/>
      <c r="AF40" s="1221"/>
      <c r="AG40" s="1221"/>
      <c r="AH40" s="1221"/>
      <c r="AI40" s="1221"/>
      <c r="AJ40" s="1221"/>
    </row>
    <row r="41" spans="1:36" ht="12.75">
      <c r="A41" s="1514"/>
      <c r="B41" s="1514"/>
      <c r="C41" s="1514"/>
      <c r="D41" s="1514"/>
      <c r="E41" s="1514"/>
      <c r="F41" s="1514"/>
      <c r="G41" s="1514"/>
      <c r="H41" s="1514"/>
      <c r="I41" s="1514"/>
      <c r="J41" s="1514"/>
      <c r="K41" s="1514"/>
      <c r="L41" s="1514"/>
      <c r="M41" s="1514"/>
      <c r="N41" s="1514"/>
      <c r="O41" s="1514"/>
      <c r="P41" s="1514"/>
      <c r="Q41" s="1514"/>
      <c r="R41" s="1514"/>
      <c r="S41" s="1514"/>
      <c r="T41" s="1514"/>
      <c r="U41" s="1221"/>
      <c r="V41" s="1221"/>
      <c r="W41" s="1221"/>
      <c r="X41" s="1221"/>
      <c r="Y41" s="1221"/>
      <c r="Z41" s="1221"/>
      <c r="AA41" s="1221"/>
      <c r="AB41" s="1221"/>
      <c r="AC41" s="1221"/>
      <c r="AD41" s="1221"/>
      <c r="AE41" s="1221"/>
      <c r="AF41" s="1221"/>
      <c r="AG41" s="1221"/>
      <c r="AH41" s="1221"/>
      <c r="AI41" s="1221"/>
      <c r="AJ41" s="1221"/>
    </row>
    <row r="42" spans="1:36" ht="12.75">
      <c r="A42" s="1514"/>
      <c r="B42" s="1514"/>
      <c r="C42" s="1514"/>
      <c r="D42" s="1514"/>
      <c r="E42" s="1514"/>
      <c r="F42" s="1514"/>
      <c r="G42" s="1514"/>
      <c r="H42" s="1514"/>
      <c r="I42" s="1514"/>
      <c r="J42" s="1514"/>
      <c r="K42" s="1514"/>
      <c r="L42" s="1514"/>
      <c r="M42" s="1514"/>
      <c r="N42" s="1514"/>
      <c r="O42" s="1514"/>
      <c r="P42" s="1514"/>
      <c r="Q42" s="1514"/>
      <c r="R42" s="1514"/>
      <c r="S42" s="1514"/>
      <c r="T42" s="1514"/>
      <c r="U42" s="1221"/>
      <c r="V42" s="1221"/>
      <c r="W42" s="1221"/>
      <c r="X42" s="1221"/>
      <c r="Y42" s="1221"/>
      <c r="Z42" s="1221"/>
      <c r="AA42" s="1221"/>
      <c r="AB42" s="1221"/>
      <c r="AC42" s="1221"/>
      <c r="AD42" s="1221"/>
      <c r="AE42" s="1221"/>
      <c r="AF42" s="1221"/>
      <c r="AG42" s="1221"/>
      <c r="AH42" s="1221"/>
      <c r="AI42" s="1221"/>
      <c r="AJ42" s="1221"/>
    </row>
    <row r="43" spans="1:36" ht="12.75">
      <c r="A43" s="1514"/>
      <c r="B43" s="1514"/>
      <c r="C43" s="1514"/>
      <c r="D43" s="1514"/>
      <c r="E43" s="1514"/>
      <c r="F43" s="1514"/>
      <c r="G43" s="1514"/>
      <c r="H43" s="1514"/>
      <c r="I43" s="1514"/>
      <c r="J43" s="1514"/>
      <c r="K43" s="1514"/>
      <c r="L43" s="1514"/>
      <c r="M43" s="1514"/>
      <c r="N43" s="1514"/>
      <c r="O43" s="1514"/>
      <c r="P43" s="1514"/>
      <c r="Q43" s="1514"/>
      <c r="R43" s="1514"/>
      <c r="S43" s="1514"/>
      <c r="T43" s="1514"/>
      <c r="U43" s="1221"/>
      <c r="V43" s="1221"/>
      <c r="W43" s="1221"/>
      <c r="X43" s="1221"/>
      <c r="Y43" s="1221"/>
      <c r="Z43" s="1221"/>
      <c r="AA43" s="1221"/>
      <c r="AB43" s="1221"/>
      <c r="AC43" s="1221"/>
      <c r="AD43" s="1221"/>
      <c r="AE43" s="1221"/>
      <c r="AF43" s="1221"/>
      <c r="AG43" s="1221"/>
      <c r="AH43" s="1221"/>
      <c r="AI43" s="1221"/>
      <c r="AJ43" s="1221"/>
    </row>
    <row r="44" spans="1:36" ht="12.75">
      <c r="A44" s="1514"/>
      <c r="B44" s="1514"/>
      <c r="C44" s="1514"/>
      <c r="D44" s="1514"/>
      <c r="E44" s="1514"/>
      <c r="F44" s="1514"/>
      <c r="G44" s="1514"/>
      <c r="H44" s="1514"/>
      <c r="I44" s="1514"/>
      <c r="J44" s="1514"/>
      <c r="K44" s="1514"/>
      <c r="L44" s="1514"/>
      <c r="M44" s="1514"/>
      <c r="N44" s="1514"/>
      <c r="O44" s="1514"/>
      <c r="P44" s="1514"/>
      <c r="Q44" s="1514"/>
      <c r="R44" s="1514"/>
      <c r="S44" s="1514"/>
      <c r="T44" s="1514"/>
      <c r="U44" s="1221"/>
      <c r="V44" s="1221"/>
      <c r="W44" s="1221"/>
      <c r="X44" s="1221"/>
      <c r="Y44" s="1221"/>
      <c r="Z44" s="1221"/>
      <c r="AA44" s="1221"/>
      <c r="AB44" s="1221"/>
      <c r="AC44" s="1221"/>
      <c r="AD44" s="1221"/>
      <c r="AE44" s="1221"/>
      <c r="AF44" s="1221"/>
      <c r="AG44" s="1221"/>
      <c r="AH44" s="1221"/>
      <c r="AI44" s="1221"/>
      <c r="AJ44" s="1221"/>
    </row>
    <row r="45" spans="1:36" ht="12.75">
      <c r="A45" s="1514"/>
      <c r="B45" s="1514"/>
      <c r="C45" s="1514"/>
      <c r="D45" s="1514"/>
      <c r="E45" s="1514"/>
      <c r="F45" s="1514"/>
      <c r="G45" s="1514"/>
      <c r="H45" s="1514"/>
      <c r="I45" s="1514"/>
      <c r="J45" s="1514"/>
      <c r="K45" s="1514"/>
      <c r="L45" s="1514"/>
      <c r="M45" s="1514"/>
      <c r="N45" s="1514"/>
      <c r="O45" s="1514"/>
      <c r="P45" s="1514"/>
      <c r="Q45" s="1514"/>
      <c r="R45" s="1514"/>
      <c r="S45" s="1514"/>
      <c r="T45" s="1514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1221"/>
      <c r="AJ45" s="1221"/>
    </row>
    <row r="46" spans="1:36" ht="12.75">
      <c r="A46" s="1514"/>
      <c r="B46" s="1514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1514"/>
      <c r="S46" s="1514"/>
      <c r="T46" s="1514"/>
      <c r="U46" s="1221"/>
      <c r="V46" s="1221"/>
      <c r="W46" s="1221"/>
      <c r="X46" s="1221"/>
      <c r="Y46" s="1221"/>
      <c r="Z46" s="1221"/>
      <c r="AA46" s="1221"/>
      <c r="AB46" s="1221"/>
      <c r="AC46" s="1221"/>
      <c r="AD46" s="1221"/>
      <c r="AE46" s="1221"/>
      <c r="AF46" s="1221"/>
      <c r="AG46" s="1221"/>
      <c r="AH46" s="1221"/>
      <c r="AI46" s="1221"/>
      <c r="AJ46" s="1221"/>
    </row>
    <row r="47" spans="1:36" ht="12.75">
      <c r="A47" s="1514"/>
      <c r="B47" s="1514"/>
      <c r="C47" s="1514"/>
      <c r="D47" s="1514"/>
      <c r="E47" s="1514"/>
      <c r="F47" s="1514"/>
      <c r="G47" s="1514"/>
      <c r="H47" s="1514"/>
      <c r="I47" s="1514"/>
      <c r="J47" s="1514"/>
      <c r="K47" s="1514"/>
      <c r="L47" s="1514"/>
      <c r="M47" s="1514"/>
      <c r="N47" s="1514"/>
      <c r="O47" s="1514"/>
      <c r="P47" s="1514"/>
      <c r="Q47" s="1514"/>
      <c r="R47" s="1514"/>
      <c r="S47" s="1514"/>
      <c r="T47" s="1514"/>
      <c r="U47" s="1221"/>
      <c r="V47" s="1221"/>
      <c r="W47" s="1221"/>
      <c r="X47" s="1221"/>
      <c r="Y47" s="1221"/>
      <c r="Z47" s="1221"/>
      <c r="AA47" s="1221"/>
      <c r="AB47" s="1221"/>
      <c r="AC47" s="1221"/>
      <c r="AD47" s="1221"/>
      <c r="AE47" s="1221"/>
      <c r="AF47" s="1221"/>
      <c r="AG47" s="1221"/>
      <c r="AH47" s="1221"/>
      <c r="AI47" s="1221"/>
      <c r="AJ47" s="1221"/>
    </row>
    <row r="48" spans="1:36" ht="12.75">
      <c r="A48" s="1514"/>
      <c r="B48" s="1514"/>
      <c r="C48" s="1514"/>
      <c r="D48" s="1514"/>
      <c r="E48" s="1514"/>
      <c r="F48" s="1514"/>
      <c r="G48" s="1514"/>
      <c r="H48" s="1514"/>
      <c r="I48" s="1514"/>
      <c r="J48" s="1514"/>
      <c r="K48" s="1514"/>
      <c r="L48" s="1514"/>
      <c r="M48" s="1514"/>
      <c r="N48" s="1514"/>
      <c r="O48" s="1514"/>
      <c r="P48" s="1514"/>
      <c r="Q48" s="1514"/>
      <c r="R48" s="1514"/>
      <c r="S48" s="1514"/>
      <c r="T48" s="1514"/>
      <c r="U48" s="1221"/>
      <c r="V48" s="1221"/>
      <c r="W48" s="1221"/>
      <c r="X48" s="1221"/>
      <c r="Y48" s="1221"/>
      <c r="Z48" s="1221"/>
      <c r="AA48" s="1221"/>
      <c r="AB48" s="1221"/>
      <c r="AC48" s="1221"/>
      <c r="AD48" s="1221"/>
      <c r="AE48" s="1221"/>
      <c r="AF48" s="1221"/>
      <c r="AG48" s="1221"/>
      <c r="AH48" s="1221"/>
      <c r="AI48" s="1221"/>
      <c r="AJ48" s="1221"/>
    </row>
    <row r="49" spans="1:36" ht="12.75">
      <c r="A49" s="1514"/>
      <c r="B49" s="1514"/>
      <c r="C49" s="1514"/>
      <c r="D49" s="1514"/>
      <c r="E49" s="1514"/>
      <c r="F49" s="1514"/>
      <c r="G49" s="1514"/>
      <c r="H49" s="1514"/>
      <c r="I49" s="1514"/>
      <c r="J49" s="1514"/>
      <c r="K49" s="1514"/>
      <c r="L49" s="1514"/>
      <c r="M49" s="1514"/>
      <c r="N49" s="1514"/>
      <c r="O49" s="1514"/>
      <c r="P49" s="1514"/>
      <c r="Q49" s="1514"/>
      <c r="R49" s="1514"/>
      <c r="S49" s="1514"/>
      <c r="T49" s="1514"/>
      <c r="U49" s="1221"/>
      <c r="V49" s="1221"/>
      <c r="W49" s="1221"/>
      <c r="X49" s="1221"/>
      <c r="Y49" s="1221"/>
      <c r="Z49" s="1221"/>
      <c r="AA49" s="1221"/>
      <c r="AB49" s="1221"/>
      <c r="AC49" s="1221"/>
      <c r="AD49" s="1221"/>
      <c r="AE49" s="1221"/>
      <c r="AF49" s="1221"/>
      <c r="AG49" s="1221"/>
      <c r="AH49" s="1221"/>
      <c r="AI49" s="1221"/>
      <c r="AJ49" s="1221"/>
    </row>
    <row r="50" spans="1:36" ht="12.75">
      <c r="A50" s="1514"/>
      <c r="B50" s="1514"/>
      <c r="C50" s="1514"/>
      <c r="D50" s="1514"/>
      <c r="E50" s="1514"/>
      <c r="F50" s="1514"/>
      <c r="G50" s="1514"/>
      <c r="H50" s="1514"/>
      <c r="I50" s="1514"/>
      <c r="J50" s="1514"/>
      <c r="K50" s="1514"/>
      <c r="L50" s="1514"/>
      <c r="M50" s="1514"/>
      <c r="N50" s="1514"/>
      <c r="O50" s="1514"/>
      <c r="P50" s="1514"/>
      <c r="Q50" s="1514"/>
      <c r="R50" s="1514"/>
      <c r="S50" s="1514"/>
      <c r="T50" s="1514"/>
      <c r="U50" s="1221"/>
      <c r="V50" s="1221"/>
      <c r="W50" s="1221"/>
      <c r="X50" s="1221"/>
      <c r="Y50" s="1221"/>
      <c r="Z50" s="1221"/>
      <c r="AA50" s="1221"/>
      <c r="AB50" s="1221"/>
      <c r="AC50" s="1221"/>
      <c r="AD50" s="1221"/>
      <c r="AE50" s="1221"/>
      <c r="AF50" s="1221"/>
      <c r="AG50" s="1221"/>
      <c r="AH50" s="1221"/>
      <c r="AI50" s="1221"/>
      <c r="AJ50" s="1221"/>
    </row>
    <row r="51" spans="1:36" ht="12.75">
      <c r="A51" s="1514"/>
      <c r="B51" s="1514"/>
      <c r="C51" s="1514"/>
      <c r="D51" s="1514"/>
      <c r="E51" s="1514"/>
      <c r="F51" s="1514"/>
      <c r="G51" s="1514"/>
      <c r="H51" s="1514"/>
      <c r="I51" s="1514"/>
      <c r="J51" s="1514"/>
      <c r="K51" s="1514"/>
      <c r="L51" s="1514"/>
      <c r="M51" s="1514"/>
      <c r="N51" s="1514"/>
      <c r="O51" s="1514"/>
      <c r="P51" s="1514"/>
      <c r="Q51" s="1514"/>
      <c r="R51" s="1514"/>
      <c r="S51" s="1514"/>
      <c r="T51" s="1514"/>
      <c r="U51" s="1221"/>
      <c r="V51" s="1221"/>
      <c r="W51" s="1221"/>
      <c r="X51" s="1221"/>
      <c r="Y51" s="1221"/>
      <c r="Z51" s="1221"/>
      <c r="AA51" s="1221"/>
      <c r="AB51" s="1221"/>
      <c r="AC51" s="1221"/>
      <c r="AD51" s="1221"/>
      <c r="AE51" s="1221"/>
      <c r="AF51" s="1221"/>
      <c r="AG51" s="1221"/>
      <c r="AH51" s="1221"/>
      <c r="AI51" s="1221"/>
      <c r="AJ51" s="1221"/>
    </row>
  </sheetData>
  <mergeCells count="160">
    <mergeCell ref="AA4:AI4"/>
    <mergeCell ref="A3:AJ3"/>
    <mergeCell ref="U10:V10"/>
    <mergeCell ref="W10:AC10"/>
    <mergeCell ref="AD10:AJ10"/>
    <mergeCell ref="A10:T10"/>
    <mergeCell ref="U8:Z8"/>
    <mergeCell ref="AB8:AC8"/>
    <mergeCell ref="AE8:AH8"/>
    <mergeCell ref="H8:K8"/>
    <mergeCell ref="A8:F8"/>
    <mergeCell ref="A11:T11"/>
    <mergeCell ref="U11:V11"/>
    <mergeCell ref="W11:AC11"/>
    <mergeCell ref="AD11:AJ11"/>
    <mergeCell ref="A12:T12"/>
    <mergeCell ref="U12:V12"/>
    <mergeCell ref="W12:AC12"/>
    <mergeCell ref="AD12:AJ12"/>
    <mergeCell ref="A13:T13"/>
    <mergeCell ref="U13:V13"/>
    <mergeCell ref="W13:AC13"/>
    <mergeCell ref="AD13:AJ13"/>
    <mergeCell ref="A14:T14"/>
    <mergeCell ref="U14:V14"/>
    <mergeCell ref="W14:AC14"/>
    <mergeCell ref="AD14:AJ14"/>
    <mergeCell ref="A15:T15"/>
    <mergeCell ref="U15:V15"/>
    <mergeCell ref="W15:AC15"/>
    <mergeCell ref="AD15:AJ15"/>
    <mergeCell ref="A16:T16"/>
    <mergeCell ref="U16:V16"/>
    <mergeCell ref="W16:AC16"/>
    <mergeCell ref="AD16:AJ16"/>
    <mergeCell ref="A17:T17"/>
    <mergeCell ref="U17:V17"/>
    <mergeCell ref="W17:AC17"/>
    <mergeCell ref="AD17:AJ17"/>
    <mergeCell ref="A18:T18"/>
    <mergeCell ref="U18:V18"/>
    <mergeCell ref="W18:AC18"/>
    <mergeCell ref="AD18:AJ18"/>
    <mergeCell ref="A19:T19"/>
    <mergeCell ref="U19:V19"/>
    <mergeCell ref="W19:AC19"/>
    <mergeCell ref="AD19:AJ19"/>
    <mergeCell ref="A20:T20"/>
    <mergeCell ref="U20:V20"/>
    <mergeCell ref="W20:AC20"/>
    <mergeCell ref="AD20:AJ20"/>
    <mergeCell ref="A21:T21"/>
    <mergeCell ref="U21:V21"/>
    <mergeCell ref="W21:AC21"/>
    <mergeCell ref="AD21:AJ21"/>
    <mergeCell ref="A22:T22"/>
    <mergeCell ref="U22:V22"/>
    <mergeCell ref="W22:AC22"/>
    <mergeCell ref="AD22:AJ22"/>
    <mergeCell ref="A23:T23"/>
    <mergeCell ref="U23:V23"/>
    <mergeCell ref="W23:AC23"/>
    <mergeCell ref="AD23:AJ23"/>
    <mergeCell ref="A24:T24"/>
    <mergeCell ref="U24:V24"/>
    <mergeCell ref="W24:AC24"/>
    <mergeCell ref="AD24:AJ24"/>
    <mergeCell ref="A25:T25"/>
    <mergeCell ref="U25:V25"/>
    <mergeCell ref="W25:AC25"/>
    <mergeCell ref="AD25:AJ25"/>
    <mergeCell ref="A26:T26"/>
    <mergeCell ref="U26:V26"/>
    <mergeCell ref="W26:AC26"/>
    <mergeCell ref="AD26:AJ26"/>
    <mergeCell ref="A27:T27"/>
    <mergeCell ref="U27:V27"/>
    <mergeCell ref="W27:AC27"/>
    <mergeCell ref="AD27:AJ27"/>
    <mergeCell ref="A28:T28"/>
    <mergeCell ref="U28:V28"/>
    <mergeCell ref="W28:AC28"/>
    <mergeCell ref="AD28:AJ28"/>
    <mergeCell ref="A29:T29"/>
    <mergeCell ref="U29:V29"/>
    <mergeCell ref="W29:AC29"/>
    <mergeCell ref="AD29:AJ29"/>
    <mergeCell ref="A30:T30"/>
    <mergeCell ref="U30:V30"/>
    <mergeCell ref="W30:AC30"/>
    <mergeCell ref="AD30:AJ30"/>
    <mergeCell ref="A31:T31"/>
    <mergeCell ref="U31:V31"/>
    <mergeCell ref="W31:AC31"/>
    <mergeCell ref="AD31:AJ31"/>
    <mergeCell ref="A32:T32"/>
    <mergeCell ref="U32:V32"/>
    <mergeCell ref="W32:AC32"/>
    <mergeCell ref="AD32:AJ32"/>
    <mergeCell ref="A33:T33"/>
    <mergeCell ref="U33:V33"/>
    <mergeCell ref="W33:AC33"/>
    <mergeCell ref="AD33:AJ33"/>
    <mergeCell ref="A34:T34"/>
    <mergeCell ref="U34:V34"/>
    <mergeCell ref="W34:AC34"/>
    <mergeCell ref="AD34:AJ34"/>
    <mergeCell ref="A35:T35"/>
    <mergeCell ref="U35:V35"/>
    <mergeCell ref="W35:AC35"/>
    <mergeCell ref="AD35:AJ35"/>
    <mergeCell ref="U37:V37"/>
    <mergeCell ref="W37:AC37"/>
    <mergeCell ref="AD37:AJ37"/>
    <mergeCell ref="A36:T36"/>
    <mergeCell ref="U36:V36"/>
    <mergeCell ref="W36:AC36"/>
    <mergeCell ref="AD36:AJ36"/>
    <mergeCell ref="U39:V39"/>
    <mergeCell ref="W39:AC39"/>
    <mergeCell ref="AD39:AJ39"/>
    <mergeCell ref="U38:V38"/>
    <mergeCell ref="W38:AC38"/>
    <mergeCell ref="AD38:AJ38"/>
    <mergeCell ref="U41:V41"/>
    <mergeCell ref="W41:AC41"/>
    <mergeCell ref="AD41:AJ41"/>
    <mergeCell ref="U40:V40"/>
    <mergeCell ref="W40:AC40"/>
    <mergeCell ref="AD40:AJ40"/>
    <mergeCell ref="U43:V43"/>
    <mergeCell ref="W43:AC43"/>
    <mergeCell ref="AD43:AJ43"/>
    <mergeCell ref="U42:V42"/>
    <mergeCell ref="W42:AC42"/>
    <mergeCell ref="AD42:AJ42"/>
    <mergeCell ref="U45:V45"/>
    <mergeCell ref="W45:AC45"/>
    <mergeCell ref="AD45:AJ45"/>
    <mergeCell ref="U44:V44"/>
    <mergeCell ref="W44:AC44"/>
    <mergeCell ref="AD44:AJ44"/>
    <mergeCell ref="U47:V47"/>
    <mergeCell ref="W47:AC47"/>
    <mergeCell ref="AD47:AJ47"/>
    <mergeCell ref="U46:V46"/>
    <mergeCell ref="W46:AC46"/>
    <mergeCell ref="AD46:AJ46"/>
    <mergeCell ref="U49:V49"/>
    <mergeCell ref="W49:AC49"/>
    <mergeCell ref="AD49:AJ49"/>
    <mergeCell ref="U48:V48"/>
    <mergeCell ref="W48:AC48"/>
    <mergeCell ref="AD48:AJ48"/>
    <mergeCell ref="U51:V51"/>
    <mergeCell ref="W51:AC51"/>
    <mergeCell ref="AD51:AJ51"/>
    <mergeCell ref="U50:V50"/>
    <mergeCell ref="W50:AC50"/>
    <mergeCell ref="AD50:AJ50"/>
  </mergeCells>
  <printOptions horizontalCentered="1"/>
  <pageMargins left="0.7874015748031497" right="0.7874015748031497" top="1.1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SheetLayoutView="100" workbookViewId="0" topLeftCell="G68">
      <selection activeCell="AF72" sqref="AF72:AJ72"/>
    </sheetView>
  </sheetViews>
  <sheetFormatPr defaultColWidth="9.140625" defaultRowHeight="12.75"/>
  <cols>
    <col min="1" max="6" width="3.28125" style="102" customWidth="1"/>
    <col min="7" max="7" width="3.8515625" style="102" customWidth="1"/>
    <col min="8" max="11" width="3.28125" style="102" customWidth="1"/>
    <col min="12" max="12" width="3.8515625" style="102" customWidth="1"/>
    <col min="13" max="13" width="3.28125" style="102" customWidth="1"/>
    <col min="14" max="14" width="3.421875" style="102" customWidth="1"/>
    <col min="15" max="15" width="3.8515625" style="102" customWidth="1"/>
    <col min="16" max="16" width="3.28125" style="102" customWidth="1"/>
    <col min="17" max="17" width="3.421875" style="102" customWidth="1"/>
    <col min="18" max="19" width="3.28125" style="102" customWidth="1"/>
    <col min="20" max="20" width="2.421875" style="102" customWidth="1"/>
    <col min="21" max="35" width="3.28125" style="102" customWidth="1"/>
    <col min="36" max="36" width="3.140625" style="102" customWidth="1"/>
    <col min="37" max="37" width="2.421875" style="102" customWidth="1"/>
    <col min="38" max="16384" width="9.140625" style="102" customWidth="1"/>
  </cols>
  <sheetData>
    <row r="1" spans="35:36" ht="15" customHeight="1" thickBot="1">
      <c r="AI1" s="103">
        <v>0</v>
      </c>
      <c r="AJ1" s="104"/>
    </row>
    <row r="2" spans="35:36" ht="15" customHeight="1">
      <c r="AI2" s="105" t="s">
        <v>840</v>
      </c>
      <c r="AJ2" s="106"/>
    </row>
    <row r="3" spans="1:36" ht="17.25" customHeight="1">
      <c r="A3" s="107" t="s">
        <v>841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1:36" ht="15" customHeight="1">
      <c r="A4" s="107" t="s">
        <v>842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</row>
    <row r="5" spans="34:35" ht="15" customHeight="1">
      <c r="AH5" s="105"/>
      <c r="AI5" s="105"/>
    </row>
    <row r="6" spans="27:35" ht="15" customHeight="1">
      <c r="AA6" s="108" t="s">
        <v>843</v>
      </c>
      <c r="AB6" s="108"/>
      <c r="AC6" s="108"/>
      <c r="AD6" s="108"/>
      <c r="AE6" s="108"/>
      <c r="AF6" s="108"/>
      <c r="AG6" s="108"/>
      <c r="AH6" s="108"/>
      <c r="AI6" s="108"/>
    </row>
    <row r="7" spans="27:35" ht="15" customHeight="1">
      <c r="AA7" s="109" t="s">
        <v>844</v>
      </c>
      <c r="AB7" s="109"/>
      <c r="AC7" s="109"/>
      <c r="AD7" s="109"/>
      <c r="AE7" s="109"/>
      <c r="AF7" s="109"/>
      <c r="AG7" s="109"/>
      <c r="AH7" s="109"/>
      <c r="AI7" s="109"/>
    </row>
    <row r="8" ht="15" customHeight="1" thickBot="1"/>
    <row r="9" spans="1:36" ht="15.75" customHeight="1" thickBot="1">
      <c r="A9" s="110">
        <v>5</v>
      </c>
      <c r="B9" s="111">
        <v>1</v>
      </c>
      <c r="C9" s="111">
        <v>3</v>
      </c>
      <c r="D9" s="111">
        <v>0</v>
      </c>
      <c r="E9" s="111">
        <v>0</v>
      </c>
      <c r="F9" s="112">
        <v>9</v>
      </c>
      <c r="G9" s="113"/>
      <c r="H9" s="110">
        <v>1</v>
      </c>
      <c r="I9" s="111">
        <v>2</v>
      </c>
      <c r="J9" s="111">
        <v>5</v>
      </c>
      <c r="K9" s="112">
        <v>4</v>
      </c>
      <c r="L9" s="113"/>
      <c r="M9" s="110">
        <v>0</v>
      </c>
      <c r="N9" s="112">
        <v>1</v>
      </c>
      <c r="O9" s="113"/>
      <c r="P9" s="110">
        <v>2</v>
      </c>
      <c r="Q9" s="111">
        <v>8</v>
      </c>
      <c r="R9" s="111">
        <v>0</v>
      </c>
      <c r="S9" s="112">
        <v>0</v>
      </c>
      <c r="T9" s="113"/>
      <c r="U9" s="110">
        <v>7</v>
      </c>
      <c r="V9" s="111">
        <v>5</v>
      </c>
      <c r="W9" s="111">
        <v>1</v>
      </c>
      <c r="X9" s="111">
        <v>1</v>
      </c>
      <c r="Y9" s="111">
        <v>1</v>
      </c>
      <c r="Z9" s="112">
        <v>5</v>
      </c>
      <c r="AA9" s="113"/>
      <c r="AB9" s="110">
        <v>0</v>
      </c>
      <c r="AC9" s="112">
        <v>2</v>
      </c>
      <c r="AD9" s="113"/>
      <c r="AE9" s="114">
        <v>2</v>
      </c>
      <c r="AF9" s="115">
        <v>0</v>
      </c>
      <c r="AG9" s="115">
        <v>0</v>
      </c>
      <c r="AH9" s="116">
        <v>8</v>
      </c>
      <c r="AI9" s="113"/>
      <c r="AJ9" s="117">
        <v>2</v>
      </c>
    </row>
    <row r="10" spans="1:36" ht="28.5" customHeight="1">
      <c r="A10" s="118" t="s">
        <v>680</v>
      </c>
      <c r="B10" s="118"/>
      <c r="C10" s="118"/>
      <c r="D10" s="118"/>
      <c r="E10" s="118"/>
      <c r="F10" s="118"/>
      <c r="G10" s="119"/>
      <c r="H10" s="118" t="s">
        <v>681</v>
      </c>
      <c r="I10" s="118"/>
      <c r="J10" s="118"/>
      <c r="K10" s="118"/>
      <c r="L10" s="119"/>
      <c r="M10" s="120" t="s">
        <v>703</v>
      </c>
      <c r="N10" s="118"/>
      <c r="O10" s="119"/>
      <c r="P10" s="120" t="s">
        <v>845</v>
      </c>
      <c r="Q10" s="120"/>
      <c r="R10" s="120"/>
      <c r="S10" s="120"/>
      <c r="U10" s="118" t="s">
        <v>684</v>
      </c>
      <c r="V10" s="118"/>
      <c r="W10" s="118"/>
      <c r="X10" s="118"/>
      <c r="Y10" s="118"/>
      <c r="AB10" s="118" t="s">
        <v>705</v>
      </c>
      <c r="AC10" s="118"/>
      <c r="AD10" s="118" t="s">
        <v>706</v>
      </c>
      <c r="AE10" s="118"/>
      <c r="AF10" s="118"/>
      <c r="AG10" s="118"/>
      <c r="AH10" s="105"/>
      <c r="AJ10" s="118" t="s">
        <v>707</v>
      </c>
    </row>
    <row r="11" spans="1:36" ht="15" customHeight="1">
      <c r="A11" s="118"/>
      <c r="B11" s="118"/>
      <c r="C11" s="118"/>
      <c r="D11" s="118"/>
      <c r="E11" s="118"/>
      <c r="F11" s="118"/>
      <c r="G11" s="119"/>
      <c r="H11" s="118"/>
      <c r="I11" s="118"/>
      <c r="J11" s="118"/>
      <c r="K11" s="118"/>
      <c r="L11" s="119"/>
      <c r="M11" s="120"/>
      <c r="N11" s="118"/>
      <c r="O11" s="119"/>
      <c r="P11" s="120"/>
      <c r="Q11" s="120"/>
      <c r="R11" s="120"/>
      <c r="S11" s="120"/>
      <c r="U11" s="118"/>
      <c r="V11" s="118"/>
      <c r="W11" s="118"/>
      <c r="X11" s="118"/>
      <c r="Y11" s="118"/>
      <c r="AB11" s="118"/>
      <c r="AC11" s="118"/>
      <c r="AD11" s="118"/>
      <c r="AE11" s="118"/>
      <c r="AF11" s="118"/>
      <c r="AG11" s="118"/>
      <c r="AH11" s="105"/>
      <c r="AJ11" s="118"/>
    </row>
    <row r="12" ht="15" customHeight="1">
      <c r="AF12" s="121" t="s">
        <v>708</v>
      </c>
    </row>
    <row r="13" spans="1:36" ht="38.25" customHeight="1">
      <c r="A13" s="122" t="s">
        <v>846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T13" s="125" t="s">
        <v>710</v>
      </c>
      <c r="U13" s="126"/>
      <c r="V13" s="127" t="s">
        <v>847</v>
      </c>
      <c r="W13" s="128"/>
      <c r="X13" s="128"/>
      <c r="Y13" s="128"/>
      <c r="Z13" s="129"/>
      <c r="AA13" s="127" t="s">
        <v>848</v>
      </c>
      <c r="AB13" s="128"/>
      <c r="AC13" s="128"/>
      <c r="AD13" s="128"/>
      <c r="AE13" s="129"/>
      <c r="AF13" s="122" t="s">
        <v>849</v>
      </c>
      <c r="AG13" s="123"/>
      <c r="AH13" s="123"/>
      <c r="AI13" s="123"/>
      <c r="AJ13" s="124"/>
    </row>
    <row r="14" spans="1:36" ht="12.75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2"/>
      <c r="T14" s="133"/>
      <c r="U14" s="134"/>
      <c r="V14" s="135" t="s">
        <v>850</v>
      </c>
      <c r="W14" s="136"/>
      <c r="X14" s="136"/>
      <c r="Y14" s="136"/>
      <c r="Z14" s="136"/>
      <c r="AA14" s="135"/>
      <c r="AB14" s="136"/>
      <c r="AC14" s="136"/>
      <c r="AD14" s="136"/>
      <c r="AE14" s="137"/>
      <c r="AF14" s="130"/>
      <c r="AG14" s="131"/>
      <c r="AH14" s="131"/>
      <c r="AI14" s="131"/>
      <c r="AJ14" s="132"/>
    </row>
    <row r="15" spans="1:36" ht="12.75">
      <c r="A15" s="138">
        <v>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39">
        <v>2</v>
      </c>
      <c r="U15" s="139"/>
      <c r="V15" s="138">
        <v>3</v>
      </c>
      <c r="W15" s="139"/>
      <c r="X15" s="139"/>
      <c r="Y15" s="139"/>
      <c r="Z15" s="139"/>
      <c r="AA15" s="138">
        <v>4</v>
      </c>
      <c r="AB15" s="139"/>
      <c r="AC15" s="139"/>
      <c r="AD15" s="139"/>
      <c r="AE15" s="139"/>
      <c r="AF15" s="138">
        <v>5</v>
      </c>
      <c r="AG15" s="139"/>
      <c r="AH15" s="139"/>
      <c r="AI15" s="139"/>
      <c r="AJ15" s="140"/>
    </row>
    <row r="16" spans="1:36" ht="19.5" customHeight="1">
      <c r="A16" s="141" t="s">
        <v>851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3"/>
      <c r="T16" s="144" t="s">
        <v>852</v>
      </c>
      <c r="U16" s="139"/>
      <c r="V16" s="145">
        <v>530818</v>
      </c>
      <c r="W16" s="146"/>
      <c r="X16" s="146"/>
      <c r="Y16" s="146"/>
      <c r="Z16" s="147"/>
      <c r="AA16" s="148">
        <v>554063</v>
      </c>
      <c r="AB16" s="149"/>
      <c r="AC16" s="149"/>
      <c r="AD16" s="149"/>
      <c r="AE16" s="150"/>
      <c r="AF16" s="148">
        <v>517340</v>
      </c>
      <c r="AG16" s="149"/>
      <c r="AH16" s="149"/>
      <c r="AI16" s="149"/>
      <c r="AJ16" s="150"/>
    </row>
    <row r="17" spans="1:36" ht="19.5" customHeight="1">
      <c r="A17" s="141" t="s">
        <v>853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3"/>
      <c r="T17" s="144" t="s">
        <v>854</v>
      </c>
      <c r="U17" s="139"/>
      <c r="V17" s="145">
        <v>79274</v>
      </c>
      <c r="W17" s="146"/>
      <c r="X17" s="146"/>
      <c r="Y17" s="146"/>
      <c r="Z17" s="147"/>
      <c r="AA17" s="148">
        <v>88438</v>
      </c>
      <c r="AB17" s="149"/>
      <c r="AC17" s="149"/>
      <c r="AD17" s="149"/>
      <c r="AE17" s="150"/>
      <c r="AF17" s="148">
        <v>76766</v>
      </c>
      <c r="AG17" s="149"/>
      <c r="AH17" s="149"/>
      <c r="AI17" s="149"/>
      <c r="AJ17" s="150"/>
    </row>
    <row r="18" spans="1:36" ht="19.5" customHeight="1">
      <c r="A18" s="141" t="s">
        <v>855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144" t="s">
        <v>856</v>
      </c>
      <c r="U18" s="139"/>
      <c r="V18" s="145">
        <v>12398</v>
      </c>
      <c r="W18" s="146"/>
      <c r="X18" s="146"/>
      <c r="Y18" s="146"/>
      <c r="Z18" s="147"/>
      <c r="AA18" s="148">
        <v>13854</v>
      </c>
      <c r="AB18" s="149"/>
      <c r="AC18" s="149"/>
      <c r="AD18" s="149"/>
      <c r="AE18" s="150"/>
      <c r="AF18" s="148">
        <v>11640</v>
      </c>
      <c r="AG18" s="149"/>
      <c r="AH18" s="149"/>
      <c r="AI18" s="149"/>
      <c r="AJ18" s="150"/>
    </row>
    <row r="19" spans="1:36" ht="19.5" customHeight="1">
      <c r="A19" s="141" t="s">
        <v>857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2"/>
      <c r="T19" s="144" t="s">
        <v>858</v>
      </c>
      <c r="U19" s="139"/>
      <c r="V19" s="145">
        <v>2350</v>
      </c>
      <c r="W19" s="146"/>
      <c r="X19" s="146"/>
      <c r="Y19" s="146"/>
      <c r="Z19" s="147"/>
      <c r="AA19" s="148">
        <v>2350</v>
      </c>
      <c r="AB19" s="149"/>
      <c r="AC19" s="149"/>
      <c r="AD19" s="149"/>
      <c r="AE19" s="150"/>
      <c r="AF19" s="148">
        <v>1882</v>
      </c>
      <c r="AG19" s="149"/>
      <c r="AH19" s="149"/>
      <c r="AI19" s="149"/>
      <c r="AJ19" s="150"/>
    </row>
    <row r="20" spans="1:36" ht="19.5" customHeight="1">
      <c r="A20" s="141" t="s">
        <v>859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2"/>
      <c r="T20" s="144" t="s">
        <v>860</v>
      </c>
      <c r="U20" s="140"/>
      <c r="V20" s="145">
        <v>101</v>
      </c>
      <c r="W20" s="146"/>
      <c r="X20" s="146"/>
      <c r="Y20" s="146"/>
      <c r="Z20" s="147"/>
      <c r="AA20" s="148">
        <v>101</v>
      </c>
      <c r="AB20" s="149"/>
      <c r="AC20" s="149"/>
      <c r="AD20" s="149"/>
      <c r="AE20" s="150"/>
      <c r="AF20" s="148">
        <v>101</v>
      </c>
      <c r="AG20" s="149"/>
      <c r="AH20" s="149"/>
      <c r="AI20" s="149"/>
      <c r="AJ20" s="150"/>
    </row>
    <row r="21" spans="1:36" ht="19.5" customHeight="1">
      <c r="A21" s="141" t="s">
        <v>861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2"/>
      <c r="T21" s="144" t="s">
        <v>862</v>
      </c>
      <c r="U21" s="140"/>
      <c r="V21" s="145"/>
      <c r="W21" s="146"/>
      <c r="X21" s="146"/>
      <c r="Y21" s="146"/>
      <c r="Z21" s="147"/>
      <c r="AA21" s="148"/>
      <c r="AB21" s="149"/>
      <c r="AC21" s="149"/>
      <c r="AD21" s="149"/>
      <c r="AE21" s="150"/>
      <c r="AF21" s="148"/>
      <c r="AG21" s="149"/>
      <c r="AH21" s="149"/>
      <c r="AI21" s="149"/>
      <c r="AJ21" s="150"/>
    </row>
    <row r="22" spans="1:36" ht="25.5" customHeight="1">
      <c r="A22" s="153" t="s">
        <v>863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5"/>
      <c r="T22" s="156" t="s">
        <v>864</v>
      </c>
      <c r="U22" s="157"/>
      <c r="V22" s="158">
        <f>SUM(V16:Z21)</f>
        <v>624941</v>
      </c>
      <c r="W22" s="159"/>
      <c r="X22" s="159"/>
      <c r="Y22" s="159"/>
      <c r="Z22" s="160"/>
      <c r="AA22" s="161">
        <f>SUM(AA16:AE21)</f>
        <v>658806</v>
      </c>
      <c r="AB22" s="162"/>
      <c r="AC22" s="162"/>
      <c r="AD22" s="162"/>
      <c r="AE22" s="163"/>
      <c r="AF22" s="161">
        <f>SUM(AF16:AJ21)</f>
        <v>607729</v>
      </c>
      <c r="AG22" s="162"/>
      <c r="AH22" s="162"/>
      <c r="AI22" s="162"/>
      <c r="AJ22" s="163"/>
    </row>
    <row r="23" spans="1:36" ht="19.5" customHeight="1">
      <c r="A23" s="164" t="s">
        <v>865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7" t="s">
        <v>866</v>
      </c>
      <c r="U23" s="168"/>
      <c r="V23" s="145">
        <v>181</v>
      </c>
      <c r="W23" s="146"/>
      <c r="X23" s="146"/>
      <c r="Y23" s="146"/>
      <c r="Z23" s="147"/>
      <c r="AA23" s="148">
        <v>181</v>
      </c>
      <c r="AB23" s="149"/>
      <c r="AC23" s="149"/>
      <c r="AD23" s="149"/>
      <c r="AE23" s="150"/>
      <c r="AF23" s="148">
        <v>180</v>
      </c>
      <c r="AG23" s="149"/>
      <c r="AH23" s="149"/>
      <c r="AI23" s="149"/>
      <c r="AJ23" s="150"/>
    </row>
    <row r="24" spans="1:36" ht="19.5" customHeight="1">
      <c r="A24" s="169" t="s">
        <v>867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1"/>
      <c r="T24" s="172" t="s">
        <v>868</v>
      </c>
      <c r="U24" s="140"/>
      <c r="V24" s="173">
        <f>SUM(V22+V23)</f>
        <v>625122</v>
      </c>
      <c r="W24" s="174"/>
      <c r="X24" s="174"/>
      <c r="Y24" s="174"/>
      <c r="Z24" s="175"/>
      <c r="AA24" s="176">
        <f>SUM(AA22+AA23)</f>
        <v>658987</v>
      </c>
      <c r="AB24" s="177"/>
      <c r="AC24" s="177"/>
      <c r="AD24" s="177"/>
      <c r="AE24" s="178"/>
      <c r="AF24" s="176">
        <f>SUM(AF22+AF23)</f>
        <v>607909</v>
      </c>
      <c r="AG24" s="177"/>
      <c r="AH24" s="177"/>
      <c r="AI24" s="177"/>
      <c r="AJ24" s="178"/>
    </row>
    <row r="25" spans="1:36" ht="19.5" customHeight="1">
      <c r="A25" s="164" t="s">
        <v>869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179" t="s">
        <v>870</v>
      </c>
      <c r="U25" s="140"/>
      <c r="V25" s="145">
        <v>58636</v>
      </c>
      <c r="W25" s="146"/>
      <c r="X25" s="146"/>
      <c r="Y25" s="146"/>
      <c r="Z25" s="147"/>
      <c r="AA25" s="148">
        <v>93892</v>
      </c>
      <c r="AB25" s="149"/>
      <c r="AC25" s="149"/>
      <c r="AD25" s="149"/>
      <c r="AE25" s="150"/>
      <c r="AF25" s="148">
        <v>91256</v>
      </c>
      <c r="AG25" s="149"/>
      <c r="AH25" s="149"/>
      <c r="AI25" s="149"/>
      <c r="AJ25" s="150"/>
    </row>
    <row r="26" spans="1:36" ht="19.5" customHeight="1">
      <c r="A26" s="164" t="s">
        <v>871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6"/>
      <c r="T26" s="179" t="s">
        <v>872</v>
      </c>
      <c r="U26" s="140"/>
      <c r="V26" s="145"/>
      <c r="W26" s="146"/>
      <c r="X26" s="146"/>
      <c r="Y26" s="146"/>
      <c r="Z26" s="147"/>
      <c r="AA26" s="148">
        <v>197054</v>
      </c>
      <c r="AB26" s="149"/>
      <c r="AC26" s="149"/>
      <c r="AD26" s="149"/>
      <c r="AE26" s="150"/>
      <c r="AF26" s="148">
        <v>130272</v>
      </c>
      <c r="AG26" s="149"/>
      <c r="AH26" s="149"/>
      <c r="AI26" s="149"/>
      <c r="AJ26" s="150"/>
    </row>
    <row r="27" spans="1:36" ht="19.5" customHeight="1">
      <c r="A27" s="164" t="s">
        <v>873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6"/>
      <c r="T27" s="179" t="s">
        <v>874</v>
      </c>
      <c r="U27" s="140"/>
      <c r="V27" s="148">
        <v>3343</v>
      </c>
      <c r="W27" s="149"/>
      <c r="X27" s="149"/>
      <c r="Y27" s="149"/>
      <c r="Z27" s="150"/>
      <c r="AA27" s="148">
        <v>3343</v>
      </c>
      <c r="AB27" s="149"/>
      <c r="AC27" s="149"/>
      <c r="AD27" s="149"/>
      <c r="AE27" s="150"/>
      <c r="AF27" s="148">
        <v>540</v>
      </c>
      <c r="AG27" s="149"/>
      <c r="AH27" s="149"/>
      <c r="AI27" s="149"/>
      <c r="AJ27" s="150"/>
    </row>
    <row r="28" spans="1:36" ht="19.5" customHeight="1">
      <c r="A28" s="164" t="s">
        <v>875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  <c r="T28" s="179" t="s">
        <v>876</v>
      </c>
      <c r="U28" s="140"/>
      <c r="V28" s="148">
        <v>97071</v>
      </c>
      <c r="W28" s="149"/>
      <c r="X28" s="149"/>
      <c r="Y28" s="149"/>
      <c r="Z28" s="150"/>
      <c r="AA28" s="148">
        <v>12407</v>
      </c>
      <c r="AB28" s="149"/>
      <c r="AC28" s="149"/>
      <c r="AD28" s="149"/>
      <c r="AE28" s="150"/>
      <c r="AF28" s="148">
        <v>9845</v>
      </c>
      <c r="AG28" s="149"/>
      <c r="AH28" s="149"/>
      <c r="AI28" s="149"/>
      <c r="AJ28" s="150"/>
    </row>
    <row r="29" spans="1:36" ht="25.5" customHeight="1">
      <c r="A29" s="153" t="s">
        <v>877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5"/>
      <c r="T29" s="156" t="s">
        <v>878</v>
      </c>
      <c r="U29" s="157"/>
      <c r="V29" s="161">
        <f>SUM(V25:Z28)</f>
        <v>159050</v>
      </c>
      <c r="W29" s="162"/>
      <c r="X29" s="162"/>
      <c r="Y29" s="162"/>
      <c r="Z29" s="163"/>
      <c r="AA29" s="161">
        <v>306696</v>
      </c>
      <c r="AB29" s="162"/>
      <c r="AC29" s="162"/>
      <c r="AD29" s="162"/>
      <c r="AE29" s="163"/>
      <c r="AF29" s="161">
        <f>SUM(AF25:AJ28)</f>
        <v>231913</v>
      </c>
      <c r="AG29" s="162"/>
      <c r="AH29" s="162"/>
      <c r="AI29" s="162"/>
      <c r="AJ29" s="163"/>
    </row>
    <row r="30" spans="1:36" ht="19.5" customHeight="1">
      <c r="A30" s="164" t="s">
        <v>879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6"/>
      <c r="T30" s="167" t="s">
        <v>880</v>
      </c>
      <c r="U30" s="168"/>
      <c r="V30" s="148"/>
      <c r="W30" s="149"/>
      <c r="X30" s="149"/>
      <c r="Y30" s="149"/>
      <c r="Z30" s="150"/>
      <c r="AA30" s="148"/>
      <c r="AB30" s="149"/>
      <c r="AC30" s="149"/>
      <c r="AD30" s="149"/>
      <c r="AE30" s="150"/>
      <c r="AF30" s="148"/>
      <c r="AG30" s="149"/>
      <c r="AH30" s="149"/>
      <c r="AI30" s="149"/>
      <c r="AJ30" s="150"/>
    </row>
    <row r="31" spans="1:36" ht="19.5" customHeight="1">
      <c r="A31" s="153" t="s">
        <v>881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  <c r="T31" s="180" t="s">
        <v>882</v>
      </c>
      <c r="U31" s="140"/>
      <c r="V31" s="181">
        <f>SUM(V29+V30)</f>
        <v>159050</v>
      </c>
      <c r="W31" s="182"/>
      <c r="X31" s="182"/>
      <c r="Y31" s="182"/>
      <c r="Z31" s="183"/>
      <c r="AA31" s="181">
        <f>SUM(AA29+AA30)</f>
        <v>306696</v>
      </c>
      <c r="AB31" s="182"/>
      <c r="AC31" s="182"/>
      <c r="AD31" s="182"/>
      <c r="AE31" s="183"/>
      <c r="AF31" s="181">
        <f>SUM(AF29+AF30)</f>
        <v>231913</v>
      </c>
      <c r="AG31" s="182"/>
      <c r="AH31" s="182"/>
      <c r="AI31" s="182"/>
      <c r="AJ31" s="183"/>
    </row>
    <row r="32" spans="1:36" ht="19.5" customHeight="1">
      <c r="A32" s="153" t="s">
        <v>883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172">
        <v>17</v>
      </c>
      <c r="U32" s="140"/>
      <c r="V32" s="184"/>
      <c r="W32" s="185"/>
      <c r="X32" s="185"/>
      <c r="Y32" s="185"/>
      <c r="Z32" s="186"/>
      <c r="AA32" s="187" t="s">
        <v>884</v>
      </c>
      <c r="AB32" s="188"/>
      <c r="AC32" s="188"/>
      <c r="AD32" s="188"/>
      <c r="AE32" s="189"/>
      <c r="AF32" s="187" t="s">
        <v>884</v>
      </c>
      <c r="AG32" s="188"/>
      <c r="AH32" s="188"/>
      <c r="AI32" s="188"/>
      <c r="AJ32" s="189"/>
    </row>
    <row r="33" spans="1:36" ht="19.5" customHeight="1">
      <c r="A33" s="164" t="s">
        <v>885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  <c r="T33" s="179">
        <v>18</v>
      </c>
      <c r="U33" s="140"/>
      <c r="V33" s="148">
        <v>3002</v>
      </c>
      <c r="W33" s="149"/>
      <c r="X33" s="149"/>
      <c r="Y33" s="149"/>
      <c r="Z33" s="150"/>
      <c r="AA33" s="148">
        <v>9297</v>
      </c>
      <c r="AB33" s="149"/>
      <c r="AC33" s="149"/>
      <c r="AD33" s="149"/>
      <c r="AE33" s="150"/>
      <c r="AF33" s="148">
        <v>9297</v>
      </c>
      <c r="AG33" s="149"/>
      <c r="AH33" s="149"/>
      <c r="AI33" s="149"/>
      <c r="AJ33" s="150"/>
    </row>
    <row r="34" spans="1:36" ht="19.5" customHeight="1">
      <c r="A34" s="164" t="s">
        <v>886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6"/>
      <c r="T34" s="179">
        <v>19</v>
      </c>
      <c r="U34" s="140"/>
      <c r="V34" s="148">
        <v>13468</v>
      </c>
      <c r="W34" s="149"/>
      <c r="X34" s="149"/>
      <c r="Y34" s="149"/>
      <c r="Z34" s="150"/>
      <c r="AA34" s="148">
        <v>18736</v>
      </c>
      <c r="AB34" s="149"/>
      <c r="AC34" s="149"/>
      <c r="AD34" s="149"/>
      <c r="AE34" s="150"/>
      <c r="AF34" s="148">
        <v>18736</v>
      </c>
      <c r="AG34" s="149"/>
      <c r="AH34" s="149"/>
      <c r="AI34" s="149"/>
      <c r="AJ34" s="150"/>
    </row>
    <row r="35" spans="1:36" ht="19.5" customHeight="1">
      <c r="A35" s="164" t="s">
        <v>887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6"/>
      <c r="T35" s="179">
        <v>20</v>
      </c>
      <c r="U35" s="140"/>
      <c r="V35" s="148">
        <v>2000</v>
      </c>
      <c r="W35" s="149"/>
      <c r="X35" s="149"/>
      <c r="Y35" s="149"/>
      <c r="Z35" s="150"/>
      <c r="AA35" s="148">
        <v>500</v>
      </c>
      <c r="AB35" s="149"/>
      <c r="AC35" s="149"/>
      <c r="AD35" s="149"/>
      <c r="AE35" s="150"/>
      <c r="AF35" s="148">
        <v>448</v>
      </c>
      <c r="AG35" s="149"/>
      <c r="AH35" s="149"/>
      <c r="AI35" s="149"/>
      <c r="AJ35" s="150"/>
    </row>
    <row r="36" spans="1:36" ht="19.5" customHeight="1">
      <c r="A36" s="164" t="s">
        <v>888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6"/>
      <c r="T36" s="179">
        <v>21</v>
      </c>
      <c r="U36" s="140"/>
      <c r="V36" s="148">
        <v>14400</v>
      </c>
      <c r="W36" s="149"/>
      <c r="X36" s="149"/>
      <c r="Y36" s="149"/>
      <c r="Z36" s="150"/>
      <c r="AA36" s="148">
        <v>13400</v>
      </c>
      <c r="AB36" s="149"/>
      <c r="AC36" s="149"/>
      <c r="AD36" s="149"/>
      <c r="AE36" s="150"/>
      <c r="AF36" s="148">
        <v>13292</v>
      </c>
      <c r="AG36" s="149"/>
      <c r="AH36" s="149"/>
      <c r="AI36" s="149"/>
      <c r="AJ36" s="150"/>
    </row>
    <row r="37" spans="1:36" ht="19.5" customHeight="1">
      <c r="A37" s="164" t="s">
        <v>889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6"/>
      <c r="T37" s="179">
        <v>22</v>
      </c>
      <c r="U37" s="140"/>
      <c r="V37" s="148">
        <v>11119</v>
      </c>
      <c r="W37" s="149"/>
      <c r="X37" s="149"/>
      <c r="Y37" s="149"/>
      <c r="Z37" s="150"/>
      <c r="AA37" s="148">
        <v>10265</v>
      </c>
      <c r="AB37" s="149"/>
      <c r="AC37" s="149"/>
      <c r="AD37" s="149"/>
      <c r="AE37" s="150"/>
      <c r="AF37" s="148">
        <v>9072</v>
      </c>
      <c r="AG37" s="149"/>
      <c r="AH37" s="149"/>
      <c r="AI37" s="149"/>
      <c r="AJ37" s="150"/>
    </row>
    <row r="38" spans="1:36" ht="19.5" customHeight="1">
      <c r="A38" s="153" t="s">
        <v>890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5"/>
      <c r="T38" s="156">
        <v>23</v>
      </c>
      <c r="U38" s="157"/>
      <c r="V38" s="148">
        <f>SUM(V33:Z37)</f>
        <v>43989</v>
      </c>
      <c r="W38" s="149"/>
      <c r="X38" s="149"/>
      <c r="Y38" s="149"/>
      <c r="Z38" s="150"/>
      <c r="AA38" s="148">
        <f>SUM(AA33:AE37)</f>
        <v>52198</v>
      </c>
      <c r="AB38" s="149"/>
      <c r="AC38" s="149"/>
      <c r="AD38" s="149"/>
      <c r="AE38" s="150"/>
      <c r="AF38" s="148">
        <f>SUM(AF33:AJ37)</f>
        <v>50845</v>
      </c>
      <c r="AG38" s="149"/>
      <c r="AH38" s="149"/>
      <c r="AI38" s="149"/>
      <c r="AJ38" s="150"/>
    </row>
    <row r="39" spans="1:36" ht="19.5" customHeight="1">
      <c r="A39" s="164" t="s">
        <v>891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6"/>
      <c r="T39" s="179">
        <v>24</v>
      </c>
      <c r="U39" s="140"/>
      <c r="V39" s="148">
        <v>45</v>
      </c>
      <c r="W39" s="149"/>
      <c r="X39" s="149"/>
      <c r="Y39" s="149"/>
      <c r="Z39" s="150"/>
      <c r="AA39" s="148">
        <v>45</v>
      </c>
      <c r="AB39" s="149"/>
      <c r="AC39" s="149"/>
      <c r="AD39" s="149"/>
      <c r="AE39" s="150"/>
      <c r="AF39" s="148">
        <v>45</v>
      </c>
      <c r="AG39" s="149"/>
      <c r="AH39" s="149"/>
      <c r="AI39" s="149"/>
      <c r="AJ39" s="150"/>
    </row>
    <row r="40" spans="1:36" ht="21.75" customHeight="1">
      <c r="A40" s="153" t="s">
        <v>892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5"/>
      <c r="T40" s="172">
        <v>25</v>
      </c>
      <c r="U40" s="140"/>
      <c r="V40" s="190">
        <f>SUM(V38+V39)</f>
        <v>44034</v>
      </c>
      <c r="W40" s="191"/>
      <c r="X40" s="191"/>
      <c r="Y40" s="191"/>
      <c r="Z40" s="192"/>
      <c r="AA40" s="190">
        <f>SUM(AA38+AA39)</f>
        <v>52243</v>
      </c>
      <c r="AB40" s="191"/>
      <c r="AC40" s="191"/>
      <c r="AD40" s="191"/>
      <c r="AE40" s="192"/>
      <c r="AF40" s="190">
        <f>SUM(AF38+AF39)</f>
        <v>50890</v>
      </c>
      <c r="AG40" s="191"/>
      <c r="AH40" s="191"/>
      <c r="AI40" s="191"/>
      <c r="AJ40" s="192"/>
    </row>
    <row r="41" spans="1:36" ht="19.5" customHeight="1">
      <c r="A41" s="164" t="s">
        <v>893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79">
        <v>26</v>
      </c>
      <c r="U41" s="140"/>
      <c r="V41" s="145">
        <v>17000</v>
      </c>
      <c r="W41" s="146"/>
      <c r="X41" s="146"/>
      <c r="Y41" s="146"/>
      <c r="Z41" s="147"/>
      <c r="AA41" s="148">
        <v>17000</v>
      </c>
      <c r="AB41" s="149"/>
      <c r="AC41" s="149"/>
      <c r="AD41" s="149"/>
      <c r="AE41" s="150"/>
      <c r="AF41" s="148">
        <v>15952</v>
      </c>
      <c r="AG41" s="149"/>
      <c r="AH41" s="149"/>
      <c r="AI41" s="149"/>
      <c r="AJ41" s="150"/>
    </row>
    <row r="42" spans="1:36" ht="19.5" customHeight="1">
      <c r="A42" s="164" t="s">
        <v>894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79">
        <v>27</v>
      </c>
      <c r="U42" s="140"/>
      <c r="V42" s="145">
        <v>15000</v>
      </c>
      <c r="W42" s="146"/>
      <c r="X42" s="146"/>
      <c r="Y42" s="146"/>
      <c r="Z42" s="147"/>
      <c r="AA42" s="148">
        <v>15000</v>
      </c>
      <c r="AB42" s="149"/>
      <c r="AC42" s="149"/>
      <c r="AD42" s="149"/>
      <c r="AE42" s="150"/>
      <c r="AF42" s="148">
        <v>13172</v>
      </c>
      <c r="AG42" s="149"/>
      <c r="AH42" s="149"/>
      <c r="AI42" s="149"/>
      <c r="AJ42" s="150"/>
    </row>
    <row r="43" spans="1:36" ht="19.5" customHeight="1">
      <c r="A43" s="164" t="s">
        <v>895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79">
        <v>28</v>
      </c>
      <c r="U43" s="140"/>
      <c r="V43" s="145">
        <v>20227</v>
      </c>
      <c r="W43" s="146"/>
      <c r="X43" s="146"/>
      <c r="Y43" s="146"/>
      <c r="Z43" s="147"/>
      <c r="AA43" s="148">
        <v>20277</v>
      </c>
      <c r="AB43" s="149"/>
      <c r="AC43" s="149"/>
      <c r="AD43" s="149"/>
      <c r="AE43" s="150"/>
      <c r="AF43" s="148">
        <v>19840</v>
      </c>
      <c r="AG43" s="149"/>
      <c r="AH43" s="149"/>
      <c r="AI43" s="149"/>
      <c r="AJ43" s="150"/>
    </row>
    <row r="44" spans="1:36" ht="19.5" customHeight="1">
      <c r="A44" s="164" t="s">
        <v>896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6"/>
      <c r="T44" s="179">
        <v>29</v>
      </c>
      <c r="U44" s="140"/>
      <c r="V44" s="145">
        <v>14400</v>
      </c>
      <c r="W44" s="146"/>
      <c r="X44" s="146"/>
      <c r="Y44" s="146"/>
      <c r="Z44" s="147"/>
      <c r="AA44" s="148">
        <v>15400</v>
      </c>
      <c r="AB44" s="149"/>
      <c r="AC44" s="149"/>
      <c r="AD44" s="149"/>
      <c r="AE44" s="150"/>
      <c r="AF44" s="148">
        <v>14712</v>
      </c>
      <c r="AG44" s="149"/>
      <c r="AH44" s="149"/>
      <c r="AI44" s="149"/>
      <c r="AJ44" s="150"/>
    </row>
    <row r="45" spans="1:36" ht="19.5" customHeight="1">
      <c r="A45" s="164" t="s">
        <v>897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6"/>
      <c r="T45" s="179">
        <v>30</v>
      </c>
      <c r="U45" s="140"/>
      <c r="V45" s="145">
        <v>6300</v>
      </c>
      <c r="W45" s="146"/>
      <c r="X45" s="146"/>
      <c r="Y45" s="146"/>
      <c r="Z45" s="147"/>
      <c r="AA45" s="148">
        <v>6315</v>
      </c>
      <c r="AB45" s="149"/>
      <c r="AC45" s="149"/>
      <c r="AD45" s="149"/>
      <c r="AE45" s="150"/>
      <c r="AF45" s="148">
        <v>6257</v>
      </c>
      <c r="AG45" s="149"/>
      <c r="AH45" s="149"/>
      <c r="AI45" s="149"/>
      <c r="AJ45" s="150"/>
    </row>
    <row r="46" spans="1:36" ht="25.5" customHeight="1">
      <c r="A46" s="153" t="s">
        <v>898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5"/>
      <c r="T46" s="156">
        <v>31</v>
      </c>
      <c r="U46" s="157"/>
      <c r="V46" s="158">
        <f>SUM(V41:Z45)</f>
        <v>72927</v>
      </c>
      <c r="W46" s="159"/>
      <c r="X46" s="159"/>
      <c r="Y46" s="159"/>
      <c r="Z46" s="160"/>
      <c r="AA46" s="161">
        <f>SUM(AA41:AE45)</f>
        <v>73992</v>
      </c>
      <c r="AB46" s="162"/>
      <c r="AC46" s="162"/>
      <c r="AD46" s="162"/>
      <c r="AE46" s="163"/>
      <c r="AF46" s="161">
        <f>SUM(AF41:AJ45)</f>
        <v>69933</v>
      </c>
      <c r="AG46" s="162"/>
      <c r="AH46" s="162"/>
      <c r="AI46" s="162"/>
      <c r="AJ46" s="163"/>
    </row>
    <row r="47" spans="1:36" ht="19.5" customHeight="1">
      <c r="A47" s="164" t="s">
        <v>899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6"/>
      <c r="T47" s="167">
        <v>32</v>
      </c>
      <c r="U47" s="168"/>
      <c r="V47" s="145"/>
      <c r="W47" s="146"/>
      <c r="X47" s="146"/>
      <c r="Y47" s="146"/>
      <c r="Z47" s="147"/>
      <c r="AA47" s="148"/>
      <c r="AB47" s="149"/>
      <c r="AC47" s="149"/>
      <c r="AD47" s="149"/>
      <c r="AE47" s="150"/>
      <c r="AF47" s="148"/>
      <c r="AG47" s="149"/>
      <c r="AH47" s="149"/>
      <c r="AI47" s="149"/>
      <c r="AJ47" s="150"/>
    </row>
    <row r="48" spans="1:36" s="196" customFormat="1" ht="25.5" customHeight="1">
      <c r="A48" s="153" t="s">
        <v>900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5"/>
      <c r="T48" s="156">
        <v>33</v>
      </c>
      <c r="U48" s="157"/>
      <c r="V48" s="193">
        <f>SUM(V46+V47)</f>
        <v>72927</v>
      </c>
      <c r="W48" s="194"/>
      <c r="X48" s="194"/>
      <c r="Y48" s="194"/>
      <c r="Z48" s="195"/>
      <c r="AA48" s="181">
        <f>SUM(AA46+AA47)</f>
        <v>73992</v>
      </c>
      <c r="AB48" s="182"/>
      <c r="AC48" s="182"/>
      <c r="AD48" s="182"/>
      <c r="AE48" s="183"/>
      <c r="AF48" s="181">
        <f>SUM(AF46+AF47)</f>
        <v>69933</v>
      </c>
      <c r="AG48" s="182"/>
      <c r="AH48" s="182"/>
      <c r="AI48" s="182"/>
      <c r="AJ48" s="183"/>
    </row>
    <row r="49" spans="1:36" ht="19.5" customHeight="1">
      <c r="A49" s="164" t="s">
        <v>901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6"/>
      <c r="T49" s="179">
        <v>34</v>
      </c>
      <c r="U49" s="140"/>
      <c r="V49" s="145">
        <v>22000</v>
      </c>
      <c r="W49" s="146"/>
      <c r="X49" s="146"/>
      <c r="Y49" s="146"/>
      <c r="Z49" s="147"/>
      <c r="AA49" s="148">
        <v>22606</v>
      </c>
      <c r="AB49" s="149"/>
      <c r="AC49" s="149"/>
      <c r="AD49" s="149"/>
      <c r="AE49" s="150"/>
      <c r="AF49" s="148">
        <v>21335</v>
      </c>
      <c r="AG49" s="149"/>
      <c r="AH49" s="149"/>
      <c r="AI49" s="149"/>
      <c r="AJ49" s="150"/>
    </row>
    <row r="50" spans="1:36" s="196" customFormat="1" ht="19.5" customHeight="1">
      <c r="A50" s="164" t="s">
        <v>902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6"/>
      <c r="T50" s="179">
        <v>35</v>
      </c>
      <c r="U50" s="140"/>
      <c r="V50" s="145"/>
      <c r="W50" s="146"/>
      <c r="X50" s="146"/>
      <c r="Y50" s="146"/>
      <c r="Z50" s="147"/>
      <c r="AA50" s="148"/>
      <c r="AB50" s="149"/>
      <c r="AC50" s="149"/>
      <c r="AD50" s="149"/>
      <c r="AE50" s="150"/>
      <c r="AF50" s="148"/>
      <c r="AG50" s="149"/>
      <c r="AH50" s="149"/>
      <c r="AI50" s="149"/>
      <c r="AJ50" s="150"/>
    </row>
    <row r="51" spans="1:36" s="196" customFormat="1" ht="19.5" customHeight="1">
      <c r="A51" s="153" t="s">
        <v>903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5"/>
      <c r="T51" s="172">
        <v>36</v>
      </c>
      <c r="U51" s="140"/>
      <c r="V51" s="158">
        <f>SUM(V49:Z50)</f>
        <v>22000</v>
      </c>
      <c r="W51" s="159"/>
      <c r="X51" s="159"/>
      <c r="Y51" s="159"/>
      <c r="Z51" s="160"/>
      <c r="AA51" s="161">
        <f>SUM(AA49:AE50)</f>
        <v>22606</v>
      </c>
      <c r="AB51" s="162"/>
      <c r="AC51" s="162"/>
      <c r="AD51" s="162"/>
      <c r="AE51" s="163"/>
      <c r="AF51" s="161">
        <f>SUM(AF49:AJ50)</f>
        <v>21335</v>
      </c>
      <c r="AG51" s="162"/>
      <c r="AH51" s="162"/>
      <c r="AI51" s="162"/>
      <c r="AJ51" s="163"/>
    </row>
    <row r="52" spans="1:36" s="196" customFormat="1" ht="19.5" customHeight="1">
      <c r="A52" s="164" t="s">
        <v>904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6"/>
      <c r="T52" s="167">
        <v>37</v>
      </c>
      <c r="U52" s="168"/>
      <c r="V52" s="145"/>
      <c r="W52" s="146"/>
      <c r="X52" s="146"/>
      <c r="Y52" s="146"/>
      <c r="Z52" s="147"/>
      <c r="AA52" s="148"/>
      <c r="AB52" s="149"/>
      <c r="AC52" s="149"/>
      <c r="AD52" s="149"/>
      <c r="AE52" s="150"/>
      <c r="AF52" s="148"/>
      <c r="AG52" s="149"/>
      <c r="AH52" s="149"/>
      <c r="AI52" s="149"/>
      <c r="AJ52" s="150"/>
    </row>
    <row r="53" spans="1:36" s="196" customFormat="1" ht="19.5" customHeight="1">
      <c r="A53" s="164" t="s">
        <v>905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6"/>
      <c r="T53" s="167">
        <v>38</v>
      </c>
      <c r="U53" s="168"/>
      <c r="V53" s="145"/>
      <c r="W53" s="146"/>
      <c r="X53" s="146"/>
      <c r="Y53" s="146"/>
      <c r="Z53" s="147"/>
      <c r="AA53" s="148"/>
      <c r="AB53" s="149"/>
      <c r="AC53" s="149"/>
      <c r="AD53" s="149"/>
      <c r="AE53" s="150"/>
      <c r="AF53" s="148"/>
      <c r="AG53" s="149"/>
      <c r="AH53" s="149"/>
      <c r="AI53" s="149"/>
      <c r="AJ53" s="150"/>
    </row>
    <row r="54" spans="1:36" s="196" customFormat="1" ht="19.5" customHeight="1">
      <c r="A54" s="153" t="s">
        <v>906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5"/>
      <c r="T54" s="172">
        <v>39</v>
      </c>
      <c r="U54" s="140"/>
      <c r="V54" s="158">
        <f>SUM(V52:Z53)</f>
        <v>0</v>
      </c>
      <c r="W54" s="159"/>
      <c r="X54" s="159"/>
      <c r="Y54" s="159"/>
      <c r="Z54" s="160"/>
      <c r="AA54" s="161"/>
      <c r="AB54" s="162"/>
      <c r="AC54" s="162"/>
      <c r="AD54" s="162"/>
      <c r="AE54" s="163"/>
      <c r="AF54" s="161"/>
      <c r="AG54" s="162"/>
      <c r="AH54" s="162"/>
      <c r="AI54" s="162"/>
      <c r="AJ54" s="163"/>
    </row>
    <row r="55" spans="1:36" s="196" customFormat="1" ht="24.75" customHeight="1">
      <c r="A55" s="153" t="s">
        <v>907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5"/>
      <c r="T55" s="156">
        <v>40</v>
      </c>
      <c r="U55" s="157"/>
      <c r="V55" s="158">
        <v>297966</v>
      </c>
      <c r="W55" s="159"/>
      <c r="X55" s="159"/>
      <c r="Y55" s="159"/>
      <c r="Z55" s="160"/>
      <c r="AA55" s="161">
        <f>SUM(AA29)+AA38+AA46+AA49+AA52</f>
        <v>455492</v>
      </c>
      <c r="AB55" s="162"/>
      <c r="AC55" s="162"/>
      <c r="AD55" s="162"/>
      <c r="AE55" s="163"/>
      <c r="AF55" s="161">
        <f>SUM(AF29)+AF38+AF46+AF49+AF52</f>
        <v>374026</v>
      </c>
      <c r="AG55" s="162"/>
      <c r="AH55" s="162"/>
      <c r="AI55" s="162"/>
      <c r="AJ55" s="163"/>
    </row>
    <row r="56" spans="1:36" s="196" customFormat="1" ht="24.75" customHeight="1">
      <c r="A56" s="153" t="s">
        <v>908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5"/>
      <c r="T56" s="156">
        <v>41</v>
      </c>
      <c r="U56" s="157"/>
      <c r="V56" s="145">
        <v>45</v>
      </c>
      <c r="W56" s="146"/>
      <c r="X56" s="146"/>
      <c r="Y56" s="146"/>
      <c r="Z56" s="147"/>
      <c r="AA56" s="148">
        <v>45</v>
      </c>
      <c r="AB56" s="149"/>
      <c r="AC56" s="149"/>
      <c r="AD56" s="149"/>
      <c r="AE56" s="150"/>
      <c r="AF56" s="148">
        <v>45</v>
      </c>
      <c r="AG56" s="149"/>
      <c r="AH56" s="149"/>
      <c r="AI56" s="149"/>
      <c r="AJ56" s="150"/>
    </row>
    <row r="57" spans="1:36" ht="19.5" customHeight="1">
      <c r="A57" s="153" t="s">
        <v>909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5"/>
      <c r="T57" s="172">
        <v>42</v>
      </c>
      <c r="U57" s="140"/>
      <c r="V57" s="193">
        <f>SUM(V32+V55+V56)</f>
        <v>298011</v>
      </c>
      <c r="W57" s="194"/>
      <c r="X57" s="194"/>
      <c r="Y57" s="194"/>
      <c r="Z57" s="195"/>
      <c r="AA57" s="181">
        <f>SUM(AA55+AA56)</f>
        <v>455537</v>
      </c>
      <c r="AB57" s="182"/>
      <c r="AC57" s="182"/>
      <c r="AD57" s="182"/>
      <c r="AE57" s="183"/>
      <c r="AF57" s="181">
        <f>SUM(AF55+AF56)</f>
        <v>374071</v>
      </c>
      <c r="AG57" s="182"/>
      <c r="AH57" s="182"/>
      <c r="AI57" s="182"/>
      <c r="AJ57" s="183"/>
    </row>
    <row r="58" spans="1:36" ht="19.5" customHeight="1">
      <c r="A58" s="153" t="s">
        <v>910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5"/>
      <c r="T58" s="179">
        <v>43</v>
      </c>
      <c r="U58" s="140"/>
      <c r="V58" s="145">
        <v>129747</v>
      </c>
      <c r="W58" s="146"/>
      <c r="X58" s="146"/>
      <c r="Y58" s="146"/>
      <c r="Z58" s="147"/>
      <c r="AA58" s="148">
        <v>135312</v>
      </c>
      <c r="AB58" s="149"/>
      <c r="AC58" s="149"/>
      <c r="AD58" s="149"/>
      <c r="AE58" s="150"/>
      <c r="AF58" s="148">
        <v>131344</v>
      </c>
      <c r="AG58" s="149"/>
      <c r="AH58" s="149"/>
      <c r="AI58" s="149"/>
      <c r="AJ58" s="150"/>
    </row>
    <row r="59" spans="1:36" ht="19.5" customHeight="1">
      <c r="A59" s="164" t="s">
        <v>911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6"/>
      <c r="T59" s="179">
        <v>44</v>
      </c>
      <c r="U59" s="140"/>
      <c r="V59" s="145"/>
      <c r="W59" s="146"/>
      <c r="X59" s="146"/>
      <c r="Y59" s="146"/>
      <c r="Z59" s="147"/>
      <c r="AA59" s="148"/>
      <c r="AB59" s="149"/>
      <c r="AC59" s="149"/>
      <c r="AD59" s="149"/>
      <c r="AE59" s="150"/>
      <c r="AF59" s="148"/>
      <c r="AG59" s="149"/>
      <c r="AH59" s="149"/>
      <c r="AI59" s="149"/>
      <c r="AJ59" s="150"/>
    </row>
    <row r="60" spans="1:36" ht="19.5" customHeight="1">
      <c r="A60" s="164" t="s">
        <v>912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6"/>
      <c r="T60" s="179">
        <v>45</v>
      </c>
      <c r="U60" s="140"/>
      <c r="V60" s="145"/>
      <c r="W60" s="146"/>
      <c r="X60" s="146"/>
      <c r="Y60" s="146"/>
      <c r="Z60" s="147"/>
      <c r="AA60" s="148"/>
      <c r="AB60" s="149"/>
      <c r="AC60" s="149"/>
      <c r="AD60" s="149"/>
      <c r="AE60" s="150"/>
      <c r="AF60" s="148"/>
      <c r="AG60" s="149"/>
      <c r="AH60" s="149"/>
      <c r="AI60" s="149"/>
      <c r="AJ60" s="150"/>
    </row>
    <row r="61" spans="1:36" ht="19.5" customHeight="1">
      <c r="A61" s="141" t="s">
        <v>889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79">
        <v>46</v>
      </c>
      <c r="U61" s="140"/>
      <c r="V61" s="145"/>
      <c r="W61" s="146"/>
      <c r="X61" s="146"/>
      <c r="Y61" s="146"/>
      <c r="Z61" s="147"/>
      <c r="AA61" s="148"/>
      <c r="AB61" s="149"/>
      <c r="AC61" s="149"/>
      <c r="AD61" s="149"/>
      <c r="AE61" s="150"/>
      <c r="AF61" s="148"/>
      <c r="AG61" s="149"/>
      <c r="AH61" s="149"/>
      <c r="AI61" s="149"/>
      <c r="AJ61" s="150"/>
    </row>
    <row r="62" spans="1:36" ht="24.75" customHeight="1">
      <c r="A62" s="153" t="s">
        <v>913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  <c r="T62" s="156">
        <v>47</v>
      </c>
      <c r="U62" s="157"/>
      <c r="V62" s="193">
        <f>SUM(V59+V60+V61)</f>
        <v>0</v>
      </c>
      <c r="W62" s="194"/>
      <c r="X62" s="194"/>
      <c r="Y62" s="194"/>
      <c r="Z62" s="195"/>
      <c r="AA62" s="181">
        <f>SUM(AA59+AA60+AA61)</f>
        <v>0</v>
      </c>
      <c r="AB62" s="182"/>
      <c r="AC62" s="182"/>
      <c r="AD62" s="182"/>
      <c r="AE62" s="183"/>
      <c r="AF62" s="181">
        <f>SUM(AF59+AF60+AF61)</f>
        <v>0</v>
      </c>
      <c r="AG62" s="182"/>
      <c r="AH62" s="182"/>
      <c r="AI62" s="182"/>
      <c r="AJ62" s="183"/>
    </row>
    <row r="63" spans="1:36" ht="19.5" customHeight="1">
      <c r="A63" s="153" t="s">
        <v>914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5"/>
      <c r="T63" s="172">
        <v>48</v>
      </c>
      <c r="U63" s="140"/>
      <c r="V63" s="193">
        <f>SUM(V58+V62)</f>
        <v>129747</v>
      </c>
      <c r="W63" s="194"/>
      <c r="X63" s="194"/>
      <c r="Y63" s="194"/>
      <c r="Z63" s="195"/>
      <c r="AA63" s="181">
        <f>SUM(AA58+AA62)</f>
        <v>135312</v>
      </c>
      <c r="AB63" s="182"/>
      <c r="AC63" s="182"/>
      <c r="AD63" s="182"/>
      <c r="AE63" s="183"/>
      <c r="AF63" s="181">
        <f>SUM(AF58+AF62)</f>
        <v>131344</v>
      </c>
      <c r="AG63" s="182"/>
      <c r="AH63" s="182"/>
      <c r="AI63" s="182"/>
      <c r="AJ63" s="183"/>
    </row>
    <row r="64" spans="1:36" ht="19.5" customHeight="1">
      <c r="A64" s="153" t="s">
        <v>915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  <c r="T64" s="172">
        <v>49</v>
      </c>
      <c r="U64" s="140"/>
      <c r="V64" s="193">
        <f>SUM(V24+V57+V63)</f>
        <v>1052880</v>
      </c>
      <c r="W64" s="194"/>
      <c r="X64" s="194"/>
      <c r="Y64" s="194"/>
      <c r="Z64" s="195"/>
      <c r="AA64" s="181">
        <f>SUM(AA24+AA57+AA63)</f>
        <v>1249836</v>
      </c>
      <c r="AB64" s="182"/>
      <c r="AC64" s="182"/>
      <c r="AD64" s="182"/>
      <c r="AE64" s="183"/>
      <c r="AF64" s="181">
        <f>SUM(AF24+AF57+AF63)</f>
        <v>1113324</v>
      </c>
      <c r="AG64" s="182"/>
      <c r="AH64" s="182"/>
      <c r="AI64" s="182"/>
      <c r="AJ64" s="183"/>
    </row>
    <row r="65" spans="1:36" ht="19.5" customHeight="1">
      <c r="A65" s="164" t="s">
        <v>916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6"/>
      <c r="T65" s="179">
        <v>50</v>
      </c>
      <c r="U65" s="140"/>
      <c r="V65" s="145">
        <v>291489</v>
      </c>
      <c r="W65" s="146"/>
      <c r="X65" s="146"/>
      <c r="Y65" s="146"/>
      <c r="Z65" s="147"/>
      <c r="AA65" s="148">
        <v>351130</v>
      </c>
      <c r="AB65" s="149"/>
      <c r="AC65" s="149"/>
      <c r="AD65" s="149"/>
      <c r="AE65" s="150"/>
      <c r="AF65" s="148">
        <v>293322</v>
      </c>
      <c r="AG65" s="149"/>
      <c r="AH65" s="149"/>
      <c r="AI65" s="149"/>
      <c r="AJ65" s="150"/>
    </row>
    <row r="66" spans="1:36" ht="19.5" customHeight="1">
      <c r="A66" s="164" t="s">
        <v>917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8"/>
      <c r="T66" s="179">
        <v>51</v>
      </c>
      <c r="U66" s="140"/>
      <c r="V66" s="145"/>
      <c r="W66" s="146"/>
      <c r="X66" s="146"/>
      <c r="Y66" s="146"/>
      <c r="Z66" s="147"/>
      <c r="AA66" s="148"/>
      <c r="AB66" s="149"/>
      <c r="AC66" s="149"/>
      <c r="AD66" s="149"/>
      <c r="AE66" s="150"/>
      <c r="AF66" s="148"/>
      <c r="AG66" s="149"/>
      <c r="AH66" s="149"/>
      <c r="AI66" s="149"/>
      <c r="AJ66" s="150"/>
    </row>
    <row r="67" spans="1:36" ht="19.5" customHeight="1">
      <c r="A67" s="164" t="s">
        <v>918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6"/>
      <c r="T67" s="179">
        <v>52</v>
      </c>
      <c r="U67" s="140"/>
      <c r="V67" s="145">
        <v>26918</v>
      </c>
      <c r="W67" s="146"/>
      <c r="X67" s="146"/>
      <c r="Y67" s="146"/>
      <c r="Z67" s="147"/>
      <c r="AA67" s="148">
        <v>27892</v>
      </c>
      <c r="AB67" s="149"/>
      <c r="AC67" s="149"/>
      <c r="AD67" s="149"/>
      <c r="AE67" s="150"/>
      <c r="AF67" s="148">
        <v>26289</v>
      </c>
      <c r="AG67" s="149"/>
      <c r="AH67" s="149"/>
      <c r="AI67" s="149"/>
      <c r="AJ67" s="150"/>
    </row>
    <row r="68" spans="1:36" ht="19.5" customHeight="1">
      <c r="A68" s="164" t="s">
        <v>919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6"/>
      <c r="T68" s="179">
        <v>53</v>
      </c>
      <c r="U68" s="140"/>
      <c r="V68" s="145">
        <v>6148</v>
      </c>
      <c r="W68" s="146"/>
      <c r="X68" s="146"/>
      <c r="Y68" s="146"/>
      <c r="Z68" s="147"/>
      <c r="AA68" s="148">
        <v>7250</v>
      </c>
      <c r="AB68" s="149"/>
      <c r="AC68" s="149"/>
      <c r="AD68" s="149"/>
      <c r="AE68" s="150"/>
      <c r="AF68" s="148">
        <v>7154</v>
      </c>
      <c r="AG68" s="149"/>
      <c r="AH68" s="149"/>
      <c r="AI68" s="149"/>
      <c r="AJ68" s="150"/>
    </row>
    <row r="69" spans="1:36" ht="19.5" customHeight="1">
      <c r="A69" s="164" t="s">
        <v>920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6"/>
      <c r="T69" s="179">
        <v>54</v>
      </c>
      <c r="U69" s="140"/>
      <c r="V69" s="145">
        <v>4617</v>
      </c>
      <c r="W69" s="146"/>
      <c r="X69" s="146"/>
      <c r="Y69" s="146"/>
      <c r="Z69" s="147"/>
      <c r="AA69" s="148">
        <v>4617</v>
      </c>
      <c r="AB69" s="149"/>
      <c r="AC69" s="149"/>
      <c r="AD69" s="149"/>
      <c r="AE69" s="150"/>
      <c r="AF69" s="148">
        <v>3156</v>
      </c>
      <c r="AG69" s="149"/>
      <c r="AH69" s="149"/>
      <c r="AI69" s="149"/>
      <c r="AJ69" s="150"/>
    </row>
    <row r="70" spans="1:36" s="196" customFormat="1" ht="19.5" customHeight="1">
      <c r="A70" s="164" t="s">
        <v>921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6"/>
      <c r="T70" s="179">
        <v>55</v>
      </c>
      <c r="U70" s="140"/>
      <c r="V70" s="145"/>
      <c r="W70" s="146"/>
      <c r="X70" s="146"/>
      <c r="Y70" s="146"/>
      <c r="Z70" s="147"/>
      <c r="AA70" s="148"/>
      <c r="AB70" s="149"/>
      <c r="AC70" s="149"/>
      <c r="AD70" s="149"/>
      <c r="AE70" s="150"/>
      <c r="AF70" s="148"/>
      <c r="AG70" s="149"/>
      <c r="AH70" s="149"/>
      <c r="AI70" s="149"/>
      <c r="AJ70" s="150"/>
    </row>
    <row r="71" spans="1:36" ht="19.5" customHeight="1">
      <c r="A71" s="164" t="s">
        <v>922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6"/>
      <c r="T71" s="179">
        <v>56</v>
      </c>
      <c r="U71" s="140"/>
      <c r="V71" s="145">
        <v>13000</v>
      </c>
      <c r="W71" s="146"/>
      <c r="X71" s="146"/>
      <c r="Y71" s="146"/>
      <c r="Z71" s="147"/>
      <c r="AA71" s="148">
        <v>24693</v>
      </c>
      <c r="AB71" s="149"/>
      <c r="AC71" s="149"/>
      <c r="AD71" s="149"/>
      <c r="AE71" s="150"/>
      <c r="AF71" s="148">
        <v>24693</v>
      </c>
      <c r="AG71" s="149"/>
      <c r="AH71" s="149"/>
      <c r="AI71" s="149"/>
      <c r="AJ71" s="150"/>
    </row>
    <row r="72" spans="1:36" ht="19.5" customHeight="1">
      <c r="A72" s="199" t="s">
        <v>923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72">
        <v>57</v>
      </c>
      <c r="U72" s="140"/>
      <c r="V72" s="193">
        <f>SUM(V65:Z71)</f>
        <v>342172</v>
      </c>
      <c r="W72" s="194"/>
      <c r="X72" s="194"/>
      <c r="Y72" s="194"/>
      <c r="Z72" s="195"/>
      <c r="AA72" s="181">
        <f>SUM(AA65:AE71)</f>
        <v>415582</v>
      </c>
      <c r="AB72" s="182"/>
      <c r="AC72" s="182"/>
      <c r="AD72" s="182"/>
      <c r="AE72" s="183"/>
      <c r="AF72" s="181">
        <f>SUM(AF65:AJ71)</f>
        <v>354614</v>
      </c>
      <c r="AG72" s="182"/>
      <c r="AH72" s="182"/>
      <c r="AI72" s="182"/>
      <c r="AJ72" s="183"/>
    </row>
    <row r="73" spans="1:4" ht="21.75" customHeight="1">
      <c r="A73" s="200"/>
      <c r="B73" s="200"/>
      <c r="C73" s="201"/>
      <c r="D73" s="200"/>
    </row>
    <row r="74" spans="1:4" ht="21.75" customHeight="1">
      <c r="A74" s="200"/>
      <c r="B74" s="200"/>
      <c r="C74" s="201"/>
      <c r="D74" s="200"/>
    </row>
    <row r="75" spans="1:4" ht="21.75" customHeight="1">
      <c r="A75" s="200"/>
      <c r="B75" s="200"/>
      <c r="C75" s="200"/>
      <c r="D75" s="200"/>
    </row>
    <row r="76" spans="1:4" ht="21.75" customHeight="1">
      <c r="A76" s="200"/>
      <c r="B76" s="200"/>
      <c r="C76" s="200"/>
      <c r="D76" s="200"/>
    </row>
    <row r="77" spans="1:4" ht="21.75" customHeight="1">
      <c r="A77" s="200"/>
      <c r="B77" s="200"/>
      <c r="C77" s="200"/>
      <c r="D77" s="200"/>
    </row>
    <row r="78" spans="1:4" ht="21.75" customHeight="1">
      <c r="A78" s="200"/>
      <c r="B78" s="200"/>
      <c r="C78" s="200"/>
      <c r="D78" s="200"/>
    </row>
    <row r="79" spans="1:4" ht="21.75" customHeight="1">
      <c r="A79" s="200"/>
      <c r="B79" s="200"/>
      <c r="C79" s="200"/>
      <c r="D79" s="200"/>
    </row>
    <row r="80" spans="1:4" ht="21.75" customHeight="1">
      <c r="A80" s="200"/>
      <c r="B80" s="200"/>
      <c r="C80" s="200"/>
      <c r="D80" s="200"/>
    </row>
    <row r="81" spans="1:4" ht="21.75" customHeight="1">
      <c r="A81" s="200"/>
      <c r="B81" s="200"/>
      <c r="C81" s="200"/>
      <c r="D81" s="200"/>
    </row>
    <row r="82" spans="1:4" ht="21.75" customHeight="1">
      <c r="A82" s="200"/>
      <c r="B82" s="200"/>
      <c r="C82" s="200"/>
      <c r="D82" s="200"/>
    </row>
    <row r="83" spans="1:4" ht="21.75" customHeight="1">
      <c r="A83" s="200"/>
      <c r="B83" s="200"/>
      <c r="C83" s="200"/>
      <c r="D83" s="200"/>
    </row>
    <row r="84" spans="1:4" ht="21.75" customHeight="1">
      <c r="A84" s="200"/>
      <c r="B84" s="200"/>
      <c r="C84" s="200"/>
      <c r="D84" s="200"/>
    </row>
    <row r="85" spans="1:4" ht="21.75" customHeight="1">
      <c r="A85" s="200"/>
      <c r="B85" s="200"/>
      <c r="C85" s="200"/>
      <c r="D85" s="200"/>
    </row>
    <row r="86" spans="1:4" ht="21.75" customHeight="1">
      <c r="A86" s="200"/>
      <c r="B86" s="200"/>
      <c r="C86" s="200"/>
      <c r="D86" s="200"/>
    </row>
    <row r="87" spans="1:4" ht="21.75" customHeight="1">
      <c r="A87" s="200"/>
      <c r="B87" s="200"/>
      <c r="C87" s="200"/>
      <c r="D87" s="200"/>
    </row>
    <row r="88" spans="1:4" ht="21.75" customHeight="1">
      <c r="A88" s="200"/>
      <c r="B88" s="200"/>
      <c r="C88" s="200"/>
      <c r="D88" s="200"/>
    </row>
    <row r="89" spans="1:4" ht="21.75" customHeight="1">
      <c r="A89" s="200"/>
      <c r="B89" s="200"/>
      <c r="C89" s="200"/>
      <c r="D89" s="200"/>
    </row>
    <row r="90" spans="1:4" ht="21.75" customHeight="1">
      <c r="A90" s="200"/>
      <c r="B90" s="200"/>
      <c r="C90" s="200"/>
      <c r="D90" s="200"/>
    </row>
    <row r="91" spans="1:4" ht="21.75" customHeight="1">
      <c r="A91" s="200"/>
      <c r="B91" s="200"/>
      <c r="C91" s="200"/>
      <c r="D91" s="200"/>
    </row>
    <row r="92" spans="1:4" ht="21.75" customHeight="1">
      <c r="A92" s="200"/>
      <c r="B92" s="200"/>
      <c r="C92" s="200"/>
      <c r="D92" s="200"/>
    </row>
    <row r="93" spans="1:4" ht="21.75" customHeight="1">
      <c r="A93" s="200"/>
      <c r="B93" s="200"/>
      <c r="C93" s="200"/>
      <c r="D93" s="200"/>
    </row>
    <row r="94" spans="1:4" ht="21.75" customHeight="1">
      <c r="A94" s="200"/>
      <c r="B94" s="200"/>
      <c r="C94" s="200"/>
      <c r="D94" s="200"/>
    </row>
    <row r="95" spans="1:4" ht="21.75" customHeight="1">
      <c r="A95" s="200"/>
      <c r="B95" s="200"/>
      <c r="C95" s="200"/>
      <c r="D95" s="200"/>
    </row>
    <row r="96" spans="1:4" ht="21.75" customHeight="1">
      <c r="A96" s="200"/>
      <c r="B96" s="200"/>
      <c r="C96" s="200"/>
      <c r="D96" s="200"/>
    </row>
    <row r="97" spans="1:4" ht="21.75" customHeight="1">
      <c r="A97" s="200"/>
      <c r="B97" s="200"/>
      <c r="C97" s="200"/>
      <c r="D97" s="200"/>
    </row>
    <row r="98" spans="1:4" ht="21.75" customHeight="1">
      <c r="A98" s="200"/>
      <c r="B98" s="200"/>
      <c r="C98" s="200"/>
      <c r="D98" s="200"/>
    </row>
    <row r="99" spans="1:4" ht="21.75" customHeight="1">
      <c r="A99" s="200"/>
      <c r="B99" s="200"/>
      <c r="C99" s="200"/>
      <c r="D99" s="200"/>
    </row>
    <row r="100" spans="1:4" ht="21.75" customHeight="1">
      <c r="A100" s="200"/>
      <c r="B100" s="200"/>
      <c r="C100" s="200"/>
      <c r="D100" s="200"/>
    </row>
    <row r="101" spans="1:4" ht="21.75" customHeight="1">
      <c r="A101" s="200"/>
      <c r="B101" s="200"/>
      <c r="C101" s="200"/>
      <c r="D101" s="200"/>
    </row>
    <row r="102" spans="1:4" ht="21.75" customHeight="1">
      <c r="A102" s="200"/>
      <c r="B102" s="200"/>
      <c r="C102" s="200"/>
      <c r="D102" s="200"/>
    </row>
    <row r="103" spans="1:4" ht="21.75" customHeight="1">
      <c r="A103" s="200"/>
      <c r="B103" s="200"/>
      <c r="C103" s="200"/>
      <c r="D103" s="200"/>
    </row>
    <row r="104" spans="1:4" ht="21.75" customHeight="1">
      <c r="A104" s="200"/>
      <c r="B104" s="200"/>
      <c r="C104" s="200"/>
      <c r="D104" s="200"/>
    </row>
    <row r="105" spans="1:4" ht="21.75" customHeight="1">
      <c r="A105" s="200"/>
      <c r="B105" s="200"/>
      <c r="C105" s="200"/>
      <c r="D105" s="200"/>
    </row>
    <row r="106" spans="1:4" ht="21.75" customHeight="1">
      <c r="A106" s="200"/>
      <c r="B106" s="200"/>
      <c r="C106" s="200"/>
      <c r="D106" s="200"/>
    </row>
    <row r="107" spans="1:4" ht="21.75" customHeight="1">
      <c r="A107" s="200"/>
      <c r="B107" s="200"/>
      <c r="C107" s="200"/>
      <c r="D107" s="200"/>
    </row>
    <row r="108" spans="1:4" ht="21.75" customHeight="1">
      <c r="A108" s="200"/>
      <c r="B108" s="200"/>
      <c r="C108" s="200"/>
      <c r="D108" s="200"/>
    </row>
    <row r="109" spans="1:4" ht="21.75" customHeight="1">
      <c r="A109" s="200"/>
      <c r="B109" s="200"/>
      <c r="C109" s="200"/>
      <c r="D109" s="200"/>
    </row>
    <row r="110" spans="1:4" ht="21.75" customHeight="1">
      <c r="A110" s="200"/>
      <c r="B110" s="200"/>
      <c r="C110" s="200"/>
      <c r="D110" s="200"/>
    </row>
    <row r="111" spans="1:4" ht="21.75" customHeight="1">
      <c r="A111" s="200"/>
      <c r="B111" s="200"/>
      <c r="C111" s="200"/>
      <c r="D111" s="200"/>
    </row>
    <row r="112" spans="1:4" ht="21.75" customHeight="1">
      <c r="A112" s="200"/>
      <c r="B112" s="200"/>
      <c r="C112" s="200"/>
      <c r="D112" s="200"/>
    </row>
    <row r="113" spans="1:4" ht="21.75" customHeight="1">
      <c r="A113" s="200"/>
      <c r="B113" s="200"/>
      <c r="C113" s="200"/>
      <c r="D113" s="200"/>
    </row>
    <row r="114" spans="1:4" ht="21.75" customHeight="1">
      <c r="A114" s="200"/>
      <c r="B114" s="200"/>
      <c r="C114" s="200"/>
      <c r="D114" s="200"/>
    </row>
    <row r="115" spans="1:4" ht="21.75" customHeight="1">
      <c r="A115" s="200"/>
      <c r="B115" s="200"/>
      <c r="C115" s="200"/>
      <c r="D115" s="200"/>
    </row>
    <row r="116" spans="1:4" ht="21.75" customHeight="1">
      <c r="A116" s="200"/>
      <c r="B116" s="200"/>
      <c r="C116" s="200"/>
      <c r="D116" s="200"/>
    </row>
    <row r="117" spans="1:4" ht="21.75" customHeight="1">
      <c r="A117" s="200"/>
      <c r="B117" s="200"/>
      <c r="C117" s="200"/>
      <c r="D117" s="200"/>
    </row>
    <row r="118" spans="1:4" ht="21.75" customHeight="1">
      <c r="A118" s="200"/>
      <c r="B118" s="200"/>
      <c r="C118" s="200"/>
      <c r="D118" s="200"/>
    </row>
    <row r="119" spans="1:4" ht="21.75" customHeight="1">
      <c r="A119" s="200"/>
      <c r="B119" s="200"/>
      <c r="C119" s="200"/>
      <c r="D119" s="200"/>
    </row>
    <row r="120" spans="1:4" ht="21.75" customHeight="1">
      <c r="A120" s="200"/>
      <c r="B120" s="200"/>
      <c r="C120" s="200"/>
      <c r="D120" s="200"/>
    </row>
    <row r="121" spans="1:4" ht="21.75" customHeight="1">
      <c r="A121" s="200"/>
      <c r="B121" s="200"/>
      <c r="C121" s="200"/>
      <c r="D121" s="200"/>
    </row>
    <row r="122" spans="1:4" ht="21.75" customHeight="1">
      <c r="A122" s="200"/>
      <c r="B122" s="200"/>
      <c r="C122" s="200"/>
      <c r="D122" s="200"/>
    </row>
    <row r="123" spans="1:4" ht="21.75" customHeight="1">
      <c r="A123" s="200"/>
      <c r="B123" s="200"/>
      <c r="C123" s="200"/>
      <c r="D123" s="200"/>
    </row>
    <row r="124" spans="1:4" ht="21.75" customHeight="1">
      <c r="A124" s="200"/>
      <c r="B124" s="200"/>
      <c r="C124" s="200"/>
      <c r="D124" s="200"/>
    </row>
    <row r="125" spans="1:4" ht="21.75" customHeight="1">
      <c r="A125" s="200"/>
      <c r="B125" s="200"/>
      <c r="C125" s="200"/>
      <c r="D125" s="200"/>
    </row>
    <row r="126" spans="1:4" ht="21.75" customHeight="1">
      <c r="A126" s="200"/>
      <c r="B126" s="200"/>
      <c r="C126" s="200"/>
      <c r="D126" s="200"/>
    </row>
    <row r="127" spans="1:4" ht="21.75" customHeight="1">
      <c r="A127" s="200"/>
      <c r="B127" s="200"/>
      <c r="C127" s="200"/>
      <c r="D127" s="200"/>
    </row>
    <row r="128" spans="1:4" ht="21.75" customHeight="1">
      <c r="A128" s="200"/>
      <c r="B128" s="200"/>
      <c r="C128" s="200"/>
      <c r="D128" s="200"/>
    </row>
    <row r="129" spans="1:4" ht="21.75" customHeight="1">
      <c r="A129" s="200"/>
      <c r="B129" s="200"/>
      <c r="C129" s="200"/>
      <c r="D129" s="200"/>
    </row>
    <row r="130" spans="1:4" ht="21.75" customHeight="1">
      <c r="A130" s="200"/>
      <c r="B130" s="200"/>
      <c r="C130" s="200"/>
      <c r="D130" s="200"/>
    </row>
    <row r="131" spans="1:4" ht="21.75" customHeight="1">
      <c r="A131" s="200"/>
      <c r="B131" s="200"/>
      <c r="C131" s="200"/>
      <c r="D131" s="200"/>
    </row>
    <row r="132" spans="1:4" ht="21.75" customHeight="1">
      <c r="A132" s="200"/>
      <c r="B132" s="200"/>
      <c r="C132" s="200"/>
      <c r="D132" s="200"/>
    </row>
    <row r="133" spans="1:4" ht="21.75" customHeight="1">
      <c r="A133" s="200"/>
      <c r="B133" s="200"/>
      <c r="C133" s="200"/>
      <c r="D133" s="200"/>
    </row>
    <row r="134" spans="1:4" ht="21.75" customHeight="1">
      <c r="A134" s="200"/>
      <c r="B134" s="200"/>
      <c r="C134" s="200"/>
      <c r="D134" s="200"/>
    </row>
    <row r="135" spans="1:4" ht="21.75" customHeight="1">
      <c r="A135" s="200"/>
      <c r="B135" s="200"/>
      <c r="C135" s="200"/>
      <c r="D135" s="200"/>
    </row>
    <row r="136" spans="1:4" ht="21.75" customHeight="1">
      <c r="A136" s="200"/>
      <c r="B136" s="200"/>
      <c r="C136" s="200"/>
      <c r="D136" s="200"/>
    </row>
    <row r="137" spans="1:4" ht="21.75" customHeight="1">
      <c r="A137" s="200"/>
      <c r="B137" s="200"/>
      <c r="C137" s="200"/>
      <c r="D137" s="200"/>
    </row>
    <row r="138" spans="1:4" ht="21.75" customHeight="1">
      <c r="A138" s="200"/>
      <c r="B138" s="200"/>
      <c r="C138" s="200"/>
      <c r="D138" s="200"/>
    </row>
    <row r="139" spans="1:4" ht="21.75" customHeight="1">
      <c r="A139" s="200"/>
      <c r="B139" s="200"/>
      <c r="C139" s="200"/>
      <c r="D139" s="200"/>
    </row>
    <row r="140" spans="1:4" ht="21.75" customHeight="1">
      <c r="A140" s="200"/>
      <c r="B140" s="200"/>
      <c r="C140" s="200"/>
      <c r="D140" s="200"/>
    </row>
    <row r="141" spans="1:4" ht="21.75" customHeight="1">
      <c r="A141" s="200"/>
      <c r="B141" s="200"/>
      <c r="C141" s="200"/>
      <c r="D141" s="200"/>
    </row>
    <row r="142" spans="1:4" ht="21.75" customHeight="1">
      <c r="A142" s="200"/>
      <c r="B142" s="200"/>
      <c r="C142" s="200"/>
      <c r="D142" s="200"/>
    </row>
    <row r="143" spans="1:4" ht="21.75" customHeight="1">
      <c r="A143" s="200"/>
      <c r="B143" s="200"/>
      <c r="C143" s="200"/>
      <c r="D143" s="200"/>
    </row>
    <row r="144" spans="1:4" ht="21.75" customHeight="1">
      <c r="A144" s="200"/>
      <c r="B144" s="200"/>
      <c r="C144" s="200"/>
      <c r="D144" s="200"/>
    </row>
    <row r="145" spans="1:4" ht="21.75" customHeight="1">
      <c r="A145" s="200"/>
      <c r="B145" s="200"/>
      <c r="C145" s="200"/>
      <c r="D145" s="200"/>
    </row>
    <row r="146" spans="1:4" ht="21.75" customHeight="1">
      <c r="A146" s="200"/>
      <c r="B146" s="200"/>
      <c r="C146" s="200"/>
      <c r="D146" s="200"/>
    </row>
    <row r="147" spans="1:4" ht="21.75" customHeight="1">
      <c r="A147" s="200"/>
      <c r="B147" s="200"/>
      <c r="C147" s="200"/>
      <c r="D147" s="200"/>
    </row>
    <row r="148" spans="1:4" ht="21.75" customHeight="1">
      <c r="A148" s="200"/>
      <c r="B148" s="200"/>
      <c r="C148" s="200"/>
      <c r="D148" s="200"/>
    </row>
    <row r="149" spans="1:4" ht="21.75" customHeight="1">
      <c r="A149" s="200"/>
      <c r="B149" s="200"/>
      <c r="C149" s="200"/>
      <c r="D149" s="200"/>
    </row>
    <row r="150" spans="1:4" ht="21.75" customHeight="1">
      <c r="A150" s="200"/>
      <c r="B150" s="200"/>
      <c r="C150" s="200"/>
      <c r="D150" s="200"/>
    </row>
    <row r="151" spans="1:4" ht="21.75" customHeight="1">
      <c r="A151" s="200"/>
      <c r="B151" s="200"/>
      <c r="C151" s="200"/>
      <c r="D151" s="200"/>
    </row>
    <row r="152" spans="1:4" ht="21.75" customHeight="1">
      <c r="A152" s="200"/>
      <c r="B152" s="200"/>
      <c r="C152" s="200"/>
      <c r="D152" s="200"/>
    </row>
    <row r="153" spans="1:4" ht="21.75" customHeight="1">
      <c r="A153" s="200"/>
      <c r="B153" s="200"/>
      <c r="C153" s="200"/>
      <c r="D153" s="200"/>
    </row>
    <row r="154" spans="1:4" ht="21.75" customHeight="1">
      <c r="A154" s="200"/>
      <c r="B154" s="200"/>
      <c r="C154" s="200"/>
      <c r="D154" s="200"/>
    </row>
    <row r="155" spans="1:4" ht="21.75" customHeight="1">
      <c r="A155" s="200"/>
      <c r="B155" s="200"/>
      <c r="C155" s="200"/>
      <c r="D155" s="200"/>
    </row>
    <row r="156" spans="1:4" ht="21.75" customHeight="1">
      <c r="A156" s="200"/>
      <c r="B156" s="200"/>
      <c r="C156" s="200"/>
      <c r="D156" s="200"/>
    </row>
    <row r="157" spans="1:4" ht="21.75" customHeight="1">
      <c r="A157" s="200"/>
      <c r="B157" s="200"/>
      <c r="C157" s="200"/>
      <c r="D157" s="200"/>
    </row>
    <row r="158" spans="1:4" ht="21.75" customHeight="1">
      <c r="A158" s="200"/>
      <c r="B158" s="200"/>
      <c r="C158" s="200"/>
      <c r="D158" s="200"/>
    </row>
    <row r="159" spans="1:4" ht="21.75" customHeight="1">
      <c r="A159" s="200"/>
      <c r="B159" s="200"/>
      <c r="C159" s="200"/>
      <c r="D159" s="200"/>
    </row>
    <row r="160" spans="1:4" ht="21.75" customHeight="1">
      <c r="A160" s="200"/>
      <c r="B160" s="200"/>
      <c r="C160" s="200"/>
      <c r="D160" s="200"/>
    </row>
    <row r="161" spans="1:4" ht="21.75" customHeight="1">
      <c r="A161" s="200"/>
      <c r="B161" s="200"/>
      <c r="C161" s="200"/>
      <c r="D161" s="200"/>
    </row>
    <row r="162" spans="1:4" ht="21.75" customHeight="1">
      <c r="A162" s="200"/>
      <c r="B162" s="200"/>
      <c r="C162" s="200"/>
      <c r="D162" s="200"/>
    </row>
    <row r="163" spans="1:4" ht="21.75" customHeight="1">
      <c r="A163" s="200"/>
      <c r="B163" s="200"/>
      <c r="C163" s="200"/>
      <c r="D163" s="200"/>
    </row>
    <row r="164" spans="1:4" ht="21.75" customHeight="1">
      <c r="A164" s="200"/>
      <c r="B164" s="200"/>
      <c r="C164" s="200"/>
      <c r="D164" s="200"/>
    </row>
    <row r="165" spans="1:4" ht="21.75" customHeight="1">
      <c r="A165" s="200"/>
      <c r="B165" s="200"/>
      <c r="C165" s="200"/>
      <c r="D165" s="200"/>
    </row>
    <row r="166" spans="1:4" ht="21.75" customHeight="1">
      <c r="A166" s="200"/>
      <c r="B166" s="200"/>
      <c r="C166" s="200"/>
      <c r="D166" s="200"/>
    </row>
    <row r="167" spans="1:4" ht="21.75" customHeight="1">
      <c r="A167" s="200"/>
      <c r="B167" s="200"/>
      <c r="C167" s="200"/>
      <c r="D167" s="200"/>
    </row>
    <row r="168" spans="1:4" ht="21.75" customHeight="1">
      <c r="A168" s="200"/>
      <c r="B168" s="200"/>
      <c r="C168" s="200"/>
      <c r="D168" s="200"/>
    </row>
    <row r="169" spans="1:4" ht="21.75" customHeight="1">
      <c r="A169" s="200"/>
      <c r="B169" s="200"/>
      <c r="C169" s="200"/>
      <c r="D169" s="200"/>
    </row>
    <row r="170" spans="1:4" ht="21.75" customHeight="1">
      <c r="A170" s="200"/>
      <c r="B170" s="200"/>
      <c r="C170" s="200"/>
      <c r="D170" s="200"/>
    </row>
    <row r="171" spans="1:4" ht="21.75" customHeight="1">
      <c r="A171" s="200"/>
      <c r="B171" s="200"/>
      <c r="C171" s="200"/>
      <c r="D171" s="200"/>
    </row>
    <row r="172" spans="1:4" ht="21.75" customHeight="1">
      <c r="A172" s="200"/>
      <c r="B172" s="200"/>
      <c r="C172" s="200"/>
      <c r="D172" s="200"/>
    </row>
    <row r="173" spans="1:4" ht="21.75" customHeight="1">
      <c r="A173" s="200"/>
      <c r="B173" s="200"/>
      <c r="C173" s="200"/>
      <c r="D173" s="200"/>
    </row>
    <row r="174" spans="1:4" ht="12.75">
      <c r="A174" s="200"/>
      <c r="B174" s="200"/>
      <c r="C174" s="200"/>
      <c r="D174" s="200"/>
    </row>
    <row r="175" spans="1:4" ht="12.75">
      <c r="A175" s="200"/>
      <c r="B175" s="200"/>
      <c r="C175" s="200"/>
      <c r="D175" s="200"/>
    </row>
    <row r="176" spans="1:4" ht="12.75">
      <c r="A176" s="200"/>
      <c r="B176" s="200"/>
      <c r="C176" s="200"/>
      <c r="D176" s="200"/>
    </row>
    <row r="177" spans="1:4" ht="12.75">
      <c r="A177" s="200"/>
      <c r="B177" s="200"/>
      <c r="C177" s="200"/>
      <c r="D177" s="200"/>
    </row>
    <row r="178" spans="1:4" ht="12.75">
      <c r="A178" s="200"/>
      <c r="B178" s="200"/>
      <c r="C178" s="200"/>
      <c r="D178" s="200"/>
    </row>
    <row r="179" spans="1:4" ht="12.75">
      <c r="A179" s="200"/>
      <c r="B179" s="200"/>
      <c r="C179" s="200"/>
      <c r="D179" s="200"/>
    </row>
    <row r="180" spans="1:4" ht="12.75">
      <c r="A180" s="200"/>
      <c r="B180" s="200"/>
      <c r="C180" s="200"/>
      <c r="D180" s="200"/>
    </row>
  </sheetData>
  <mergeCells count="249">
    <mergeCell ref="AA6:AI6"/>
    <mergeCell ref="T13:U14"/>
    <mergeCell ref="AF13:AJ14"/>
    <mergeCell ref="A4:AJ4"/>
    <mergeCell ref="A13:S14"/>
    <mergeCell ref="A19:S19"/>
    <mergeCell ref="A66:S66"/>
    <mergeCell ref="V66:Z66"/>
    <mergeCell ref="AA66:AE66"/>
    <mergeCell ref="A28:S28"/>
    <mergeCell ref="A29:S29"/>
    <mergeCell ref="A24:S24"/>
    <mergeCell ref="T48:U48"/>
    <mergeCell ref="T22:U22"/>
    <mergeCell ref="T23:U23"/>
    <mergeCell ref="A16:S16"/>
    <mergeCell ref="A17:S17"/>
    <mergeCell ref="A18:S18"/>
    <mergeCell ref="A27:S27"/>
    <mergeCell ref="A20:S20"/>
    <mergeCell ref="A21:S21"/>
    <mergeCell ref="A22:S22"/>
    <mergeCell ref="A23:S23"/>
    <mergeCell ref="A25:S25"/>
    <mergeCell ref="A26:S26"/>
    <mergeCell ref="T29:U29"/>
    <mergeCell ref="T30:U30"/>
    <mergeCell ref="T38:U38"/>
    <mergeCell ref="T46:U46"/>
    <mergeCell ref="T47:U47"/>
    <mergeCell ref="T62:U62"/>
    <mergeCell ref="T52:U52"/>
    <mergeCell ref="T53:U53"/>
    <mergeCell ref="T55:U55"/>
    <mergeCell ref="T56:U56"/>
    <mergeCell ref="A30:S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9:S49"/>
    <mergeCell ref="A50:S50"/>
    <mergeCell ref="A48:S48"/>
    <mergeCell ref="A45:S45"/>
    <mergeCell ref="A46:S46"/>
    <mergeCell ref="A47:S47"/>
    <mergeCell ref="A51:S51"/>
    <mergeCell ref="A52:S52"/>
    <mergeCell ref="A53:S53"/>
    <mergeCell ref="A54:S54"/>
    <mergeCell ref="A55:S55"/>
    <mergeCell ref="A56:S56"/>
    <mergeCell ref="A57:S57"/>
    <mergeCell ref="A58:S58"/>
    <mergeCell ref="A62:S62"/>
    <mergeCell ref="A59:S59"/>
    <mergeCell ref="A60:S60"/>
    <mergeCell ref="A61:S61"/>
    <mergeCell ref="A68:S68"/>
    <mergeCell ref="A69:S69"/>
    <mergeCell ref="A70:S70"/>
    <mergeCell ref="A63:S63"/>
    <mergeCell ref="A64:S64"/>
    <mergeCell ref="A65:S65"/>
    <mergeCell ref="A67:S67"/>
    <mergeCell ref="A71:S71"/>
    <mergeCell ref="A72:S72"/>
    <mergeCell ref="V16:Z16"/>
    <mergeCell ref="AA16:AE16"/>
    <mergeCell ref="V20:Z20"/>
    <mergeCell ref="V21:Z21"/>
    <mergeCell ref="AA20:AE20"/>
    <mergeCell ref="AA21:AE21"/>
    <mergeCell ref="V24:Z24"/>
    <mergeCell ref="AA24:AE24"/>
    <mergeCell ref="AF16:AJ16"/>
    <mergeCell ref="V17:Z17"/>
    <mergeCell ref="V18:Z18"/>
    <mergeCell ref="V19:Z19"/>
    <mergeCell ref="AA17:AE17"/>
    <mergeCell ref="AA18:AE18"/>
    <mergeCell ref="AA19:AE19"/>
    <mergeCell ref="AF17:AJ17"/>
    <mergeCell ref="AF18:AJ18"/>
    <mergeCell ref="AF19:AJ19"/>
    <mergeCell ref="AF24:AJ24"/>
    <mergeCell ref="V22:Z22"/>
    <mergeCell ref="V23:Z23"/>
    <mergeCell ref="AA22:AE22"/>
    <mergeCell ref="AA23:AE23"/>
    <mergeCell ref="AF20:AJ20"/>
    <mergeCell ref="AF21:AJ21"/>
    <mergeCell ref="AF22:AJ22"/>
    <mergeCell ref="AF23:AJ23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31:Z31"/>
    <mergeCell ref="AA31:AE31"/>
    <mergeCell ref="AF31:AJ31"/>
    <mergeCell ref="V32:Z32"/>
    <mergeCell ref="V33:Z33"/>
    <mergeCell ref="AA33:AE33"/>
    <mergeCell ref="AF33:AJ33"/>
    <mergeCell ref="AA32:AE32"/>
    <mergeCell ref="AF32:AJ32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41:Z41"/>
    <mergeCell ref="AA41:AE41"/>
    <mergeCell ref="AF41:AJ41"/>
    <mergeCell ref="V42:Z42"/>
    <mergeCell ref="AF42:AJ42"/>
    <mergeCell ref="V43:Z43"/>
    <mergeCell ref="V44:Z44"/>
    <mergeCell ref="V45:Z45"/>
    <mergeCell ref="AA42:AE42"/>
    <mergeCell ref="AA43:AE43"/>
    <mergeCell ref="AA44:AE44"/>
    <mergeCell ref="AF43:AJ43"/>
    <mergeCell ref="AF44:AJ44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58:Z58"/>
    <mergeCell ref="AA58:AE58"/>
    <mergeCell ref="AF58:AJ58"/>
    <mergeCell ref="V59:Z59"/>
    <mergeCell ref="V60:Z60"/>
    <mergeCell ref="AA59:AE59"/>
    <mergeCell ref="AF59:AJ59"/>
    <mergeCell ref="AA60:AE60"/>
    <mergeCell ref="AF60:AJ60"/>
    <mergeCell ref="V61:Z61"/>
    <mergeCell ref="AA61:AE61"/>
    <mergeCell ref="AF61:AJ61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5:Z65"/>
    <mergeCell ref="AA65:AE65"/>
    <mergeCell ref="AF65:AJ65"/>
    <mergeCell ref="V67:Z67"/>
    <mergeCell ref="AA67:AE67"/>
    <mergeCell ref="AF67:AJ67"/>
    <mergeCell ref="AF66:AJ66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A3:AJ3"/>
    <mergeCell ref="V72:Z72"/>
    <mergeCell ref="AA72:AE72"/>
    <mergeCell ref="AF72:AJ72"/>
    <mergeCell ref="V13:Z13"/>
    <mergeCell ref="AA13:AE13"/>
    <mergeCell ref="V70:Z70"/>
    <mergeCell ref="AA70:AE70"/>
    <mergeCell ref="AF70:AJ70"/>
    <mergeCell ref="V71:Z71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4"/>
  <sheetViews>
    <sheetView zoomScaleSheetLayoutView="100" workbookViewId="0" topLeftCell="E15">
      <selection activeCell="AL9" sqref="AL9"/>
    </sheetView>
  </sheetViews>
  <sheetFormatPr defaultColWidth="9.140625" defaultRowHeight="12.75"/>
  <cols>
    <col min="1" max="6" width="3.28125" style="202" customWidth="1"/>
    <col min="7" max="7" width="3.8515625" style="202" customWidth="1"/>
    <col min="8" max="11" width="3.28125" style="202" customWidth="1"/>
    <col min="12" max="12" width="3.8515625" style="202" customWidth="1"/>
    <col min="13" max="13" width="3.421875" style="202" customWidth="1"/>
    <col min="14" max="14" width="3.28125" style="202" customWidth="1"/>
    <col min="15" max="15" width="3.8515625" style="202" customWidth="1"/>
    <col min="16" max="19" width="3.28125" style="202" customWidth="1"/>
    <col min="20" max="20" width="2.421875" style="202" customWidth="1"/>
    <col min="21" max="36" width="3.28125" style="202" customWidth="1"/>
    <col min="37" max="37" width="2.8515625" style="202" customWidth="1"/>
    <col min="38" max="16384" width="9.140625" style="202" customWidth="1"/>
  </cols>
  <sheetData>
    <row r="1" spans="35:36" ht="13.5" thickBot="1">
      <c r="AI1" s="203">
        <v>0</v>
      </c>
      <c r="AJ1" s="204"/>
    </row>
    <row r="2" spans="35:36" ht="12.75">
      <c r="AI2" s="205" t="s">
        <v>840</v>
      </c>
      <c r="AJ2" s="206"/>
    </row>
    <row r="3" spans="1:36" ht="15.75">
      <c r="A3" s="207" t="s">
        <v>924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</row>
    <row r="4" spans="1:36" ht="15.75">
      <c r="A4" s="207" t="s">
        <v>842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35:36" ht="12.75">
      <c r="AI5" s="205"/>
      <c r="AJ5" s="205"/>
    </row>
    <row r="6" spans="28:36" ht="12.75">
      <c r="AB6" s="208" t="s">
        <v>925</v>
      </c>
      <c r="AC6" s="208"/>
      <c r="AD6" s="208"/>
      <c r="AE6" s="208"/>
      <c r="AF6" s="208"/>
      <c r="AG6" s="208"/>
      <c r="AH6" s="208"/>
      <c r="AI6" s="208"/>
      <c r="AJ6" s="208"/>
    </row>
    <row r="7" spans="28:36" ht="12.75">
      <c r="AB7" s="209" t="s">
        <v>844</v>
      </c>
      <c r="AC7" s="209"/>
      <c r="AD7" s="209"/>
      <c r="AE7" s="209"/>
      <c r="AF7" s="209"/>
      <c r="AG7" s="209"/>
      <c r="AH7" s="209"/>
      <c r="AI7" s="209"/>
      <c r="AJ7" s="209"/>
    </row>
    <row r="8" ht="13.5" thickBot="1"/>
    <row r="9" spans="1:36" ht="15.75" customHeight="1" thickBot="1">
      <c r="A9" s="210">
        <v>5</v>
      </c>
      <c r="B9" s="211">
        <v>1</v>
      </c>
      <c r="C9" s="211">
        <v>3</v>
      </c>
      <c r="D9" s="211">
        <v>0</v>
      </c>
      <c r="E9" s="211">
        <v>0</v>
      </c>
      <c r="F9" s="212">
        <v>9</v>
      </c>
      <c r="H9" s="210">
        <v>1</v>
      </c>
      <c r="I9" s="211">
        <v>2</v>
      </c>
      <c r="J9" s="211">
        <v>5</v>
      </c>
      <c r="K9" s="212">
        <v>4</v>
      </c>
      <c r="M9" s="210">
        <v>0</v>
      </c>
      <c r="N9" s="212">
        <v>1</v>
      </c>
      <c r="P9" s="210">
        <v>2</v>
      </c>
      <c r="Q9" s="213">
        <v>8</v>
      </c>
      <c r="R9" s="213">
        <v>0</v>
      </c>
      <c r="S9" s="214">
        <v>0</v>
      </c>
      <c r="U9" s="210">
        <v>7</v>
      </c>
      <c r="V9" s="213">
        <v>5</v>
      </c>
      <c r="W9" s="211">
        <v>1</v>
      </c>
      <c r="X9" s="211">
        <v>1</v>
      </c>
      <c r="Y9" s="211">
        <v>1</v>
      </c>
      <c r="Z9" s="212">
        <v>5</v>
      </c>
      <c r="AB9" s="215">
        <v>0</v>
      </c>
      <c r="AC9" s="204">
        <v>3</v>
      </c>
      <c r="AE9" s="216">
        <v>2</v>
      </c>
      <c r="AF9" s="217">
        <v>0</v>
      </c>
      <c r="AG9" s="217">
        <v>0</v>
      </c>
      <c r="AH9" s="218">
        <v>8</v>
      </c>
      <c r="AJ9" s="219">
        <v>2</v>
      </c>
    </row>
    <row r="10" spans="1:36" ht="38.25" customHeight="1">
      <c r="A10" s="220" t="s">
        <v>680</v>
      </c>
      <c r="B10" s="220"/>
      <c r="C10" s="220"/>
      <c r="D10" s="220"/>
      <c r="E10" s="220"/>
      <c r="F10" s="220"/>
      <c r="G10" s="221"/>
      <c r="H10" s="220" t="s">
        <v>681</v>
      </c>
      <c r="I10" s="220"/>
      <c r="J10" s="220"/>
      <c r="K10" s="220"/>
      <c r="L10" s="221"/>
      <c r="M10" s="222" t="s">
        <v>703</v>
      </c>
      <c r="N10" s="220"/>
      <c r="O10" s="221"/>
      <c r="P10" s="222" t="s">
        <v>845</v>
      </c>
      <c r="Q10" s="222"/>
      <c r="R10" s="222"/>
      <c r="S10" s="222"/>
      <c r="U10" s="220" t="s">
        <v>684</v>
      </c>
      <c r="V10" s="205"/>
      <c r="W10" s="220"/>
      <c r="X10" s="220"/>
      <c r="Y10" s="220"/>
      <c r="Z10" s="220"/>
      <c r="AB10" s="220" t="s">
        <v>705</v>
      </c>
      <c r="AC10" s="220"/>
      <c r="AE10" s="220" t="s">
        <v>706</v>
      </c>
      <c r="AF10" s="220"/>
      <c r="AG10" s="220"/>
      <c r="AH10" s="220"/>
      <c r="AJ10" s="220" t="s">
        <v>707</v>
      </c>
    </row>
    <row r="11" ht="12.75">
      <c r="AG11" s="223" t="s">
        <v>708</v>
      </c>
    </row>
    <row r="12" spans="1:36" ht="38.25" customHeight="1">
      <c r="A12" s="224" t="s">
        <v>846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6"/>
      <c r="T12" s="227" t="s">
        <v>710</v>
      </c>
      <c r="U12" s="228"/>
      <c r="V12" s="229" t="s">
        <v>847</v>
      </c>
      <c r="W12" s="230"/>
      <c r="X12" s="230"/>
      <c r="Y12" s="230"/>
      <c r="Z12" s="231"/>
      <c r="AA12" s="229" t="s">
        <v>848</v>
      </c>
      <c r="AB12" s="230"/>
      <c r="AC12" s="230"/>
      <c r="AD12" s="230"/>
      <c r="AE12" s="231"/>
      <c r="AF12" s="224" t="s">
        <v>849</v>
      </c>
      <c r="AG12" s="225"/>
      <c r="AH12" s="225"/>
      <c r="AI12" s="225"/>
      <c r="AJ12" s="226"/>
    </row>
    <row r="13" spans="1:36" ht="12.75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4"/>
      <c r="T13" s="235"/>
      <c r="U13" s="236"/>
      <c r="V13" s="229" t="s">
        <v>850</v>
      </c>
      <c r="W13" s="230"/>
      <c r="X13" s="230"/>
      <c r="Y13" s="230"/>
      <c r="Z13" s="230"/>
      <c r="AA13" s="229"/>
      <c r="AB13" s="230"/>
      <c r="AC13" s="230"/>
      <c r="AD13" s="230"/>
      <c r="AE13" s="231"/>
      <c r="AF13" s="232"/>
      <c r="AG13" s="233"/>
      <c r="AH13" s="233"/>
      <c r="AI13" s="233"/>
      <c r="AJ13" s="234"/>
    </row>
    <row r="14" spans="1:36" ht="12.75">
      <c r="A14" s="237">
        <v>1</v>
      </c>
      <c r="B14" s="238"/>
      <c r="C14" s="238"/>
      <c r="D14" s="238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40"/>
      <c r="T14" s="241">
        <v>2</v>
      </c>
      <c r="U14" s="239"/>
      <c r="V14" s="241">
        <v>3</v>
      </c>
      <c r="W14" s="239"/>
      <c r="X14" s="239"/>
      <c r="Y14" s="239"/>
      <c r="Z14" s="239"/>
      <c r="AA14" s="241">
        <v>4</v>
      </c>
      <c r="AB14" s="239"/>
      <c r="AC14" s="239"/>
      <c r="AD14" s="239"/>
      <c r="AE14" s="239"/>
      <c r="AF14" s="241">
        <v>5</v>
      </c>
      <c r="AG14" s="239"/>
      <c r="AH14" s="239"/>
      <c r="AI14" s="239"/>
      <c r="AJ14" s="238"/>
    </row>
    <row r="15" spans="1:36" ht="19.5" customHeight="1">
      <c r="A15" s="242" t="s">
        <v>926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4"/>
      <c r="T15" s="245" t="s">
        <v>852</v>
      </c>
      <c r="U15" s="246"/>
      <c r="V15" s="247"/>
      <c r="W15" s="248"/>
      <c r="X15" s="248"/>
      <c r="Y15" s="248"/>
      <c r="Z15" s="249"/>
      <c r="AA15" s="247"/>
      <c r="AB15" s="248"/>
      <c r="AC15" s="248"/>
      <c r="AD15" s="248"/>
      <c r="AE15" s="249"/>
      <c r="AF15" s="247"/>
      <c r="AG15" s="248"/>
      <c r="AH15" s="248"/>
      <c r="AI15" s="248"/>
      <c r="AJ15" s="249"/>
    </row>
    <row r="16" spans="1:36" ht="19.5" customHeight="1">
      <c r="A16" s="242" t="s">
        <v>927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4"/>
      <c r="T16" s="245" t="s">
        <v>854</v>
      </c>
      <c r="U16" s="246"/>
      <c r="V16" s="247"/>
      <c r="W16" s="248"/>
      <c r="X16" s="248"/>
      <c r="Y16" s="248"/>
      <c r="Z16" s="249"/>
      <c r="AA16" s="247">
        <v>3344</v>
      </c>
      <c r="AB16" s="248"/>
      <c r="AC16" s="248"/>
      <c r="AD16" s="248"/>
      <c r="AE16" s="249"/>
      <c r="AF16" s="247">
        <v>3343</v>
      </c>
      <c r="AG16" s="248"/>
      <c r="AH16" s="248"/>
      <c r="AI16" s="248"/>
      <c r="AJ16" s="249"/>
    </row>
    <row r="17" spans="1:36" ht="19.5" customHeight="1">
      <c r="A17" s="242" t="s">
        <v>928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4"/>
      <c r="T17" s="245" t="s">
        <v>856</v>
      </c>
      <c r="U17" s="246"/>
      <c r="V17" s="247"/>
      <c r="W17" s="248"/>
      <c r="X17" s="248"/>
      <c r="Y17" s="248"/>
      <c r="Z17" s="249"/>
      <c r="AA17" s="247"/>
      <c r="AB17" s="248"/>
      <c r="AC17" s="248"/>
      <c r="AD17" s="248"/>
      <c r="AE17" s="249"/>
      <c r="AF17" s="247"/>
      <c r="AG17" s="248"/>
      <c r="AH17" s="248"/>
      <c r="AI17" s="248"/>
      <c r="AJ17" s="249"/>
    </row>
    <row r="18" spans="1:36" ht="19.5" customHeight="1">
      <c r="A18" s="242" t="s">
        <v>929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4"/>
      <c r="T18" s="245" t="s">
        <v>858</v>
      </c>
      <c r="U18" s="246"/>
      <c r="V18" s="247">
        <v>45555</v>
      </c>
      <c r="W18" s="248"/>
      <c r="X18" s="248"/>
      <c r="Y18" s="248"/>
      <c r="Z18" s="249"/>
      <c r="AA18" s="247">
        <v>52833</v>
      </c>
      <c r="AB18" s="248"/>
      <c r="AC18" s="248"/>
      <c r="AD18" s="248"/>
      <c r="AE18" s="249"/>
      <c r="AF18" s="247">
        <v>52771</v>
      </c>
      <c r="AG18" s="248"/>
      <c r="AH18" s="248"/>
      <c r="AI18" s="248"/>
      <c r="AJ18" s="249"/>
    </row>
    <row r="19" spans="1:36" ht="19.5" customHeight="1">
      <c r="A19" s="242" t="s">
        <v>930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/>
      <c r="T19" s="245" t="s">
        <v>860</v>
      </c>
      <c r="U19" s="246"/>
      <c r="V19" s="247">
        <v>1711</v>
      </c>
      <c r="W19" s="248"/>
      <c r="X19" s="248"/>
      <c r="Y19" s="248"/>
      <c r="Z19" s="249"/>
      <c r="AA19" s="247">
        <v>2622</v>
      </c>
      <c r="AB19" s="248"/>
      <c r="AC19" s="248"/>
      <c r="AD19" s="248"/>
      <c r="AE19" s="249"/>
      <c r="AF19" s="247">
        <v>2136</v>
      </c>
      <c r="AG19" s="248"/>
      <c r="AH19" s="248"/>
      <c r="AI19" s="248"/>
      <c r="AJ19" s="249"/>
    </row>
    <row r="20" spans="1:36" ht="19.5" customHeight="1">
      <c r="A20" s="242" t="s">
        <v>931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4"/>
      <c r="T20" s="245" t="s">
        <v>862</v>
      </c>
      <c r="U20" s="246"/>
      <c r="V20" s="247">
        <v>3103</v>
      </c>
      <c r="W20" s="248"/>
      <c r="X20" s="248"/>
      <c r="Y20" s="248"/>
      <c r="Z20" s="249"/>
      <c r="AA20" s="247">
        <v>5419</v>
      </c>
      <c r="AB20" s="248"/>
      <c r="AC20" s="248"/>
      <c r="AD20" s="248"/>
      <c r="AE20" s="249"/>
      <c r="AF20" s="247">
        <v>5347</v>
      </c>
      <c r="AG20" s="248"/>
      <c r="AH20" s="248"/>
      <c r="AI20" s="248"/>
      <c r="AJ20" s="249"/>
    </row>
    <row r="21" spans="1:36" ht="19.5" customHeight="1">
      <c r="A21" s="242" t="s">
        <v>932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4"/>
      <c r="T21" s="245" t="s">
        <v>864</v>
      </c>
      <c r="U21" s="246"/>
      <c r="V21" s="247">
        <v>2000</v>
      </c>
      <c r="W21" s="248"/>
      <c r="X21" s="248"/>
      <c r="Y21" s="248"/>
      <c r="Z21" s="249"/>
      <c r="AA21" s="247">
        <v>2676</v>
      </c>
      <c r="AB21" s="248"/>
      <c r="AC21" s="248"/>
      <c r="AD21" s="248"/>
      <c r="AE21" s="249"/>
      <c r="AF21" s="247">
        <v>2399</v>
      </c>
      <c r="AG21" s="248"/>
      <c r="AH21" s="248"/>
      <c r="AI21" s="248"/>
      <c r="AJ21" s="249"/>
    </row>
    <row r="22" spans="1:36" ht="19.5" customHeight="1">
      <c r="A22" s="242" t="s">
        <v>933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4"/>
      <c r="T22" s="245" t="s">
        <v>866</v>
      </c>
      <c r="U22" s="246"/>
      <c r="V22" s="247"/>
      <c r="W22" s="248"/>
      <c r="X22" s="248"/>
      <c r="Y22" s="248"/>
      <c r="Z22" s="249"/>
      <c r="AA22" s="247"/>
      <c r="AB22" s="248"/>
      <c r="AC22" s="248"/>
      <c r="AD22" s="248"/>
      <c r="AE22" s="249"/>
      <c r="AF22" s="247"/>
      <c r="AG22" s="248"/>
      <c r="AH22" s="248"/>
      <c r="AI22" s="248"/>
      <c r="AJ22" s="249"/>
    </row>
    <row r="23" spans="1:36" ht="19.5" customHeight="1">
      <c r="A23" s="242" t="s">
        <v>934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4"/>
      <c r="T23" s="245" t="s">
        <v>868</v>
      </c>
      <c r="U23" s="246"/>
      <c r="V23" s="247">
        <v>1930</v>
      </c>
      <c r="W23" s="248"/>
      <c r="X23" s="248"/>
      <c r="Y23" s="248"/>
      <c r="Z23" s="249"/>
      <c r="AA23" s="247">
        <v>1732</v>
      </c>
      <c r="AB23" s="248"/>
      <c r="AC23" s="248"/>
      <c r="AD23" s="248"/>
      <c r="AE23" s="249"/>
      <c r="AF23" s="247">
        <v>994</v>
      </c>
      <c r="AG23" s="248"/>
      <c r="AH23" s="248"/>
      <c r="AI23" s="248"/>
      <c r="AJ23" s="249"/>
    </row>
    <row r="24" spans="1:36" ht="19.5" customHeight="1">
      <c r="A24" s="242" t="s">
        <v>935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4"/>
      <c r="T24" s="245" t="s">
        <v>870</v>
      </c>
      <c r="U24" s="246"/>
      <c r="V24" s="247"/>
      <c r="W24" s="248"/>
      <c r="X24" s="248"/>
      <c r="Y24" s="248"/>
      <c r="Z24" s="249"/>
      <c r="AA24" s="247"/>
      <c r="AB24" s="248"/>
      <c r="AC24" s="248"/>
      <c r="AD24" s="248"/>
      <c r="AE24" s="249"/>
      <c r="AF24" s="247"/>
      <c r="AG24" s="248"/>
      <c r="AH24" s="248"/>
      <c r="AI24" s="248"/>
      <c r="AJ24" s="249"/>
    </row>
    <row r="25" spans="1:36" s="250" customFormat="1" ht="19.5" customHeight="1">
      <c r="A25" s="242" t="s">
        <v>936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4"/>
      <c r="T25" s="245" t="s">
        <v>872</v>
      </c>
      <c r="U25" s="246"/>
      <c r="V25" s="247">
        <v>15006</v>
      </c>
      <c r="W25" s="248"/>
      <c r="X25" s="248"/>
      <c r="Y25" s="248"/>
      <c r="Z25" s="249"/>
      <c r="AA25" s="247">
        <v>62373</v>
      </c>
      <c r="AB25" s="248"/>
      <c r="AC25" s="248"/>
      <c r="AD25" s="248"/>
      <c r="AE25" s="249"/>
      <c r="AF25" s="247">
        <v>57831</v>
      </c>
      <c r="AG25" s="248"/>
      <c r="AH25" s="248"/>
      <c r="AI25" s="248"/>
      <c r="AJ25" s="249"/>
    </row>
    <row r="26" spans="1:36" ht="19.5" customHeight="1">
      <c r="A26" s="242" t="s">
        <v>937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4"/>
      <c r="T26" s="245" t="s">
        <v>874</v>
      </c>
      <c r="U26" s="246"/>
      <c r="V26" s="247">
        <v>600</v>
      </c>
      <c r="W26" s="248"/>
      <c r="X26" s="248"/>
      <c r="Y26" s="248"/>
      <c r="Z26" s="249"/>
      <c r="AA26" s="247">
        <v>600</v>
      </c>
      <c r="AB26" s="248"/>
      <c r="AC26" s="248"/>
      <c r="AD26" s="248"/>
      <c r="AE26" s="249"/>
      <c r="AF26" s="247">
        <v>5</v>
      </c>
      <c r="AG26" s="248"/>
      <c r="AH26" s="248"/>
      <c r="AI26" s="248"/>
      <c r="AJ26" s="249"/>
    </row>
    <row r="27" spans="1:36" ht="19.5" customHeight="1">
      <c r="A27" s="242" t="s">
        <v>938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4"/>
      <c r="T27" s="245" t="s">
        <v>876</v>
      </c>
      <c r="U27" s="246"/>
      <c r="V27" s="247">
        <v>9470</v>
      </c>
      <c r="W27" s="248"/>
      <c r="X27" s="248"/>
      <c r="Y27" s="248"/>
      <c r="Z27" s="249"/>
      <c r="AA27" s="247">
        <v>10810</v>
      </c>
      <c r="AB27" s="248"/>
      <c r="AC27" s="248"/>
      <c r="AD27" s="248"/>
      <c r="AE27" s="249"/>
      <c r="AF27" s="247">
        <v>7125</v>
      </c>
      <c r="AG27" s="248"/>
      <c r="AH27" s="248"/>
      <c r="AI27" s="248"/>
      <c r="AJ27" s="249"/>
    </row>
    <row r="28" spans="1:36" ht="19.5" customHeight="1">
      <c r="A28" s="251" t="s">
        <v>939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3"/>
      <c r="T28" s="245" t="s">
        <v>878</v>
      </c>
      <c r="U28" s="246"/>
      <c r="V28" s="254">
        <f>SUM(V15:Z27)</f>
        <v>79375</v>
      </c>
      <c r="W28" s="255"/>
      <c r="X28" s="255"/>
      <c r="Y28" s="255"/>
      <c r="Z28" s="256"/>
      <c r="AA28" s="254">
        <f>SUM(AA15:AE27)</f>
        <v>142409</v>
      </c>
      <c r="AB28" s="255"/>
      <c r="AC28" s="255"/>
      <c r="AD28" s="255"/>
      <c r="AE28" s="256"/>
      <c r="AF28" s="254">
        <f>SUM(AF15:AJ27)</f>
        <v>131951</v>
      </c>
      <c r="AG28" s="255"/>
      <c r="AH28" s="255"/>
      <c r="AI28" s="255"/>
      <c r="AJ28" s="256"/>
    </row>
    <row r="29" spans="1:36" ht="19.5" customHeight="1">
      <c r="A29" s="242" t="s">
        <v>940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4"/>
      <c r="T29" s="245" t="s">
        <v>880</v>
      </c>
      <c r="U29" s="246"/>
      <c r="V29" s="247">
        <v>19923</v>
      </c>
      <c r="W29" s="248"/>
      <c r="X29" s="248"/>
      <c r="Y29" s="248"/>
      <c r="Z29" s="249"/>
      <c r="AA29" s="247">
        <v>19306</v>
      </c>
      <c r="AB29" s="248"/>
      <c r="AC29" s="248"/>
      <c r="AD29" s="248"/>
      <c r="AE29" s="249"/>
      <c r="AF29" s="247">
        <v>10693</v>
      </c>
      <c r="AG29" s="248"/>
      <c r="AH29" s="248"/>
      <c r="AI29" s="248"/>
      <c r="AJ29" s="249"/>
    </row>
    <row r="30" spans="1:36" ht="19.5" customHeight="1">
      <c r="A30" s="242" t="s">
        <v>941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4"/>
      <c r="T30" s="245" t="s">
        <v>882</v>
      </c>
      <c r="U30" s="246"/>
      <c r="V30" s="247">
        <v>7840</v>
      </c>
      <c r="W30" s="248"/>
      <c r="X30" s="248"/>
      <c r="Y30" s="248"/>
      <c r="Z30" s="249"/>
      <c r="AA30" s="247">
        <v>11551</v>
      </c>
      <c r="AB30" s="248"/>
      <c r="AC30" s="248"/>
      <c r="AD30" s="248"/>
      <c r="AE30" s="249"/>
      <c r="AF30" s="247">
        <v>11339</v>
      </c>
      <c r="AG30" s="248"/>
      <c r="AH30" s="248"/>
      <c r="AI30" s="248"/>
      <c r="AJ30" s="249"/>
    </row>
    <row r="31" spans="1:36" ht="19.5" customHeight="1">
      <c r="A31" s="242" t="s">
        <v>942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45" t="s">
        <v>943</v>
      </c>
      <c r="U31" s="246"/>
      <c r="V31" s="247">
        <v>10167</v>
      </c>
      <c r="W31" s="248"/>
      <c r="X31" s="248"/>
      <c r="Y31" s="248"/>
      <c r="Z31" s="249"/>
      <c r="AA31" s="247">
        <v>24090</v>
      </c>
      <c r="AB31" s="248"/>
      <c r="AC31" s="248"/>
      <c r="AD31" s="248"/>
      <c r="AE31" s="249"/>
      <c r="AF31" s="247">
        <v>19184</v>
      </c>
      <c r="AG31" s="248"/>
      <c r="AH31" s="248"/>
      <c r="AI31" s="248"/>
      <c r="AJ31" s="249"/>
    </row>
    <row r="32" spans="1:36" ht="19.5" customHeight="1">
      <c r="A32" s="251" t="s">
        <v>944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3"/>
      <c r="T32" s="245" t="s">
        <v>945</v>
      </c>
      <c r="U32" s="246"/>
      <c r="V32" s="257">
        <f>SUM(V29+V30+V31)</f>
        <v>37930</v>
      </c>
      <c r="W32" s="258"/>
      <c r="X32" s="258"/>
      <c r="Y32" s="258"/>
      <c r="Z32" s="259"/>
      <c r="AA32" s="257">
        <f>SUM(AA29+AA30+AA31)</f>
        <v>54947</v>
      </c>
      <c r="AB32" s="258"/>
      <c r="AC32" s="258"/>
      <c r="AD32" s="258"/>
      <c r="AE32" s="259"/>
      <c r="AF32" s="257">
        <f>SUM(AF29+AF30+AF31)</f>
        <v>41216</v>
      </c>
      <c r="AG32" s="258"/>
      <c r="AH32" s="258"/>
      <c r="AI32" s="258"/>
      <c r="AJ32" s="259"/>
    </row>
    <row r="33" spans="1:36" ht="19.5" customHeight="1">
      <c r="A33" s="242" t="s">
        <v>946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4"/>
      <c r="T33" s="245" t="s">
        <v>947</v>
      </c>
      <c r="U33" s="246"/>
      <c r="V33" s="247"/>
      <c r="W33" s="248"/>
      <c r="X33" s="248"/>
      <c r="Y33" s="248"/>
      <c r="Z33" s="249"/>
      <c r="AA33" s="247">
        <v>441</v>
      </c>
      <c r="AB33" s="248"/>
      <c r="AC33" s="248"/>
      <c r="AD33" s="248"/>
      <c r="AE33" s="249"/>
      <c r="AF33" s="247">
        <v>441</v>
      </c>
      <c r="AG33" s="248"/>
      <c r="AH33" s="248"/>
      <c r="AI33" s="248"/>
      <c r="AJ33" s="249"/>
    </row>
    <row r="34" spans="1:36" ht="19.5" customHeight="1">
      <c r="A34" s="242" t="s">
        <v>948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4"/>
      <c r="T34" s="245" t="s">
        <v>949</v>
      </c>
      <c r="U34" s="246"/>
      <c r="V34" s="247">
        <v>1418</v>
      </c>
      <c r="W34" s="248"/>
      <c r="X34" s="248"/>
      <c r="Y34" s="248"/>
      <c r="Z34" s="249"/>
      <c r="AA34" s="247">
        <v>9780</v>
      </c>
      <c r="AB34" s="248"/>
      <c r="AC34" s="248"/>
      <c r="AD34" s="248"/>
      <c r="AE34" s="249"/>
      <c r="AF34" s="247">
        <v>9660</v>
      </c>
      <c r="AG34" s="248"/>
      <c r="AH34" s="248"/>
      <c r="AI34" s="248"/>
      <c r="AJ34" s="249"/>
    </row>
    <row r="35" spans="1:36" ht="19.5" customHeight="1">
      <c r="A35" s="260" t="s">
        <v>950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45" t="s">
        <v>951</v>
      </c>
      <c r="U35" s="246"/>
      <c r="V35" s="247"/>
      <c r="W35" s="248"/>
      <c r="X35" s="248"/>
      <c r="Y35" s="248"/>
      <c r="Z35" s="249"/>
      <c r="AA35" s="247"/>
      <c r="AB35" s="248"/>
      <c r="AC35" s="248"/>
      <c r="AD35" s="248"/>
      <c r="AE35" s="249"/>
      <c r="AF35" s="247"/>
      <c r="AG35" s="248"/>
      <c r="AH35" s="248"/>
      <c r="AI35" s="248"/>
      <c r="AJ35" s="249"/>
    </row>
    <row r="36" spans="1:36" ht="13.5" customHeight="1">
      <c r="A36" s="263" t="s">
        <v>952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5"/>
      <c r="T36" s="266" t="s">
        <v>953</v>
      </c>
      <c r="U36" s="267"/>
      <c r="V36" s="224" t="s">
        <v>954</v>
      </c>
      <c r="W36" s="225"/>
      <c r="X36" s="225"/>
      <c r="Y36" s="225"/>
      <c r="Z36" s="226"/>
      <c r="AA36" s="224" t="s">
        <v>954</v>
      </c>
      <c r="AB36" s="225"/>
      <c r="AC36" s="225"/>
      <c r="AD36" s="225"/>
      <c r="AE36" s="226"/>
      <c r="AF36" s="224" t="s">
        <v>954</v>
      </c>
      <c r="AG36" s="225"/>
      <c r="AH36" s="225"/>
      <c r="AI36" s="225"/>
      <c r="AJ36" s="226"/>
    </row>
    <row r="37" spans="1:36" ht="14.25" customHeight="1">
      <c r="A37" s="268" t="s">
        <v>955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70"/>
      <c r="T37" s="271"/>
      <c r="U37" s="272"/>
      <c r="V37" s="232"/>
      <c r="W37" s="233"/>
      <c r="X37" s="233"/>
      <c r="Y37" s="233"/>
      <c r="Z37" s="234"/>
      <c r="AA37" s="232"/>
      <c r="AB37" s="233"/>
      <c r="AC37" s="233"/>
      <c r="AD37" s="233"/>
      <c r="AE37" s="234"/>
      <c r="AF37" s="232"/>
      <c r="AG37" s="233"/>
      <c r="AH37" s="233"/>
      <c r="AI37" s="233"/>
      <c r="AJ37" s="234"/>
    </row>
    <row r="38" spans="1:36" ht="19.5" customHeight="1">
      <c r="A38" s="242" t="s">
        <v>956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4"/>
      <c r="T38" s="245" t="s">
        <v>957</v>
      </c>
      <c r="U38" s="246"/>
      <c r="V38" s="247">
        <v>2203</v>
      </c>
      <c r="W38" s="248"/>
      <c r="X38" s="248"/>
      <c r="Y38" s="248"/>
      <c r="Z38" s="249"/>
      <c r="AA38" s="247">
        <v>11921</v>
      </c>
      <c r="AB38" s="248"/>
      <c r="AC38" s="248"/>
      <c r="AD38" s="248"/>
      <c r="AE38" s="249"/>
      <c r="AF38" s="247">
        <v>6561</v>
      </c>
      <c r="AG38" s="248"/>
      <c r="AH38" s="248"/>
      <c r="AI38" s="248"/>
      <c r="AJ38" s="249"/>
    </row>
    <row r="39" spans="1:36" ht="19.5" customHeight="1">
      <c r="A39" s="242" t="s">
        <v>958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4"/>
      <c r="T39" s="245" t="s">
        <v>959</v>
      </c>
      <c r="U39" s="246"/>
      <c r="V39" s="247">
        <v>47286</v>
      </c>
      <c r="W39" s="248"/>
      <c r="X39" s="248"/>
      <c r="Y39" s="248"/>
      <c r="Z39" s="249"/>
      <c r="AA39" s="247">
        <v>37399</v>
      </c>
      <c r="AB39" s="248"/>
      <c r="AC39" s="248"/>
      <c r="AD39" s="248"/>
      <c r="AE39" s="249"/>
      <c r="AF39" s="247">
        <v>36093</v>
      </c>
      <c r="AG39" s="248"/>
      <c r="AH39" s="248"/>
      <c r="AI39" s="248"/>
      <c r="AJ39" s="249"/>
    </row>
    <row r="40" spans="1:36" ht="19.5" customHeight="1">
      <c r="A40" s="242" t="s">
        <v>960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4"/>
      <c r="T40" s="245" t="s">
        <v>961</v>
      </c>
      <c r="U40" s="246"/>
      <c r="V40" s="247">
        <v>48262</v>
      </c>
      <c r="W40" s="248"/>
      <c r="X40" s="248"/>
      <c r="Y40" s="248"/>
      <c r="Z40" s="249"/>
      <c r="AA40" s="247">
        <v>56803</v>
      </c>
      <c r="AB40" s="248"/>
      <c r="AC40" s="248"/>
      <c r="AD40" s="248"/>
      <c r="AE40" s="249"/>
      <c r="AF40" s="247">
        <v>50976</v>
      </c>
      <c r="AG40" s="248"/>
      <c r="AH40" s="248"/>
      <c r="AI40" s="248"/>
      <c r="AJ40" s="249"/>
    </row>
    <row r="41" spans="1:36" ht="19.5" customHeight="1">
      <c r="A41" s="242" t="s">
        <v>962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4"/>
      <c r="T41" s="245" t="s">
        <v>963</v>
      </c>
      <c r="U41" s="246"/>
      <c r="V41" s="247">
        <v>25700</v>
      </c>
      <c r="W41" s="248"/>
      <c r="X41" s="248"/>
      <c r="Y41" s="248"/>
      <c r="Z41" s="249"/>
      <c r="AA41" s="247">
        <v>26315</v>
      </c>
      <c r="AB41" s="248"/>
      <c r="AC41" s="248"/>
      <c r="AD41" s="248"/>
      <c r="AE41" s="249"/>
      <c r="AF41" s="247">
        <v>14609</v>
      </c>
      <c r="AG41" s="248"/>
      <c r="AH41" s="248"/>
      <c r="AI41" s="248"/>
      <c r="AJ41" s="249"/>
    </row>
    <row r="42" spans="1:36" ht="19.5" customHeight="1">
      <c r="A42" s="242" t="s">
        <v>964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4"/>
      <c r="T42" s="245" t="s">
        <v>965</v>
      </c>
      <c r="U42" s="246"/>
      <c r="V42" s="247">
        <v>93726</v>
      </c>
      <c r="W42" s="248"/>
      <c r="X42" s="248"/>
      <c r="Y42" s="248"/>
      <c r="Z42" s="249"/>
      <c r="AA42" s="247">
        <v>93886</v>
      </c>
      <c r="AB42" s="248"/>
      <c r="AC42" s="248"/>
      <c r="AD42" s="248"/>
      <c r="AE42" s="249"/>
      <c r="AF42" s="247">
        <v>88664</v>
      </c>
      <c r="AG42" s="248"/>
      <c r="AH42" s="248"/>
      <c r="AI42" s="248"/>
      <c r="AJ42" s="249"/>
    </row>
    <row r="43" spans="1:36" ht="19.5" customHeight="1">
      <c r="A43" s="242" t="s">
        <v>966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4"/>
      <c r="T43" s="245" t="s">
        <v>967</v>
      </c>
      <c r="U43" s="246"/>
      <c r="V43" s="247">
        <v>607329</v>
      </c>
      <c r="W43" s="248"/>
      <c r="X43" s="248"/>
      <c r="Y43" s="248"/>
      <c r="Z43" s="249"/>
      <c r="AA43" s="247">
        <v>739211</v>
      </c>
      <c r="AB43" s="248"/>
      <c r="AC43" s="248"/>
      <c r="AD43" s="248"/>
      <c r="AE43" s="249"/>
      <c r="AF43" s="247">
        <v>723402</v>
      </c>
      <c r="AG43" s="248"/>
      <c r="AH43" s="248"/>
      <c r="AI43" s="248"/>
      <c r="AJ43" s="249"/>
    </row>
    <row r="44" spans="1:36" ht="19.5" customHeight="1">
      <c r="A44" s="242" t="s">
        <v>968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4"/>
      <c r="T44" s="245" t="s">
        <v>969</v>
      </c>
      <c r="U44" s="246"/>
      <c r="V44" s="247">
        <v>1787153</v>
      </c>
      <c r="W44" s="248"/>
      <c r="X44" s="248"/>
      <c r="Y44" s="248"/>
      <c r="Z44" s="249"/>
      <c r="AA44" s="247">
        <v>2076794</v>
      </c>
      <c r="AB44" s="248"/>
      <c r="AC44" s="248"/>
      <c r="AD44" s="248"/>
      <c r="AE44" s="249"/>
      <c r="AF44" s="247">
        <v>1641133</v>
      </c>
      <c r="AG44" s="248"/>
      <c r="AH44" s="248"/>
      <c r="AI44" s="248"/>
      <c r="AJ44" s="249"/>
    </row>
    <row r="45" spans="1:36" ht="24" customHeight="1">
      <c r="A45" s="242" t="s">
        <v>970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4"/>
      <c r="T45" s="245" t="s">
        <v>971</v>
      </c>
      <c r="U45" s="246"/>
      <c r="V45" s="247"/>
      <c r="W45" s="248"/>
      <c r="X45" s="248"/>
      <c r="Y45" s="248"/>
      <c r="Z45" s="249"/>
      <c r="AA45" s="247">
        <v>268</v>
      </c>
      <c r="AB45" s="248"/>
      <c r="AC45" s="248"/>
      <c r="AD45" s="248"/>
      <c r="AE45" s="249"/>
      <c r="AF45" s="247">
        <v>268</v>
      </c>
      <c r="AG45" s="248"/>
      <c r="AH45" s="248"/>
      <c r="AI45" s="248"/>
      <c r="AJ45" s="249"/>
    </row>
    <row r="46" spans="1:36" ht="24" customHeight="1">
      <c r="A46" s="242" t="s">
        <v>972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4"/>
      <c r="T46" s="245" t="s">
        <v>973</v>
      </c>
      <c r="U46" s="246"/>
      <c r="V46" s="247"/>
      <c r="W46" s="248"/>
      <c r="X46" s="248"/>
      <c r="Y46" s="248"/>
      <c r="Z46" s="249"/>
      <c r="AA46" s="247">
        <v>6233</v>
      </c>
      <c r="AB46" s="248"/>
      <c r="AC46" s="248"/>
      <c r="AD46" s="248"/>
      <c r="AE46" s="249"/>
      <c r="AF46" s="247">
        <v>6213</v>
      </c>
      <c r="AG46" s="248"/>
      <c r="AH46" s="248"/>
      <c r="AI46" s="248"/>
      <c r="AJ46" s="249"/>
    </row>
    <row r="47" spans="1:36" ht="24" customHeight="1">
      <c r="A47" s="242" t="s">
        <v>974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4"/>
      <c r="T47" s="245" t="s">
        <v>975</v>
      </c>
      <c r="U47" s="246"/>
      <c r="V47" s="247"/>
      <c r="W47" s="248"/>
      <c r="X47" s="248"/>
      <c r="Y47" s="248"/>
      <c r="Z47" s="249"/>
      <c r="AA47" s="247">
        <v>34352</v>
      </c>
      <c r="AB47" s="248"/>
      <c r="AC47" s="248"/>
      <c r="AD47" s="248"/>
      <c r="AE47" s="249"/>
      <c r="AF47" s="247">
        <v>30307</v>
      </c>
      <c r="AG47" s="248"/>
      <c r="AH47" s="248"/>
      <c r="AI47" s="248"/>
      <c r="AJ47" s="249"/>
    </row>
    <row r="48" spans="1:36" ht="19.5" customHeight="1">
      <c r="A48" s="251" t="s">
        <v>976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3"/>
      <c r="T48" s="245" t="s">
        <v>977</v>
      </c>
      <c r="U48" s="246"/>
      <c r="V48" s="257">
        <f>SUM(V33:Z47)</f>
        <v>2613077</v>
      </c>
      <c r="W48" s="258"/>
      <c r="X48" s="258"/>
      <c r="Y48" s="258"/>
      <c r="Z48" s="259"/>
      <c r="AA48" s="257">
        <f>SUM(AA33:AE47)</f>
        <v>3093403</v>
      </c>
      <c r="AB48" s="258"/>
      <c r="AC48" s="258"/>
      <c r="AD48" s="258"/>
      <c r="AE48" s="259"/>
      <c r="AF48" s="257">
        <f>SUM(AF33:AJ47)</f>
        <v>2608327</v>
      </c>
      <c r="AG48" s="258"/>
      <c r="AH48" s="258"/>
      <c r="AI48" s="258"/>
      <c r="AJ48" s="259"/>
    </row>
    <row r="49" spans="1:36" ht="19.5" customHeight="1">
      <c r="A49" s="251" t="s">
        <v>978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3"/>
      <c r="T49" s="245" t="s">
        <v>979</v>
      </c>
      <c r="U49" s="246"/>
      <c r="V49" s="247">
        <v>4000</v>
      </c>
      <c r="W49" s="248"/>
      <c r="X49" s="248"/>
      <c r="Y49" s="248"/>
      <c r="Z49" s="249"/>
      <c r="AA49" s="247">
        <v>13072</v>
      </c>
      <c r="AB49" s="248"/>
      <c r="AC49" s="248"/>
      <c r="AD49" s="248"/>
      <c r="AE49" s="249"/>
      <c r="AF49" s="247">
        <v>12167</v>
      </c>
      <c r="AG49" s="248"/>
      <c r="AH49" s="248"/>
      <c r="AI49" s="248"/>
      <c r="AJ49" s="249"/>
    </row>
    <row r="50" spans="1:36" s="250" customFormat="1" ht="19.5" customHeight="1">
      <c r="A50" s="242" t="s">
        <v>980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4"/>
      <c r="T50" s="245" t="s">
        <v>981</v>
      </c>
      <c r="U50" s="273"/>
      <c r="V50" s="247">
        <v>395463</v>
      </c>
      <c r="W50" s="248"/>
      <c r="X50" s="248"/>
      <c r="Y50" s="248"/>
      <c r="Z50" s="249"/>
      <c r="AA50" s="247">
        <v>532895</v>
      </c>
      <c r="AB50" s="248"/>
      <c r="AC50" s="248"/>
      <c r="AD50" s="248"/>
      <c r="AE50" s="249"/>
      <c r="AF50" s="247">
        <v>426377</v>
      </c>
      <c r="AG50" s="248"/>
      <c r="AH50" s="248"/>
      <c r="AI50" s="248"/>
      <c r="AJ50" s="249"/>
    </row>
    <row r="51" spans="1:36" s="250" customFormat="1" ht="19.5" customHeight="1">
      <c r="A51" s="242" t="s">
        <v>982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4"/>
      <c r="T51" s="245" t="s">
        <v>983</v>
      </c>
      <c r="U51" s="238"/>
      <c r="V51" s="247">
        <v>385994</v>
      </c>
      <c r="W51" s="248"/>
      <c r="X51" s="248"/>
      <c r="Y51" s="248"/>
      <c r="Z51" s="249"/>
      <c r="AA51" s="247">
        <v>521929</v>
      </c>
      <c r="AB51" s="248"/>
      <c r="AC51" s="248"/>
      <c r="AD51" s="248"/>
      <c r="AE51" s="249"/>
      <c r="AF51" s="247">
        <v>509872</v>
      </c>
      <c r="AG51" s="248"/>
      <c r="AH51" s="248"/>
      <c r="AI51" s="248"/>
      <c r="AJ51" s="249"/>
    </row>
    <row r="52" spans="1:36" s="250" customFormat="1" ht="24" customHeight="1">
      <c r="A52" s="242" t="s">
        <v>984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4"/>
      <c r="T52" s="274" t="s">
        <v>985</v>
      </c>
      <c r="U52" s="275"/>
      <c r="V52" s="247">
        <v>239032</v>
      </c>
      <c r="W52" s="248"/>
      <c r="X52" s="248"/>
      <c r="Y52" s="248"/>
      <c r="Z52" s="249"/>
      <c r="AA52" s="247">
        <v>358408</v>
      </c>
      <c r="AB52" s="248"/>
      <c r="AC52" s="248"/>
      <c r="AD52" s="248"/>
      <c r="AE52" s="249"/>
      <c r="AF52" s="247">
        <v>238989</v>
      </c>
      <c r="AG52" s="248"/>
      <c r="AH52" s="248"/>
      <c r="AI52" s="248"/>
      <c r="AJ52" s="249"/>
    </row>
    <row r="53" spans="1:36" ht="19.5" customHeight="1">
      <c r="A53" s="251" t="s">
        <v>986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3"/>
      <c r="T53" s="245" t="s">
        <v>987</v>
      </c>
      <c r="U53" s="246"/>
      <c r="V53" s="257">
        <f>SUM(V50:Z52)</f>
        <v>1020489</v>
      </c>
      <c r="W53" s="258"/>
      <c r="X53" s="258"/>
      <c r="Y53" s="258"/>
      <c r="Z53" s="259"/>
      <c r="AA53" s="257">
        <f>SUM(AA50:AE52)</f>
        <v>1413232</v>
      </c>
      <c r="AB53" s="258"/>
      <c r="AC53" s="258"/>
      <c r="AD53" s="258"/>
      <c r="AE53" s="259"/>
      <c r="AF53" s="257">
        <f>SUM(AF50:AJ52)</f>
        <v>1175238</v>
      </c>
      <c r="AG53" s="258"/>
      <c r="AH53" s="258"/>
      <c r="AI53" s="258"/>
      <c r="AJ53" s="259"/>
    </row>
    <row r="54" spans="1:36" ht="19.5" customHeight="1">
      <c r="A54" s="242" t="s">
        <v>988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4"/>
      <c r="T54" s="274" t="s">
        <v>989</v>
      </c>
      <c r="U54" s="246"/>
      <c r="V54" s="247">
        <v>500</v>
      </c>
      <c r="W54" s="248"/>
      <c r="X54" s="248"/>
      <c r="Y54" s="248"/>
      <c r="Z54" s="249"/>
      <c r="AA54" s="247">
        <v>1102</v>
      </c>
      <c r="AB54" s="248"/>
      <c r="AC54" s="248"/>
      <c r="AD54" s="248"/>
      <c r="AE54" s="249"/>
      <c r="AF54" s="247">
        <v>622</v>
      </c>
      <c r="AG54" s="248"/>
      <c r="AH54" s="248"/>
      <c r="AI54" s="248"/>
      <c r="AJ54" s="249"/>
    </row>
    <row r="55" spans="1:36" ht="19.5" customHeight="1">
      <c r="A55" s="242" t="s">
        <v>990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4"/>
      <c r="T55" s="245" t="s">
        <v>991</v>
      </c>
      <c r="U55" s="246"/>
      <c r="V55" s="247">
        <v>5771</v>
      </c>
      <c r="W55" s="248"/>
      <c r="X55" s="248"/>
      <c r="Y55" s="248"/>
      <c r="Z55" s="249"/>
      <c r="AA55" s="247">
        <v>7743</v>
      </c>
      <c r="AB55" s="248"/>
      <c r="AC55" s="248"/>
      <c r="AD55" s="248"/>
      <c r="AE55" s="249"/>
      <c r="AF55" s="247">
        <v>5332</v>
      </c>
      <c r="AG55" s="248"/>
      <c r="AH55" s="248"/>
      <c r="AI55" s="248"/>
      <c r="AJ55" s="249"/>
    </row>
    <row r="56" spans="1:36" ht="19.5" customHeight="1">
      <c r="A56" s="242" t="s">
        <v>992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4"/>
      <c r="T56" s="274" t="s">
        <v>993</v>
      </c>
      <c r="U56" s="246"/>
      <c r="V56" s="247">
        <v>4148</v>
      </c>
      <c r="W56" s="248"/>
      <c r="X56" s="248"/>
      <c r="Y56" s="248"/>
      <c r="Z56" s="249"/>
      <c r="AA56" s="247">
        <v>10401</v>
      </c>
      <c r="AB56" s="248"/>
      <c r="AC56" s="248"/>
      <c r="AD56" s="248"/>
      <c r="AE56" s="249"/>
      <c r="AF56" s="247">
        <v>8920</v>
      </c>
      <c r="AG56" s="248"/>
      <c r="AH56" s="248"/>
      <c r="AI56" s="248"/>
      <c r="AJ56" s="249"/>
    </row>
    <row r="57" spans="1:36" ht="19.5" customHeight="1">
      <c r="A57" s="242" t="s">
        <v>994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4"/>
      <c r="T57" s="245" t="s">
        <v>995</v>
      </c>
      <c r="U57" s="246"/>
      <c r="V57" s="247">
        <v>60793</v>
      </c>
      <c r="W57" s="248"/>
      <c r="X57" s="248"/>
      <c r="Y57" s="248"/>
      <c r="Z57" s="249"/>
      <c r="AA57" s="247">
        <v>66646</v>
      </c>
      <c r="AB57" s="248"/>
      <c r="AC57" s="248"/>
      <c r="AD57" s="248"/>
      <c r="AE57" s="249"/>
      <c r="AF57" s="247">
        <v>63315</v>
      </c>
      <c r="AG57" s="248"/>
      <c r="AH57" s="248"/>
      <c r="AI57" s="248"/>
      <c r="AJ57" s="249"/>
    </row>
    <row r="58" spans="1:36" ht="19.5" customHeight="1">
      <c r="A58" s="251" t="s">
        <v>996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3"/>
      <c r="T58" s="274" t="s">
        <v>997</v>
      </c>
      <c r="U58" s="246"/>
      <c r="V58" s="257">
        <f>SUM(V54+V55+V56+V57)</f>
        <v>71212</v>
      </c>
      <c r="W58" s="258"/>
      <c r="X58" s="258"/>
      <c r="Y58" s="258"/>
      <c r="Z58" s="259"/>
      <c r="AA58" s="257">
        <f>SUM(AA54+AA55+AA56+AA57)</f>
        <v>85892</v>
      </c>
      <c r="AB58" s="258"/>
      <c r="AC58" s="258"/>
      <c r="AD58" s="258"/>
      <c r="AE58" s="259"/>
      <c r="AF58" s="257">
        <f>SUM(AF54+AF55+AF56+AF57)</f>
        <v>78189</v>
      </c>
      <c r="AG58" s="258"/>
      <c r="AH58" s="258"/>
      <c r="AI58" s="258"/>
      <c r="AJ58" s="259"/>
    </row>
    <row r="59" spans="1:36" ht="19.5" customHeight="1">
      <c r="A59" s="260" t="s">
        <v>998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2"/>
      <c r="T59" s="245" t="s">
        <v>999</v>
      </c>
      <c r="U59" s="246"/>
      <c r="V59" s="247">
        <v>17000</v>
      </c>
      <c r="W59" s="248"/>
      <c r="X59" s="248"/>
      <c r="Y59" s="248"/>
      <c r="Z59" s="249"/>
      <c r="AA59" s="247">
        <v>35668</v>
      </c>
      <c r="AB59" s="248"/>
      <c r="AC59" s="248"/>
      <c r="AD59" s="248"/>
      <c r="AE59" s="249"/>
      <c r="AF59" s="247">
        <v>28513</v>
      </c>
      <c r="AG59" s="248"/>
      <c r="AH59" s="248"/>
      <c r="AI59" s="248"/>
      <c r="AJ59" s="249"/>
    </row>
    <row r="60" spans="1:36" ht="19.5" customHeight="1">
      <c r="A60" s="251" t="s">
        <v>1000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3"/>
      <c r="T60" s="274" t="s">
        <v>1001</v>
      </c>
      <c r="U60" s="246"/>
      <c r="V60" s="247">
        <v>90594</v>
      </c>
      <c r="W60" s="248"/>
      <c r="X60" s="248"/>
      <c r="Y60" s="248"/>
      <c r="Z60" s="249"/>
      <c r="AA60" s="247">
        <v>182159</v>
      </c>
      <c r="AB60" s="248"/>
      <c r="AC60" s="248"/>
      <c r="AD60" s="248"/>
      <c r="AE60" s="249"/>
      <c r="AF60" s="247">
        <v>136915</v>
      </c>
      <c r="AG60" s="248"/>
      <c r="AH60" s="248"/>
      <c r="AI60" s="248"/>
      <c r="AJ60" s="249"/>
    </row>
    <row r="61" spans="1:36" ht="19.5" customHeight="1">
      <c r="A61" s="251" t="s">
        <v>1002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  <c r="T61" s="245" t="s">
        <v>1003</v>
      </c>
      <c r="U61" s="246"/>
      <c r="V61" s="257">
        <f>SUM(V28+V32+V48+V49+V53+V58+V59+V60)</f>
        <v>3933677</v>
      </c>
      <c r="W61" s="258"/>
      <c r="X61" s="258"/>
      <c r="Y61" s="258"/>
      <c r="Z61" s="259"/>
      <c r="AA61" s="257">
        <f>SUM(AA28+AA32+AA48+AA49+AA53+AA58+AA59+AA60)</f>
        <v>5020782</v>
      </c>
      <c r="AB61" s="258"/>
      <c r="AC61" s="258"/>
      <c r="AD61" s="258"/>
      <c r="AE61" s="259"/>
      <c r="AF61" s="257">
        <f>SUM(AF28+AF32+AF48+AF49+AF53+AF58+AF59+AF60)</f>
        <v>4212516</v>
      </c>
      <c r="AG61" s="258"/>
      <c r="AH61" s="258"/>
      <c r="AI61" s="258"/>
      <c r="AJ61" s="259"/>
    </row>
    <row r="62" spans="1:36" ht="19.5" customHeight="1">
      <c r="A62" s="242" t="s">
        <v>1004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4"/>
      <c r="T62" s="274" t="s">
        <v>1005</v>
      </c>
      <c r="U62" s="246"/>
      <c r="V62" s="247"/>
      <c r="W62" s="248"/>
      <c r="X62" s="248"/>
      <c r="Y62" s="248"/>
      <c r="Z62" s="249"/>
      <c r="AA62" s="247">
        <v>1069</v>
      </c>
      <c r="AB62" s="248"/>
      <c r="AC62" s="248"/>
      <c r="AD62" s="248"/>
      <c r="AE62" s="249"/>
      <c r="AF62" s="247">
        <v>1062</v>
      </c>
      <c r="AG62" s="248"/>
      <c r="AH62" s="248"/>
      <c r="AI62" s="248"/>
      <c r="AJ62" s="249"/>
    </row>
    <row r="63" spans="1:36" ht="19.5" customHeight="1">
      <c r="A63" s="242" t="s">
        <v>1006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4"/>
      <c r="T63" s="245" t="s">
        <v>1007</v>
      </c>
      <c r="U63" s="246"/>
      <c r="V63" s="247"/>
      <c r="W63" s="248"/>
      <c r="X63" s="248"/>
      <c r="Y63" s="248"/>
      <c r="Z63" s="249"/>
      <c r="AA63" s="247"/>
      <c r="AB63" s="248"/>
      <c r="AC63" s="248"/>
      <c r="AD63" s="248"/>
      <c r="AE63" s="249"/>
      <c r="AF63" s="247"/>
      <c r="AG63" s="248"/>
      <c r="AH63" s="248"/>
      <c r="AI63" s="248"/>
      <c r="AJ63" s="249"/>
    </row>
    <row r="64" spans="1:36" ht="19.5" customHeight="1">
      <c r="A64" s="242" t="s">
        <v>1008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4"/>
      <c r="T64" s="274" t="s">
        <v>1009</v>
      </c>
      <c r="U64" s="246"/>
      <c r="V64" s="247"/>
      <c r="W64" s="248"/>
      <c r="X64" s="248"/>
      <c r="Y64" s="248"/>
      <c r="Z64" s="249"/>
      <c r="AA64" s="247"/>
      <c r="AB64" s="248"/>
      <c r="AC64" s="248"/>
      <c r="AD64" s="248"/>
      <c r="AE64" s="249"/>
      <c r="AF64" s="247"/>
      <c r="AG64" s="248"/>
      <c r="AH64" s="248"/>
      <c r="AI64" s="248"/>
      <c r="AJ64" s="249"/>
    </row>
    <row r="65" spans="1:36" ht="19.5" customHeight="1">
      <c r="A65" s="242" t="s">
        <v>1010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  <c r="T65" s="245" t="s">
        <v>1011</v>
      </c>
      <c r="U65" s="246"/>
      <c r="V65" s="276" t="s">
        <v>954</v>
      </c>
      <c r="W65" s="277"/>
      <c r="X65" s="277"/>
      <c r="Y65" s="277"/>
      <c r="Z65" s="278"/>
      <c r="AA65" s="276" t="s">
        <v>954</v>
      </c>
      <c r="AB65" s="277"/>
      <c r="AC65" s="277"/>
      <c r="AD65" s="277"/>
      <c r="AE65" s="278"/>
      <c r="AF65" s="276" t="s">
        <v>954</v>
      </c>
      <c r="AG65" s="277"/>
      <c r="AH65" s="277"/>
      <c r="AI65" s="277"/>
      <c r="AJ65" s="278"/>
    </row>
    <row r="66" spans="1:36" ht="19.5" customHeight="1">
      <c r="A66" s="242" t="s">
        <v>1012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4"/>
      <c r="T66" s="274" t="s">
        <v>1013</v>
      </c>
      <c r="U66" s="246"/>
      <c r="V66" s="247"/>
      <c r="W66" s="248"/>
      <c r="X66" s="248"/>
      <c r="Y66" s="248"/>
      <c r="Z66" s="249"/>
      <c r="AA66" s="247"/>
      <c r="AB66" s="248"/>
      <c r="AC66" s="248"/>
      <c r="AD66" s="248"/>
      <c r="AE66" s="249"/>
      <c r="AF66" s="247"/>
      <c r="AG66" s="248"/>
      <c r="AH66" s="248"/>
      <c r="AI66" s="248"/>
      <c r="AJ66" s="249"/>
    </row>
    <row r="67" spans="1:36" ht="19.5" customHeight="1">
      <c r="A67" s="242" t="s">
        <v>1014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245" t="s">
        <v>1015</v>
      </c>
      <c r="U67" s="246"/>
      <c r="V67" s="247"/>
      <c r="W67" s="248"/>
      <c r="X67" s="248"/>
      <c r="Y67" s="248"/>
      <c r="Z67" s="249"/>
      <c r="AA67" s="247"/>
      <c r="AB67" s="248"/>
      <c r="AC67" s="248"/>
      <c r="AD67" s="248"/>
      <c r="AE67" s="249"/>
      <c r="AF67" s="247"/>
      <c r="AG67" s="248"/>
      <c r="AH67" s="248"/>
      <c r="AI67" s="248"/>
      <c r="AJ67" s="249"/>
    </row>
    <row r="68" spans="1:36" ht="19.5" customHeight="1">
      <c r="A68" s="242" t="s">
        <v>1016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4"/>
      <c r="T68" s="274" t="s">
        <v>1017</v>
      </c>
      <c r="U68" s="246"/>
      <c r="V68" s="247"/>
      <c r="W68" s="248"/>
      <c r="X68" s="248"/>
      <c r="Y68" s="248"/>
      <c r="Z68" s="249"/>
      <c r="AA68" s="247">
        <v>418</v>
      </c>
      <c r="AB68" s="248"/>
      <c r="AC68" s="248"/>
      <c r="AD68" s="248"/>
      <c r="AE68" s="249"/>
      <c r="AF68" s="247">
        <v>418</v>
      </c>
      <c r="AG68" s="248"/>
      <c r="AH68" s="248"/>
      <c r="AI68" s="248"/>
      <c r="AJ68" s="249"/>
    </row>
    <row r="69" spans="1:36" ht="19.5" customHeight="1">
      <c r="A69" s="251" t="s">
        <v>1018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3"/>
      <c r="T69" s="245" t="s">
        <v>1019</v>
      </c>
      <c r="U69" s="246"/>
      <c r="V69" s="257">
        <f>SUM(V62:Z68)</f>
        <v>0</v>
      </c>
      <c r="W69" s="258"/>
      <c r="X69" s="258"/>
      <c r="Y69" s="258"/>
      <c r="Z69" s="259"/>
      <c r="AA69" s="257">
        <f>SUM(AA62:AE68)</f>
        <v>1487</v>
      </c>
      <c r="AB69" s="258"/>
      <c r="AC69" s="258"/>
      <c r="AD69" s="258"/>
      <c r="AE69" s="259"/>
      <c r="AF69" s="257">
        <f>SUM(AF62:AJ68)</f>
        <v>1480</v>
      </c>
      <c r="AG69" s="258"/>
      <c r="AH69" s="258"/>
      <c r="AI69" s="258"/>
      <c r="AJ69" s="259"/>
    </row>
    <row r="70" spans="1:36" ht="19.5" customHeight="1">
      <c r="A70" s="242" t="s">
        <v>1020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4"/>
      <c r="T70" s="245" t="s">
        <v>1021</v>
      </c>
      <c r="U70" s="246"/>
      <c r="V70" s="247">
        <v>7800</v>
      </c>
      <c r="W70" s="248"/>
      <c r="X70" s="248"/>
      <c r="Y70" s="248"/>
      <c r="Z70" s="249"/>
      <c r="AA70" s="247">
        <v>5668</v>
      </c>
      <c r="AB70" s="248"/>
      <c r="AC70" s="248"/>
      <c r="AD70" s="248"/>
      <c r="AE70" s="249"/>
      <c r="AF70" s="247">
        <v>468</v>
      </c>
      <c r="AG70" s="248"/>
      <c r="AH70" s="248"/>
      <c r="AI70" s="248"/>
      <c r="AJ70" s="249"/>
    </row>
    <row r="71" spans="1:36" ht="19.5" customHeight="1">
      <c r="A71" s="242" t="s">
        <v>1022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4"/>
      <c r="T71" s="274" t="s">
        <v>1023</v>
      </c>
      <c r="U71" s="246"/>
      <c r="V71" s="247"/>
      <c r="W71" s="248"/>
      <c r="X71" s="248"/>
      <c r="Y71" s="248"/>
      <c r="Z71" s="249"/>
      <c r="AA71" s="247"/>
      <c r="AB71" s="248"/>
      <c r="AC71" s="248"/>
      <c r="AD71" s="248"/>
      <c r="AE71" s="249"/>
      <c r="AF71" s="247"/>
      <c r="AG71" s="248"/>
      <c r="AH71" s="248"/>
      <c r="AI71" s="248"/>
      <c r="AJ71" s="249"/>
    </row>
    <row r="72" spans="1:36" ht="19.5" customHeight="1">
      <c r="A72" s="242" t="s">
        <v>1024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4"/>
      <c r="T72" s="245" t="s">
        <v>1025</v>
      </c>
      <c r="U72" s="246"/>
      <c r="V72" s="247">
        <v>30352</v>
      </c>
      <c r="W72" s="248"/>
      <c r="X72" s="248"/>
      <c r="Y72" s="248"/>
      <c r="Z72" s="249"/>
      <c r="AA72" s="247">
        <v>9905</v>
      </c>
      <c r="AB72" s="248"/>
      <c r="AC72" s="248"/>
      <c r="AD72" s="248"/>
      <c r="AE72" s="249"/>
      <c r="AF72" s="247">
        <v>9797</v>
      </c>
      <c r="AG72" s="248"/>
      <c r="AH72" s="248"/>
      <c r="AI72" s="248"/>
      <c r="AJ72" s="249"/>
    </row>
    <row r="73" spans="1:36" ht="19.5" customHeight="1">
      <c r="A73" s="251" t="s">
        <v>1026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3"/>
      <c r="T73" s="274" t="s">
        <v>1027</v>
      </c>
      <c r="U73" s="246"/>
      <c r="V73" s="257">
        <f>SUM(V70+V71+V72)</f>
        <v>38152</v>
      </c>
      <c r="W73" s="258"/>
      <c r="X73" s="258"/>
      <c r="Y73" s="258"/>
      <c r="Z73" s="259"/>
      <c r="AA73" s="257">
        <f>SUM(AA70+AA71+AA72)</f>
        <v>15573</v>
      </c>
      <c r="AB73" s="258"/>
      <c r="AC73" s="258"/>
      <c r="AD73" s="258"/>
      <c r="AE73" s="259"/>
      <c r="AF73" s="257">
        <f>SUM(AF70+AF71+AF72)</f>
        <v>10265</v>
      </c>
      <c r="AG73" s="258"/>
      <c r="AH73" s="258"/>
      <c r="AI73" s="258"/>
      <c r="AJ73" s="259"/>
    </row>
    <row r="74" spans="1:36" ht="19.5" customHeight="1">
      <c r="A74" s="242" t="s">
        <v>1028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4"/>
      <c r="T74" s="245" t="s">
        <v>1029</v>
      </c>
      <c r="U74" s="246"/>
      <c r="V74" s="247"/>
      <c r="W74" s="248"/>
      <c r="X74" s="248"/>
      <c r="Y74" s="248"/>
      <c r="Z74" s="249"/>
      <c r="AA74" s="247"/>
      <c r="AB74" s="248"/>
      <c r="AC74" s="248"/>
      <c r="AD74" s="248"/>
      <c r="AE74" s="249"/>
      <c r="AF74" s="247"/>
      <c r="AG74" s="248"/>
      <c r="AH74" s="248"/>
      <c r="AI74" s="248"/>
      <c r="AJ74" s="249"/>
    </row>
    <row r="75" spans="1:36" ht="19.5" customHeight="1">
      <c r="A75" s="242" t="s">
        <v>1030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4"/>
      <c r="T75" s="274" t="s">
        <v>1031</v>
      </c>
      <c r="U75" s="246"/>
      <c r="V75" s="247"/>
      <c r="W75" s="248"/>
      <c r="X75" s="248"/>
      <c r="Y75" s="248"/>
      <c r="Z75" s="249"/>
      <c r="AA75" s="247"/>
      <c r="AB75" s="248"/>
      <c r="AC75" s="248"/>
      <c r="AD75" s="248"/>
      <c r="AE75" s="249"/>
      <c r="AF75" s="247"/>
      <c r="AG75" s="248"/>
      <c r="AH75" s="248"/>
      <c r="AI75" s="248"/>
      <c r="AJ75" s="249"/>
    </row>
    <row r="76" spans="1:36" ht="19.5" customHeight="1">
      <c r="A76" s="251" t="s">
        <v>1032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3"/>
      <c r="T76" s="245" t="s">
        <v>1033</v>
      </c>
      <c r="U76" s="246"/>
      <c r="V76" s="257">
        <f>SUM(V74+V75)</f>
        <v>0</v>
      </c>
      <c r="W76" s="258"/>
      <c r="X76" s="258"/>
      <c r="Y76" s="258"/>
      <c r="Z76" s="259"/>
      <c r="AA76" s="257">
        <f>SUM(AA74+AA75)</f>
        <v>0</v>
      </c>
      <c r="AB76" s="258"/>
      <c r="AC76" s="258"/>
      <c r="AD76" s="258"/>
      <c r="AE76" s="259"/>
      <c r="AF76" s="257">
        <f>SUM(AF74+AF75)</f>
        <v>0</v>
      </c>
      <c r="AG76" s="258"/>
      <c r="AH76" s="258"/>
      <c r="AI76" s="258"/>
      <c r="AJ76" s="259"/>
    </row>
    <row r="77" spans="1:36" ht="19.5" customHeight="1">
      <c r="A77" s="251" t="s">
        <v>1034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3"/>
      <c r="T77" s="274" t="s">
        <v>1035</v>
      </c>
      <c r="U77" s="246"/>
      <c r="V77" s="257"/>
      <c r="W77" s="258"/>
      <c r="X77" s="258"/>
      <c r="Y77" s="258"/>
      <c r="Z77" s="259"/>
      <c r="AA77" s="257">
        <v>2200</v>
      </c>
      <c r="AB77" s="258"/>
      <c r="AC77" s="258"/>
      <c r="AD77" s="258"/>
      <c r="AE77" s="259"/>
      <c r="AF77" s="257">
        <v>2199</v>
      </c>
      <c r="AG77" s="258"/>
      <c r="AH77" s="258"/>
      <c r="AI77" s="258"/>
      <c r="AJ77" s="259"/>
    </row>
    <row r="78" spans="1:36" ht="19.5" customHeight="1">
      <c r="A78" s="251" t="s">
        <v>1036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3"/>
      <c r="T78" s="245" t="s">
        <v>1037</v>
      </c>
      <c r="U78" s="279"/>
      <c r="V78" s="257"/>
      <c r="W78" s="258"/>
      <c r="X78" s="258"/>
      <c r="Y78" s="258"/>
      <c r="Z78" s="259"/>
      <c r="AA78" s="257">
        <v>209</v>
      </c>
      <c r="AB78" s="258"/>
      <c r="AC78" s="258"/>
      <c r="AD78" s="258"/>
      <c r="AE78" s="259"/>
      <c r="AF78" s="257">
        <v>209</v>
      </c>
      <c r="AG78" s="258"/>
      <c r="AH78" s="258"/>
      <c r="AI78" s="258"/>
      <c r="AJ78" s="259"/>
    </row>
    <row r="79" spans="1:36" ht="19.5" customHeight="1">
      <c r="A79" s="251" t="s">
        <v>1038</v>
      </c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3"/>
      <c r="T79" s="274" t="s">
        <v>1039</v>
      </c>
      <c r="U79" s="246"/>
      <c r="V79" s="257">
        <f>SUM(V69+V73+V76+V77+V78)</f>
        <v>38152</v>
      </c>
      <c r="W79" s="258"/>
      <c r="X79" s="258"/>
      <c r="Y79" s="258"/>
      <c r="Z79" s="259"/>
      <c r="AA79" s="257">
        <f>SUM(AA69+AA73+AA76+AA77+AA78)</f>
        <v>19469</v>
      </c>
      <c r="AB79" s="258"/>
      <c r="AC79" s="258"/>
      <c r="AD79" s="258"/>
      <c r="AE79" s="259"/>
      <c r="AF79" s="257">
        <f>SUM(AF69+AF73+AF76+AF77+AF78)</f>
        <v>14153</v>
      </c>
      <c r="AG79" s="258"/>
      <c r="AH79" s="258"/>
      <c r="AI79" s="258"/>
      <c r="AJ79" s="259"/>
    </row>
    <row r="80" spans="1:36" ht="19.5" customHeight="1">
      <c r="A80" s="251" t="s">
        <v>1040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3"/>
      <c r="T80" s="245" t="s">
        <v>1041</v>
      </c>
      <c r="U80" s="246"/>
      <c r="V80" s="257">
        <f>SUM(V61+V79)</f>
        <v>3971829</v>
      </c>
      <c r="W80" s="258"/>
      <c r="X80" s="258"/>
      <c r="Y80" s="258"/>
      <c r="Z80" s="259"/>
      <c r="AA80" s="257">
        <f>SUM(AA61+AA79)</f>
        <v>5040251</v>
      </c>
      <c r="AB80" s="258"/>
      <c r="AC80" s="258"/>
      <c r="AD80" s="258"/>
      <c r="AE80" s="259"/>
      <c r="AF80" s="257">
        <f>SUM(AF61+AF79)</f>
        <v>4226669</v>
      </c>
      <c r="AG80" s="258"/>
      <c r="AH80" s="258"/>
      <c r="AI80" s="258"/>
      <c r="AJ80" s="259"/>
    </row>
    <row r="81" spans="1:20" ht="21.75" customHeight="1">
      <c r="A81" s="280"/>
      <c r="B81" s="280"/>
      <c r="C81" s="280"/>
      <c r="D81" s="280"/>
      <c r="T81" s="281"/>
    </row>
    <row r="82" spans="1:4" ht="21.75" customHeight="1">
      <c r="A82" s="282"/>
      <c r="B82" s="280"/>
      <c r="C82" s="280"/>
      <c r="D82" s="280"/>
    </row>
    <row r="83" spans="1:4" ht="21" customHeight="1">
      <c r="A83" s="282"/>
      <c r="B83" s="280"/>
      <c r="C83" s="280"/>
      <c r="D83" s="280"/>
    </row>
    <row r="84" spans="1:4" ht="20.25" customHeight="1">
      <c r="A84" s="280"/>
      <c r="B84" s="280"/>
      <c r="C84" s="280"/>
      <c r="D84" s="280"/>
    </row>
    <row r="85" spans="1:4" ht="12.75">
      <c r="A85" s="280"/>
      <c r="B85" s="280"/>
      <c r="C85" s="280"/>
      <c r="D85" s="280"/>
    </row>
    <row r="86" spans="1:4" ht="12.75">
      <c r="A86" s="280"/>
      <c r="B86" s="280"/>
      <c r="C86" s="280"/>
      <c r="D86" s="280"/>
    </row>
    <row r="87" spans="1:4" ht="12.75">
      <c r="A87" s="280"/>
      <c r="B87" s="280"/>
      <c r="C87" s="280"/>
      <c r="D87" s="280"/>
    </row>
    <row r="88" spans="1:4" ht="12.75">
      <c r="A88" s="280"/>
      <c r="B88" s="280"/>
      <c r="C88" s="280"/>
      <c r="D88" s="280"/>
    </row>
    <row r="89" spans="1:4" ht="12.75">
      <c r="A89" s="280"/>
      <c r="B89" s="280"/>
      <c r="C89" s="280"/>
      <c r="D89" s="280"/>
    </row>
    <row r="94" ht="12.75">
      <c r="T94" s="283"/>
    </row>
  </sheetData>
  <mergeCells count="268">
    <mergeCell ref="A58:S58"/>
    <mergeCell ref="A50:S50"/>
    <mergeCell ref="A51:S51"/>
    <mergeCell ref="A52:S52"/>
    <mergeCell ref="A54:S54"/>
    <mergeCell ref="A55:S55"/>
    <mergeCell ref="A56:S56"/>
    <mergeCell ref="A57:S57"/>
    <mergeCell ref="A45:S45"/>
    <mergeCell ref="A46:S46"/>
    <mergeCell ref="A49:S49"/>
    <mergeCell ref="A53:S53"/>
    <mergeCell ref="A3:AJ3"/>
    <mergeCell ref="A4:AJ4"/>
    <mergeCell ref="A12:S13"/>
    <mergeCell ref="T12:U13"/>
    <mergeCell ref="AF12:AJ13"/>
    <mergeCell ref="AB6:AJ6"/>
    <mergeCell ref="V15:Z15"/>
    <mergeCell ref="V16:Z16"/>
    <mergeCell ref="AA16:AE16"/>
    <mergeCell ref="AF16:AJ16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AF26:AJ26"/>
    <mergeCell ref="V23:Z23"/>
    <mergeCell ref="AA23:AE23"/>
    <mergeCell ref="AF23:AJ23"/>
    <mergeCell ref="V24:Z24"/>
    <mergeCell ref="AA24:AE24"/>
    <mergeCell ref="AF24:AJ24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A15:S15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32:S32"/>
    <mergeCell ref="A48:S48"/>
    <mergeCell ref="A29:S29"/>
    <mergeCell ref="A30:S30"/>
    <mergeCell ref="A31:S31"/>
    <mergeCell ref="A33:S33"/>
    <mergeCell ref="A34:S34"/>
    <mergeCell ref="A38:S38"/>
    <mergeCell ref="A60:S60"/>
    <mergeCell ref="A61:S61"/>
    <mergeCell ref="A69:S69"/>
    <mergeCell ref="A73:S73"/>
    <mergeCell ref="A62:S62"/>
    <mergeCell ref="A63:S63"/>
    <mergeCell ref="A64:S64"/>
    <mergeCell ref="A65:S65"/>
    <mergeCell ref="A66:S66"/>
    <mergeCell ref="A67:S67"/>
    <mergeCell ref="A76:S76"/>
    <mergeCell ref="A77:S77"/>
    <mergeCell ref="A79:S79"/>
    <mergeCell ref="A80:S80"/>
    <mergeCell ref="A35:S35"/>
    <mergeCell ref="A39:S39"/>
    <mergeCell ref="A40:S40"/>
    <mergeCell ref="A41:S41"/>
    <mergeCell ref="A36:S36"/>
    <mergeCell ref="A68:S68"/>
    <mergeCell ref="A59:S59"/>
    <mergeCell ref="V29:Z29"/>
    <mergeCell ref="AA29:AE29"/>
    <mergeCell ref="V31:Z31"/>
    <mergeCell ref="AA31:AE31"/>
    <mergeCell ref="V34:Z34"/>
    <mergeCell ref="AA34:AE34"/>
    <mergeCell ref="V38:Z38"/>
    <mergeCell ref="AA38:AE38"/>
    <mergeCell ref="AF29:AJ29"/>
    <mergeCell ref="V30:Z30"/>
    <mergeCell ref="AA30:AE30"/>
    <mergeCell ref="AF30:AJ30"/>
    <mergeCell ref="AF31:AJ31"/>
    <mergeCell ref="V33:Z33"/>
    <mergeCell ref="AA33:AE33"/>
    <mergeCell ref="AF33:AJ33"/>
    <mergeCell ref="AF34:AJ34"/>
    <mergeCell ref="V35:Z35"/>
    <mergeCell ref="AA35:AE35"/>
    <mergeCell ref="AF35:AJ35"/>
    <mergeCell ref="AF38:AJ38"/>
    <mergeCell ref="V39:Z39"/>
    <mergeCell ref="AA39:AE39"/>
    <mergeCell ref="AF39:AJ39"/>
    <mergeCell ref="AA40:AE40"/>
    <mergeCell ref="AF40:AJ40"/>
    <mergeCell ref="V41:Z41"/>
    <mergeCell ref="AA41:AE41"/>
    <mergeCell ref="AF41:AJ41"/>
    <mergeCell ref="AA42:AE42"/>
    <mergeCell ref="AF42:AJ42"/>
    <mergeCell ref="V43:Z43"/>
    <mergeCell ref="AA43:AE43"/>
    <mergeCell ref="AF43:AJ43"/>
    <mergeCell ref="AF44:AJ44"/>
    <mergeCell ref="V45:Z45"/>
    <mergeCell ref="AA45:AE45"/>
    <mergeCell ref="AF45:AJ45"/>
    <mergeCell ref="AA46:AE46"/>
    <mergeCell ref="AF46:AJ46"/>
    <mergeCell ref="V28:Z28"/>
    <mergeCell ref="AA28:AE28"/>
    <mergeCell ref="AF28:AJ28"/>
    <mergeCell ref="V32:Z32"/>
    <mergeCell ref="AA32:AE32"/>
    <mergeCell ref="AF32:AJ32"/>
    <mergeCell ref="V44:Z44"/>
    <mergeCell ref="AA44:AE44"/>
    <mergeCell ref="V48:Z48"/>
    <mergeCell ref="AA48:AE48"/>
    <mergeCell ref="AF48:AJ48"/>
    <mergeCell ref="V53:Z53"/>
    <mergeCell ref="AA53:AE53"/>
    <mergeCell ref="AF53:AJ53"/>
    <mergeCell ref="V50:Z50"/>
    <mergeCell ref="AA50:AE50"/>
    <mergeCell ref="AF50:AJ50"/>
    <mergeCell ref="V51:Z51"/>
    <mergeCell ref="V58:Z58"/>
    <mergeCell ref="AA58:AE58"/>
    <mergeCell ref="AF58:AJ58"/>
    <mergeCell ref="V61:Z61"/>
    <mergeCell ref="AA61:AE61"/>
    <mergeCell ref="AF61:AJ61"/>
    <mergeCell ref="V59:Z59"/>
    <mergeCell ref="AA59:AE59"/>
    <mergeCell ref="AF59:AJ59"/>
    <mergeCell ref="V60:Z60"/>
    <mergeCell ref="V73:Z73"/>
    <mergeCell ref="AA73:AE73"/>
    <mergeCell ref="AF73:AJ73"/>
    <mergeCell ref="V70:Z70"/>
    <mergeCell ref="AA70:AE70"/>
    <mergeCell ref="AF70:AJ70"/>
    <mergeCell ref="V71:Z71"/>
    <mergeCell ref="AA72:AE72"/>
    <mergeCell ref="AF72:AJ72"/>
    <mergeCell ref="V76:Z76"/>
    <mergeCell ref="AA76:AE76"/>
    <mergeCell ref="AF76:AJ76"/>
    <mergeCell ref="V77:Z77"/>
    <mergeCell ref="AA77:AE77"/>
    <mergeCell ref="AF77:AJ77"/>
    <mergeCell ref="V79:Z79"/>
    <mergeCell ref="AA79:AE79"/>
    <mergeCell ref="AF79:AJ79"/>
    <mergeCell ref="V80:Z80"/>
    <mergeCell ref="AA80:AE80"/>
    <mergeCell ref="AF80:AJ80"/>
    <mergeCell ref="AA51:AE51"/>
    <mergeCell ref="AF51:AJ51"/>
    <mergeCell ref="V52:Z52"/>
    <mergeCell ref="AA52:AE52"/>
    <mergeCell ref="AF52:AJ52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5:Z65"/>
    <mergeCell ref="AA65:AE65"/>
    <mergeCell ref="AF65:AJ65"/>
    <mergeCell ref="V66:Z66"/>
    <mergeCell ref="AA66:AE66"/>
    <mergeCell ref="AF66:AJ66"/>
    <mergeCell ref="V67:Z67"/>
    <mergeCell ref="AA67:AE67"/>
    <mergeCell ref="AF67:AJ67"/>
    <mergeCell ref="AA69:AE69"/>
    <mergeCell ref="AF69:AJ69"/>
    <mergeCell ref="AA60:AE60"/>
    <mergeCell ref="AF60:AJ60"/>
    <mergeCell ref="AA36:AE37"/>
    <mergeCell ref="AF36:AJ37"/>
    <mergeCell ref="A75:S75"/>
    <mergeCell ref="A70:S70"/>
    <mergeCell ref="A71:S71"/>
    <mergeCell ref="A72:S72"/>
    <mergeCell ref="A74:S74"/>
    <mergeCell ref="V74:Z74"/>
    <mergeCell ref="AA74:AE74"/>
    <mergeCell ref="AF74:AJ74"/>
    <mergeCell ref="T36:U37"/>
    <mergeCell ref="A47:S47"/>
    <mergeCell ref="A37:S37"/>
    <mergeCell ref="V36:Z37"/>
    <mergeCell ref="V46:Z46"/>
    <mergeCell ref="V42:Z42"/>
    <mergeCell ref="V40:Z40"/>
    <mergeCell ref="A43:S43"/>
    <mergeCell ref="A44:S44"/>
    <mergeCell ref="A42:S42"/>
    <mergeCell ref="V47:Z47"/>
    <mergeCell ref="AA47:AE47"/>
    <mergeCell ref="AF47:AJ47"/>
    <mergeCell ref="A78:S78"/>
    <mergeCell ref="V75:Z75"/>
    <mergeCell ref="AA75:AE75"/>
    <mergeCell ref="AF75:AJ75"/>
    <mergeCell ref="AA71:AE71"/>
    <mergeCell ref="AF71:AJ71"/>
    <mergeCell ref="V72:Z72"/>
    <mergeCell ref="V49:Z49"/>
    <mergeCell ref="AA49:AE49"/>
    <mergeCell ref="AF49:AJ49"/>
    <mergeCell ref="V78:Z78"/>
    <mergeCell ref="AA78:AE78"/>
    <mergeCell ref="AF78:AJ78"/>
    <mergeCell ref="V68:Z68"/>
    <mergeCell ref="AA68:AE68"/>
    <mergeCell ref="AF68:AJ68"/>
    <mergeCell ref="V69:Z69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8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5"/>
  <sheetViews>
    <sheetView zoomScaleSheetLayoutView="100" workbookViewId="0" topLeftCell="G19">
      <selection activeCell="AK8" sqref="AK8"/>
    </sheetView>
  </sheetViews>
  <sheetFormatPr defaultColWidth="9.140625" defaultRowHeight="12.75"/>
  <cols>
    <col min="1" max="6" width="3.28125" style="284" customWidth="1"/>
    <col min="7" max="7" width="4.8515625" style="284" customWidth="1"/>
    <col min="8" max="11" width="3.28125" style="284" customWidth="1"/>
    <col min="12" max="12" width="4.421875" style="284" customWidth="1"/>
    <col min="13" max="13" width="3.28125" style="284" customWidth="1"/>
    <col min="14" max="14" width="3.421875" style="284" customWidth="1"/>
    <col min="15" max="15" width="4.57421875" style="284" customWidth="1"/>
    <col min="16" max="19" width="3.28125" style="284" customWidth="1"/>
    <col min="20" max="20" width="2.421875" style="284" customWidth="1"/>
    <col min="21" max="36" width="3.28125" style="284" customWidth="1"/>
    <col min="37" max="37" width="3.00390625" style="284" customWidth="1"/>
    <col min="38" max="16384" width="9.140625" style="284" customWidth="1"/>
  </cols>
  <sheetData>
    <row r="1" spans="4:36" ht="12.75">
      <c r="D1" s="285"/>
      <c r="O1" s="285"/>
      <c r="P1" s="286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I1" s="288"/>
      <c r="AJ1" s="288"/>
    </row>
    <row r="2" spans="1:36" ht="15.75">
      <c r="A2" s="289" t="s">
        <v>1042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</row>
    <row r="3" spans="1:36" ht="15.75">
      <c r="A3" s="289" t="s">
        <v>1043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</row>
    <row r="4" spans="12:33" ht="3.75" customHeight="1">
      <c r="L4" s="290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</row>
    <row r="5" spans="35:36" ht="12.75">
      <c r="AI5" s="292"/>
      <c r="AJ5" s="292"/>
    </row>
    <row r="6" spans="28:36" ht="12.75">
      <c r="AB6" s="293" t="s">
        <v>1044</v>
      </c>
      <c r="AC6" s="293"/>
      <c r="AD6" s="293"/>
      <c r="AE6" s="293"/>
      <c r="AF6" s="293"/>
      <c r="AG6" s="293"/>
      <c r="AH6" s="293"/>
      <c r="AI6" s="293"/>
      <c r="AJ6" s="293"/>
    </row>
    <row r="7" spans="28:36" ht="12.75">
      <c r="AB7" s="294" t="s">
        <v>844</v>
      </c>
      <c r="AC7" s="294"/>
      <c r="AD7" s="294"/>
      <c r="AE7" s="294"/>
      <c r="AF7" s="294"/>
      <c r="AG7" s="294"/>
      <c r="AH7" s="294"/>
      <c r="AI7" s="294"/>
      <c r="AJ7" s="294"/>
    </row>
    <row r="8" ht="13.5" thickBot="1"/>
    <row r="9" spans="1:36" ht="15.75" customHeight="1" thickBot="1">
      <c r="A9" s="295">
        <v>5</v>
      </c>
      <c r="B9" s="296">
        <v>1</v>
      </c>
      <c r="C9" s="296">
        <v>3</v>
      </c>
      <c r="D9" s="296">
        <v>0</v>
      </c>
      <c r="E9" s="296">
        <v>0</v>
      </c>
      <c r="F9" s="297">
        <v>9</v>
      </c>
      <c r="H9" s="295">
        <v>1</v>
      </c>
      <c r="I9" s="296">
        <v>2</v>
      </c>
      <c r="J9" s="296">
        <v>5</v>
      </c>
      <c r="K9" s="297">
        <v>4</v>
      </c>
      <c r="M9" s="295">
        <v>0</v>
      </c>
      <c r="N9" s="297">
        <v>1</v>
      </c>
      <c r="P9" s="295">
        <v>2</v>
      </c>
      <c r="Q9" s="296">
        <v>8</v>
      </c>
      <c r="R9" s="296">
        <v>0</v>
      </c>
      <c r="S9" s="297">
        <v>0</v>
      </c>
      <c r="U9" s="298">
        <v>7</v>
      </c>
      <c r="V9" s="299">
        <v>5</v>
      </c>
      <c r="W9" s="296">
        <v>1</v>
      </c>
      <c r="X9" s="296">
        <v>1</v>
      </c>
      <c r="Y9" s="296">
        <v>1</v>
      </c>
      <c r="Z9" s="297">
        <v>5</v>
      </c>
      <c r="AB9" s="300">
        <v>0</v>
      </c>
      <c r="AC9" s="301">
        <v>4</v>
      </c>
      <c r="AE9" s="302">
        <v>2</v>
      </c>
      <c r="AF9" s="303">
        <v>0</v>
      </c>
      <c r="AG9" s="303">
        <v>0</v>
      </c>
      <c r="AH9" s="304">
        <v>8</v>
      </c>
      <c r="AJ9" s="305">
        <v>2</v>
      </c>
    </row>
    <row r="10" spans="1:36" ht="30" customHeight="1">
      <c r="A10" s="306" t="s">
        <v>680</v>
      </c>
      <c r="B10" s="306"/>
      <c r="C10" s="306"/>
      <c r="D10" s="306"/>
      <c r="E10" s="306"/>
      <c r="F10" s="306"/>
      <c r="G10" s="307"/>
      <c r="H10" s="306" t="s">
        <v>681</v>
      </c>
      <c r="I10" s="306"/>
      <c r="J10" s="306"/>
      <c r="K10" s="306"/>
      <c r="L10" s="307"/>
      <c r="M10" s="308" t="s">
        <v>703</v>
      </c>
      <c r="N10" s="306"/>
      <c r="O10" s="307"/>
      <c r="P10" s="308" t="s">
        <v>845</v>
      </c>
      <c r="Q10" s="306"/>
      <c r="R10" s="308"/>
      <c r="S10" s="308"/>
      <c r="T10" s="309"/>
      <c r="U10" s="306" t="s">
        <v>684</v>
      </c>
      <c r="V10" s="306"/>
      <c r="W10" s="306"/>
      <c r="X10" s="306"/>
      <c r="Y10" s="306"/>
      <c r="Z10" s="306"/>
      <c r="AA10" s="307"/>
      <c r="AB10" s="306" t="s">
        <v>705</v>
      </c>
      <c r="AC10" s="306"/>
      <c r="AD10" s="307"/>
      <c r="AE10" s="306" t="s">
        <v>706</v>
      </c>
      <c r="AF10" s="306"/>
      <c r="AG10" s="306"/>
      <c r="AH10" s="306"/>
      <c r="AI10" s="307"/>
      <c r="AJ10" s="306" t="s">
        <v>707</v>
      </c>
    </row>
    <row r="11" ht="12.75">
      <c r="AG11" s="310" t="s">
        <v>708</v>
      </c>
    </row>
    <row r="12" spans="1:36" ht="38.25" customHeight="1">
      <c r="A12" s="311" t="s">
        <v>846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3"/>
      <c r="T12" s="314" t="s">
        <v>710</v>
      </c>
      <c r="U12" s="314"/>
      <c r="V12" s="315" t="s">
        <v>847</v>
      </c>
      <c r="W12" s="316"/>
      <c r="X12" s="316"/>
      <c r="Y12" s="316"/>
      <c r="Z12" s="317"/>
      <c r="AA12" s="315" t="s">
        <v>848</v>
      </c>
      <c r="AB12" s="316"/>
      <c r="AC12" s="316"/>
      <c r="AD12" s="316"/>
      <c r="AE12" s="317"/>
      <c r="AF12" s="316" t="s">
        <v>849</v>
      </c>
      <c r="AG12" s="316"/>
      <c r="AH12" s="316"/>
      <c r="AI12" s="316"/>
      <c r="AJ12" s="317"/>
    </row>
    <row r="13" spans="1:36" ht="12.75">
      <c r="A13" s="318"/>
      <c r="B13" s="319"/>
      <c r="C13" s="319"/>
      <c r="D13" s="319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319"/>
      <c r="S13" s="320"/>
      <c r="T13" s="291"/>
      <c r="U13" s="291"/>
      <c r="V13" s="315" t="s">
        <v>850</v>
      </c>
      <c r="W13" s="316"/>
      <c r="X13" s="316"/>
      <c r="Y13" s="316"/>
      <c r="Z13" s="316"/>
      <c r="AA13" s="315"/>
      <c r="AB13" s="316"/>
      <c r="AC13" s="316"/>
      <c r="AD13" s="316"/>
      <c r="AE13" s="317"/>
      <c r="AF13" s="321"/>
      <c r="AH13" s="322"/>
      <c r="AI13" s="322"/>
      <c r="AJ13" s="323"/>
    </row>
    <row r="14" spans="1:36" ht="12.75">
      <c r="A14" s="324">
        <v>1</v>
      </c>
      <c r="B14" s="325"/>
      <c r="C14" s="325"/>
      <c r="D14" s="325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5"/>
      <c r="S14" s="325"/>
      <c r="T14" s="326">
        <v>2</v>
      </c>
      <c r="U14" s="326"/>
      <c r="V14" s="327">
        <v>3</v>
      </c>
      <c r="W14" s="326"/>
      <c r="X14" s="326"/>
      <c r="Y14" s="326"/>
      <c r="Z14" s="326"/>
      <c r="AA14" s="327">
        <v>4</v>
      </c>
      <c r="AB14" s="326"/>
      <c r="AC14" s="326"/>
      <c r="AD14" s="326"/>
      <c r="AE14" s="326"/>
      <c r="AF14" s="327">
        <v>5</v>
      </c>
      <c r="AG14" s="326"/>
      <c r="AH14" s="326"/>
      <c r="AI14" s="326"/>
      <c r="AJ14" s="325"/>
    </row>
    <row r="15" spans="1:36" s="322" customFormat="1" ht="19.5" customHeight="1">
      <c r="A15" s="328" t="s">
        <v>1045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  <c r="T15" s="331" t="s">
        <v>852</v>
      </c>
      <c r="U15" s="325"/>
      <c r="V15" s="332">
        <v>7886865</v>
      </c>
      <c r="W15" s="333"/>
      <c r="X15" s="333"/>
      <c r="Y15" s="333"/>
      <c r="Z15" s="334"/>
      <c r="AA15" s="332">
        <v>8624382</v>
      </c>
      <c r="AB15" s="333"/>
      <c r="AC15" s="333"/>
      <c r="AD15" s="333"/>
      <c r="AE15" s="334"/>
      <c r="AF15" s="332">
        <v>8283157</v>
      </c>
      <c r="AG15" s="333"/>
      <c r="AH15" s="333"/>
      <c r="AI15" s="333"/>
      <c r="AJ15" s="334"/>
    </row>
    <row r="16" spans="1:36" s="322" customFormat="1" ht="19.5" customHeight="1">
      <c r="A16" s="328" t="s">
        <v>1046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30"/>
      <c r="T16" s="331" t="s">
        <v>854</v>
      </c>
      <c r="U16" s="325"/>
      <c r="V16" s="332">
        <v>11209</v>
      </c>
      <c r="W16" s="333"/>
      <c r="X16" s="333"/>
      <c r="Y16" s="333"/>
      <c r="Z16" s="334"/>
      <c r="AA16" s="332">
        <v>40091</v>
      </c>
      <c r="AB16" s="333"/>
      <c r="AC16" s="333"/>
      <c r="AD16" s="333"/>
      <c r="AE16" s="334"/>
      <c r="AF16" s="332">
        <v>30654</v>
      </c>
      <c r="AG16" s="333"/>
      <c r="AH16" s="333"/>
      <c r="AI16" s="333"/>
      <c r="AJ16" s="334"/>
    </row>
    <row r="17" spans="1:36" s="322" customFormat="1" ht="19.5" customHeight="1">
      <c r="A17" s="335" t="s">
        <v>1047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7"/>
      <c r="T17" s="338" t="s">
        <v>856</v>
      </c>
      <c r="U17" s="325"/>
      <c r="V17" s="339">
        <f>SUM(V15:Z16)</f>
        <v>7898074</v>
      </c>
      <c r="W17" s="340"/>
      <c r="X17" s="340"/>
      <c r="Y17" s="340"/>
      <c r="Z17" s="341"/>
      <c r="AA17" s="339">
        <f>SUM(AA15:AE16)</f>
        <v>8664473</v>
      </c>
      <c r="AB17" s="340"/>
      <c r="AC17" s="340"/>
      <c r="AD17" s="340"/>
      <c r="AE17" s="341"/>
      <c r="AF17" s="339">
        <f>SUM(AF15:AJ16)</f>
        <v>8313811</v>
      </c>
      <c r="AG17" s="340"/>
      <c r="AH17" s="340"/>
      <c r="AI17" s="340"/>
      <c r="AJ17" s="341"/>
    </row>
    <row r="18" spans="1:36" s="322" customFormat="1" ht="19.5" customHeight="1">
      <c r="A18" s="342" t="s">
        <v>1048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4"/>
      <c r="T18" s="331" t="s">
        <v>858</v>
      </c>
      <c r="U18" s="325"/>
      <c r="V18" s="332">
        <v>27500</v>
      </c>
      <c r="W18" s="333"/>
      <c r="X18" s="333"/>
      <c r="Y18" s="333"/>
      <c r="Z18" s="334"/>
      <c r="AA18" s="332">
        <v>27500</v>
      </c>
      <c r="AB18" s="333"/>
      <c r="AC18" s="333"/>
      <c r="AD18" s="333"/>
      <c r="AE18" s="334"/>
      <c r="AF18" s="332">
        <v>27500</v>
      </c>
      <c r="AG18" s="333"/>
      <c r="AH18" s="333"/>
      <c r="AI18" s="333"/>
      <c r="AJ18" s="334"/>
    </row>
    <row r="19" spans="1:36" s="322" customFormat="1" ht="19.5" customHeight="1">
      <c r="A19" s="342" t="s">
        <v>1049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4"/>
      <c r="T19" s="331" t="s">
        <v>860</v>
      </c>
      <c r="U19" s="325"/>
      <c r="V19" s="332"/>
      <c r="W19" s="333"/>
      <c r="X19" s="333"/>
      <c r="Y19" s="333"/>
      <c r="Z19" s="334"/>
      <c r="AA19" s="332"/>
      <c r="AB19" s="333"/>
      <c r="AC19" s="333"/>
      <c r="AD19" s="333"/>
      <c r="AE19" s="334"/>
      <c r="AF19" s="332"/>
      <c r="AG19" s="333"/>
      <c r="AH19" s="333"/>
      <c r="AI19" s="333"/>
      <c r="AJ19" s="334"/>
    </row>
    <row r="20" spans="1:36" s="322" customFormat="1" ht="19.5" customHeight="1">
      <c r="A20" s="328" t="s">
        <v>1050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30"/>
      <c r="T20" s="331" t="s">
        <v>862</v>
      </c>
      <c r="U20" s="325"/>
      <c r="V20" s="332"/>
      <c r="W20" s="333"/>
      <c r="X20" s="333"/>
      <c r="Y20" s="333"/>
      <c r="Z20" s="334"/>
      <c r="AA20" s="332"/>
      <c r="AB20" s="333"/>
      <c r="AC20" s="333"/>
      <c r="AD20" s="333"/>
      <c r="AE20" s="334"/>
      <c r="AF20" s="332"/>
      <c r="AG20" s="333"/>
      <c r="AH20" s="333"/>
      <c r="AI20" s="333"/>
      <c r="AJ20" s="334"/>
    </row>
    <row r="21" spans="1:36" s="322" customFormat="1" ht="19.5" customHeight="1">
      <c r="A21" s="342" t="s">
        <v>1051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4"/>
      <c r="T21" s="331" t="s">
        <v>864</v>
      </c>
      <c r="U21" s="325"/>
      <c r="V21" s="332"/>
      <c r="W21" s="333"/>
      <c r="X21" s="333"/>
      <c r="Y21" s="333"/>
      <c r="Z21" s="334"/>
      <c r="AA21" s="332"/>
      <c r="AB21" s="333"/>
      <c r="AC21" s="333"/>
      <c r="AD21" s="333"/>
      <c r="AE21" s="334"/>
      <c r="AF21" s="332"/>
      <c r="AG21" s="333"/>
      <c r="AH21" s="333"/>
      <c r="AI21" s="333"/>
      <c r="AJ21" s="334"/>
    </row>
    <row r="22" spans="1:36" s="322" customFormat="1" ht="24.75" customHeight="1">
      <c r="A22" s="328" t="s">
        <v>1052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30"/>
      <c r="T22" s="331" t="s">
        <v>866</v>
      </c>
      <c r="U22" s="325"/>
      <c r="V22" s="332">
        <v>94150</v>
      </c>
      <c r="W22" s="333"/>
      <c r="X22" s="333"/>
      <c r="Y22" s="333"/>
      <c r="Z22" s="334"/>
      <c r="AA22" s="332">
        <v>95038</v>
      </c>
      <c r="AB22" s="333"/>
      <c r="AC22" s="333"/>
      <c r="AD22" s="333"/>
      <c r="AE22" s="334"/>
      <c r="AF22" s="332">
        <v>95022</v>
      </c>
      <c r="AG22" s="333"/>
      <c r="AH22" s="333"/>
      <c r="AI22" s="333"/>
      <c r="AJ22" s="334"/>
    </row>
    <row r="23" spans="1:36" s="322" customFormat="1" ht="19.5" customHeight="1">
      <c r="A23" s="342" t="s">
        <v>1053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4"/>
      <c r="T23" s="345" t="s">
        <v>868</v>
      </c>
      <c r="U23" s="325"/>
      <c r="V23" s="332"/>
      <c r="W23" s="333"/>
      <c r="X23" s="333"/>
      <c r="Y23" s="333"/>
      <c r="Z23" s="334"/>
      <c r="AA23" s="332"/>
      <c r="AB23" s="333"/>
      <c r="AC23" s="333"/>
      <c r="AD23" s="333"/>
      <c r="AE23" s="334"/>
      <c r="AF23" s="332"/>
      <c r="AG23" s="333"/>
      <c r="AH23" s="333"/>
      <c r="AI23" s="333"/>
      <c r="AJ23" s="334"/>
    </row>
    <row r="24" spans="1:36" s="322" customFormat="1" ht="19.5" customHeight="1">
      <c r="A24" s="346" t="s">
        <v>1054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8"/>
      <c r="T24" s="349" t="s">
        <v>870</v>
      </c>
      <c r="U24" s="350"/>
      <c r="V24" s="332"/>
      <c r="W24" s="333"/>
      <c r="X24" s="333"/>
      <c r="Y24" s="333"/>
      <c r="Z24" s="334"/>
      <c r="AA24" s="332"/>
      <c r="AB24" s="333"/>
      <c r="AC24" s="333"/>
      <c r="AD24" s="333"/>
      <c r="AE24" s="334"/>
      <c r="AF24" s="332"/>
      <c r="AG24" s="333"/>
      <c r="AH24" s="333"/>
      <c r="AI24" s="333"/>
      <c r="AJ24" s="334"/>
    </row>
    <row r="25" spans="1:36" s="322" customFormat="1" ht="19.5" customHeight="1">
      <c r="A25" s="351" t="s">
        <v>1055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3"/>
      <c r="T25" s="349" t="s">
        <v>872</v>
      </c>
      <c r="U25" s="350"/>
      <c r="V25" s="332"/>
      <c r="W25" s="333"/>
      <c r="X25" s="333"/>
      <c r="Y25" s="333"/>
      <c r="Z25" s="334"/>
      <c r="AA25" s="332"/>
      <c r="AB25" s="333"/>
      <c r="AC25" s="333"/>
      <c r="AD25" s="333"/>
      <c r="AE25" s="334"/>
      <c r="AF25" s="332"/>
      <c r="AG25" s="333"/>
      <c r="AH25" s="333"/>
      <c r="AI25" s="333"/>
      <c r="AJ25" s="334"/>
    </row>
    <row r="26" spans="1:36" s="322" customFormat="1" ht="19.5" customHeight="1">
      <c r="A26" s="354" t="s">
        <v>1056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6"/>
      <c r="T26" s="349" t="s">
        <v>874</v>
      </c>
      <c r="U26" s="350"/>
      <c r="V26" s="339">
        <f>SUM(V18:Z25)</f>
        <v>121650</v>
      </c>
      <c r="W26" s="340"/>
      <c r="X26" s="340"/>
      <c r="Y26" s="340"/>
      <c r="Z26" s="341"/>
      <c r="AA26" s="339">
        <f>SUM(AA18:AE25)</f>
        <v>122538</v>
      </c>
      <c r="AB26" s="340"/>
      <c r="AC26" s="340"/>
      <c r="AD26" s="340"/>
      <c r="AE26" s="341"/>
      <c r="AF26" s="339">
        <f>SUM(AF18:AJ25)</f>
        <v>122522</v>
      </c>
      <c r="AG26" s="340"/>
      <c r="AH26" s="340"/>
      <c r="AI26" s="340"/>
      <c r="AJ26" s="341"/>
    </row>
    <row r="27" spans="1:36" s="322" customFormat="1" ht="19.5" customHeight="1">
      <c r="A27" s="346" t="s">
        <v>1057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8"/>
      <c r="T27" s="349" t="s">
        <v>876</v>
      </c>
      <c r="U27" s="350"/>
      <c r="V27" s="332"/>
      <c r="W27" s="333"/>
      <c r="X27" s="333"/>
      <c r="Y27" s="333"/>
      <c r="Z27" s="334"/>
      <c r="AA27" s="332"/>
      <c r="AB27" s="333"/>
      <c r="AC27" s="333"/>
      <c r="AD27" s="333"/>
      <c r="AE27" s="334"/>
      <c r="AF27" s="332"/>
      <c r="AG27" s="333"/>
      <c r="AH27" s="333"/>
      <c r="AI27" s="333"/>
      <c r="AJ27" s="334"/>
    </row>
    <row r="28" spans="1:36" s="322" customFormat="1" ht="19.5" customHeight="1">
      <c r="A28" s="346" t="s">
        <v>1058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8"/>
      <c r="T28" s="349" t="s">
        <v>878</v>
      </c>
      <c r="U28" s="350"/>
      <c r="V28" s="332"/>
      <c r="W28" s="333"/>
      <c r="X28" s="333"/>
      <c r="Y28" s="333"/>
      <c r="Z28" s="334"/>
      <c r="AA28" s="332"/>
      <c r="AB28" s="333"/>
      <c r="AC28" s="333"/>
      <c r="AD28" s="333"/>
      <c r="AE28" s="334"/>
      <c r="AF28" s="332"/>
      <c r="AG28" s="333"/>
      <c r="AH28" s="333"/>
      <c r="AI28" s="333"/>
      <c r="AJ28" s="334"/>
    </row>
    <row r="29" spans="1:36" s="322" customFormat="1" ht="19.5" customHeight="1">
      <c r="A29" s="357" t="s">
        <v>1059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9"/>
      <c r="T29" s="349" t="s">
        <v>880</v>
      </c>
      <c r="U29" s="350"/>
      <c r="V29" s="332"/>
      <c r="W29" s="333"/>
      <c r="X29" s="333"/>
      <c r="Y29" s="333"/>
      <c r="Z29" s="334"/>
      <c r="AA29" s="332"/>
      <c r="AB29" s="333"/>
      <c r="AC29" s="333"/>
      <c r="AD29" s="333"/>
      <c r="AE29" s="334"/>
      <c r="AF29" s="332"/>
      <c r="AG29" s="333"/>
      <c r="AH29" s="333"/>
      <c r="AI29" s="333"/>
      <c r="AJ29" s="334"/>
    </row>
    <row r="30" spans="1:36" s="322" customFormat="1" ht="19.5" customHeight="1">
      <c r="A30" s="346" t="s">
        <v>1060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8"/>
      <c r="T30" s="349" t="s">
        <v>882</v>
      </c>
      <c r="U30" s="350"/>
      <c r="V30" s="332"/>
      <c r="W30" s="333"/>
      <c r="X30" s="333"/>
      <c r="Y30" s="333"/>
      <c r="Z30" s="334"/>
      <c r="AA30" s="332"/>
      <c r="AB30" s="333"/>
      <c r="AC30" s="333"/>
      <c r="AD30" s="333"/>
      <c r="AE30" s="334"/>
      <c r="AF30" s="332"/>
      <c r="AG30" s="333"/>
      <c r="AH30" s="333"/>
      <c r="AI30" s="333"/>
      <c r="AJ30" s="334"/>
    </row>
    <row r="31" spans="1:36" s="322" customFormat="1" ht="24.75" customHeight="1">
      <c r="A31" s="357" t="s">
        <v>1061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9"/>
      <c r="T31" s="349" t="s">
        <v>943</v>
      </c>
      <c r="U31" s="350"/>
      <c r="V31" s="332">
        <v>71199</v>
      </c>
      <c r="W31" s="333"/>
      <c r="X31" s="333"/>
      <c r="Y31" s="333"/>
      <c r="Z31" s="334"/>
      <c r="AA31" s="332">
        <v>193338</v>
      </c>
      <c r="AB31" s="333"/>
      <c r="AC31" s="333"/>
      <c r="AD31" s="333"/>
      <c r="AE31" s="334"/>
      <c r="AF31" s="332">
        <v>70999</v>
      </c>
      <c r="AG31" s="333"/>
      <c r="AH31" s="333"/>
      <c r="AI31" s="333"/>
      <c r="AJ31" s="334"/>
    </row>
    <row r="32" spans="1:36" s="322" customFormat="1" ht="19.5" customHeight="1">
      <c r="A32" s="346" t="s">
        <v>1062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8"/>
      <c r="T32" s="349" t="s">
        <v>945</v>
      </c>
      <c r="U32" s="350"/>
      <c r="V32" s="332"/>
      <c r="W32" s="333"/>
      <c r="X32" s="333"/>
      <c r="Y32" s="333"/>
      <c r="Z32" s="334"/>
      <c r="AA32" s="332"/>
      <c r="AB32" s="333"/>
      <c r="AC32" s="333"/>
      <c r="AD32" s="333"/>
      <c r="AE32" s="334"/>
      <c r="AF32" s="332"/>
      <c r="AG32" s="333"/>
      <c r="AH32" s="333"/>
      <c r="AI32" s="333"/>
      <c r="AJ32" s="334"/>
    </row>
    <row r="33" spans="1:36" s="322" customFormat="1" ht="19.5" customHeight="1">
      <c r="A33" s="346" t="s">
        <v>1063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8"/>
      <c r="T33" s="349" t="s">
        <v>947</v>
      </c>
      <c r="U33" s="350"/>
      <c r="V33" s="332"/>
      <c r="W33" s="333"/>
      <c r="X33" s="333"/>
      <c r="Y33" s="333"/>
      <c r="Z33" s="334"/>
      <c r="AA33" s="332"/>
      <c r="AB33" s="333"/>
      <c r="AC33" s="333"/>
      <c r="AD33" s="333"/>
      <c r="AE33" s="334"/>
      <c r="AF33" s="332"/>
      <c r="AG33" s="333"/>
      <c r="AH33" s="333"/>
      <c r="AI33" s="333"/>
      <c r="AJ33" s="334"/>
    </row>
    <row r="34" spans="1:36" s="322" customFormat="1" ht="19.5" customHeight="1">
      <c r="A34" s="360" t="s">
        <v>1064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2"/>
      <c r="T34" s="349" t="s">
        <v>949</v>
      </c>
      <c r="U34" s="350"/>
      <c r="V34" s="339">
        <f>SUM(V27:Z33)</f>
        <v>71199</v>
      </c>
      <c r="W34" s="340"/>
      <c r="X34" s="340"/>
      <c r="Y34" s="340"/>
      <c r="Z34" s="341"/>
      <c r="AA34" s="339">
        <f>SUM(AA27:AE33)</f>
        <v>193338</v>
      </c>
      <c r="AB34" s="340"/>
      <c r="AC34" s="340"/>
      <c r="AD34" s="340"/>
      <c r="AE34" s="341"/>
      <c r="AF34" s="339">
        <f>SUM(AF27:AJ33)</f>
        <v>70999</v>
      </c>
      <c r="AG34" s="340"/>
      <c r="AH34" s="340"/>
      <c r="AI34" s="340"/>
      <c r="AJ34" s="341"/>
    </row>
    <row r="35" spans="1:36" s="322" customFormat="1" ht="19.5" customHeight="1">
      <c r="A35" s="360" t="s">
        <v>1065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2"/>
      <c r="T35" s="349" t="s">
        <v>951</v>
      </c>
      <c r="U35" s="350"/>
      <c r="V35" s="339">
        <f>SUM(V26+V34)</f>
        <v>192849</v>
      </c>
      <c r="W35" s="340"/>
      <c r="X35" s="340"/>
      <c r="Y35" s="340"/>
      <c r="Z35" s="341"/>
      <c r="AA35" s="339">
        <f>SUM(AA26+AA34)</f>
        <v>315876</v>
      </c>
      <c r="AB35" s="340"/>
      <c r="AC35" s="340"/>
      <c r="AD35" s="340"/>
      <c r="AE35" s="341"/>
      <c r="AF35" s="339">
        <f>SUM(AF26+AF34)</f>
        <v>193521</v>
      </c>
      <c r="AG35" s="340"/>
      <c r="AH35" s="340"/>
      <c r="AI35" s="340"/>
      <c r="AJ35" s="341"/>
    </row>
    <row r="36" spans="1:36" s="322" customFormat="1" ht="19.5" customHeight="1">
      <c r="A36" s="360" t="s">
        <v>1066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2"/>
      <c r="T36" s="349" t="s">
        <v>953</v>
      </c>
      <c r="U36" s="350"/>
      <c r="V36" s="332"/>
      <c r="W36" s="333"/>
      <c r="X36" s="333"/>
      <c r="Y36" s="333"/>
      <c r="Z36" s="334"/>
      <c r="AA36" s="332">
        <v>1914</v>
      </c>
      <c r="AB36" s="333"/>
      <c r="AC36" s="333"/>
      <c r="AD36" s="333"/>
      <c r="AE36" s="334"/>
      <c r="AF36" s="332">
        <v>1914</v>
      </c>
      <c r="AG36" s="333"/>
      <c r="AH36" s="333"/>
      <c r="AI36" s="333"/>
      <c r="AJ36" s="334"/>
    </row>
    <row r="37" spans="1:36" s="322" customFormat="1" ht="25.5" customHeight="1">
      <c r="A37" s="363" t="s">
        <v>1067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5"/>
      <c r="T37" s="349" t="s">
        <v>957</v>
      </c>
      <c r="U37" s="366"/>
      <c r="V37" s="339">
        <f>SUM(V17+V35+V36)</f>
        <v>8090923</v>
      </c>
      <c r="W37" s="340"/>
      <c r="X37" s="340"/>
      <c r="Y37" s="340"/>
      <c r="Z37" s="341"/>
      <c r="AA37" s="339">
        <f>SUM(AA17+AA35+AA36)</f>
        <v>8982263</v>
      </c>
      <c r="AB37" s="340"/>
      <c r="AC37" s="340"/>
      <c r="AD37" s="340"/>
      <c r="AE37" s="341"/>
      <c r="AF37" s="339">
        <f>SUM(AF17+AF35+AF36)</f>
        <v>8509246</v>
      </c>
      <c r="AG37" s="340"/>
      <c r="AH37" s="340"/>
      <c r="AI37" s="340"/>
      <c r="AJ37" s="341"/>
    </row>
    <row r="38" spans="1:36" s="322" customFormat="1" ht="19.5" customHeight="1">
      <c r="A38" s="346" t="s">
        <v>1068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8"/>
      <c r="T38" s="349" t="s">
        <v>959</v>
      </c>
      <c r="U38" s="350"/>
      <c r="V38" s="332">
        <v>965563</v>
      </c>
      <c r="W38" s="333"/>
      <c r="X38" s="333"/>
      <c r="Y38" s="333"/>
      <c r="Z38" s="334"/>
      <c r="AA38" s="332">
        <v>1035837</v>
      </c>
      <c r="AB38" s="333"/>
      <c r="AC38" s="333"/>
      <c r="AD38" s="333"/>
      <c r="AE38" s="334"/>
      <c r="AF38" s="332">
        <v>1024549</v>
      </c>
      <c r="AG38" s="333"/>
      <c r="AH38" s="333"/>
      <c r="AI38" s="333"/>
      <c r="AJ38" s="334"/>
    </row>
    <row r="39" spans="1:36" s="322" customFormat="1" ht="19.5" customHeight="1">
      <c r="A39" s="357" t="s">
        <v>1069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9"/>
      <c r="T39" s="349" t="s">
        <v>961</v>
      </c>
      <c r="U39" s="350"/>
      <c r="V39" s="332"/>
      <c r="W39" s="333"/>
      <c r="X39" s="333"/>
      <c r="Y39" s="333"/>
      <c r="Z39" s="334"/>
      <c r="AA39" s="332"/>
      <c r="AB39" s="333"/>
      <c r="AC39" s="333"/>
      <c r="AD39" s="333"/>
      <c r="AE39" s="334"/>
      <c r="AF39" s="332"/>
      <c r="AG39" s="333"/>
      <c r="AH39" s="333"/>
      <c r="AI39" s="333"/>
      <c r="AJ39" s="334"/>
    </row>
    <row r="40" spans="1:36" s="322" customFormat="1" ht="19.5" customHeight="1">
      <c r="A40" s="346" t="s">
        <v>1070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8"/>
      <c r="T40" s="349" t="s">
        <v>963</v>
      </c>
      <c r="U40" s="350"/>
      <c r="V40" s="332">
        <v>148300</v>
      </c>
      <c r="W40" s="333"/>
      <c r="X40" s="333"/>
      <c r="Y40" s="333"/>
      <c r="Z40" s="334"/>
      <c r="AA40" s="332">
        <v>469517</v>
      </c>
      <c r="AB40" s="333"/>
      <c r="AC40" s="333"/>
      <c r="AD40" s="333"/>
      <c r="AE40" s="334"/>
      <c r="AF40" s="332">
        <v>432977</v>
      </c>
      <c r="AG40" s="333"/>
      <c r="AH40" s="333"/>
      <c r="AI40" s="333"/>
      <c r="AJ40" s="334"/>
    </row>
    <row r="41" spans="1:36" s="322" customFormat="1" ht="19.5" customHeight="1">
      <c r="A41" s="363" t="s">
        <v>1071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5"/>
      <c r="T41" s="349" t="s">
        <v>965</v>
      </c>
      <c r="U41" s="350"/>
      <c r="V41" s="339">
        <f>SUM(V38:Z40)</f>
        <v>1113863</v>
      </c>
      <c r="W41" s="340"/>
      <c r="X41" s="340"/>
      <c r="Y41" s="340"/>
      <c r="Z41" s="341"/>
      <c r="AA41" s="339">
        <f>SUM(AA38:AE40)</f>
        <v>1505354</v>
      </c>
      <c r="AB41" s="340"/>
      <c r="AC41" s="340"/>
      <c r="AD41" s="340"/>
      <c r="AE41" s="341"/>
      <c r="AF41" s="339">
        <f>SUM(AF38:AJ40)</f>
        <v>1457526</v>
      </c>
      <c r="AG41" s="340"/>
      <c r="AH41" s="340"/>
      <c r="AI41" s="340"/>
      <c r="AJ41" s="341"/>
    </row>
    <row r="42" spans="1:36" ht="19.5" customHeight="1">
      <c r="A42" s="346" t="s">
        <v>1072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8"/>
      <c r="T42" s="349" t="s">
        <v>967</v>
      </c>
      <c r="U42" s="350"/>
      <c r="V42" s="332"/>
      <c r="W42" s="333"/>
      <c r="X42" s="333"/>
      <c r="Y42" s="333"/>
      <c r="Z42" s="334"/>
      <c r="AA42" s="332"/>
      <c r="AB42" s="333"/>
      <c r="AC42" s="333"/>
      <c r="AD42" s="333"/>
      <c r="AE42" s="334"/>
      <c r="AF42" s="332"/>
      <c r="AG42" s="333"/>
      <c r="AH42" s="333"/>
      <c r="AI42" s="333"/>
      <c r="AJ42" s="334"/>
    </row>
    <row r="43" spans="1:36" s="322" customFormat="1" ht="19.5" customHeight="1">
      <c r="A43" s="346" t="s">
        <v>1073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8"/>
      <c r="T43" s="349" t="s">
        <v>969</v>
      </c>
      <c r="U43" s="350"/>
      <c r="V43" s="332"/>
      <c r="W43" s="333"/>
      <c r="X43" s="333"/>
      <c r="Y43" s="333"/>
      <c r="Z43" s="334"/>
      <c r="AA43" s="332"/>
      <c r="AB43" s="333"/>
      <c r="AC43" s="333"/>
      <c r="AD43" s="333"/>
      <c r="AE43" s="334"/>
      <c r="AF43" s="332"/>
      <c r="AG43" s="333"/>
      <c r="AH43" s="333"/>
      <c r="AI43" s="333"/>
      <c r="AJ43" s="334"/>
    </row>
    <row r="44" spans="1:36" ht="19.5" customHeight="1">
      <c r="A44" s="346" t="s">
        <v>1074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8"/>
      <c r="T44" s="349" t="s">
        <v>971</v>
      </c>
      <c r="U44" s="350"/>
      <c r="V44" s="332">
        <v>677000</v>
      </c>
      <c r="W44" s="333"/>
      <c r="X44" s="333"/>
      <c r="Y44" s="333"/>
      <c r="Z44" s="334"/>
      <c r="AA44" s="332">
        <v>747972</v>
      </c>
      <c r="AB44" s="333"/>
      <c r="AC44" s="333"/>
      <c r="AD44" s="333"/>
      <c r="AE44" s="334"/>
      <c r="AF44" s="332">
        <v>721801</v>
      </c>
      <c r="AG44" s="333"/>
      <c r="AH44" s="333"/>
      <c r="AI44" s="333"/>
      <c r="AJ44" s="334"/>
    </row>
    <row r="45" spans="1:36" ht="19.5" customHeight="1">
      <c r="A45" s="346" t="s">
        <v>1075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8"/>
      <c r="T45" s="349" t="s">
        <v>973</v>
      </c>
      <c r="U45" s="350"/>
      <c r="V45" s="332">
        <v>6000</v>
      </c>
      <c r="W45" s="333"/>
      <c r="X45" s="333"/>
      <c r="Y45" s="333"/>
      <c r="Z45" s="334"/>
      <c r="AA45" s="332">
        <v>13061</v>
      </c>
      <c r="AB45" s="333"/>
      <c r="AC45" s="333"/>
      <c r="AD45" s="333"/>
      <c r="AE45" s="334"/>
      <c r="AF45" s="332">
        <v>8066</v>
      </c>
      <c r="AG45" s="333"/>
      <c r="AH45" s="333"/>
      <c r="AI45" s="333"/>
      <c r="AJ45" s="334"/>
    </row>
    <row r="46" spans="1:36" s="322" customFormat="1" ht="19.5" customHeight="1">
      <c r="A46" s="363" t="s">
        <v>1076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5"/>
      <c r="T46" s="349" t="s">
        <v>975</v>
      </c>
      <c r="U46" s="350"/>
      <c r="V46" s="339">
        <f>SUM(V42+V43+V44+V45)</f>
        <v>683000</v>
      </c>
      <c r="W46" s="340"/>
      <c r="X46" s="340"/>
      <c r="Y46" s="340"/>
      <c r="Z46" s="341"/>
      <c r="AA46" s="339">
        <f>SUM(AA42+AA43+AA44+AA45)</f>
        <v>761033</v>
      </c>
      <c r="AB46" s="340"/>
      <c r="AC46" s="340"/>
      <c r="AD46" s="340"/>
      <c r="AE46" s="341"/>
      <c r="AF46" s="339">
        <f>SUM(AF42+AF43+AF44+AF45)</f>
        <v>729867</v>
      </c>
      <c r="AG46" s="340"/>
      <c r="AH46" s="340"/>
      <c r="AI46" s="340"/>
      <c r="AJ46" s="341"/>
    </row>
    <row r="47" spans="1:36" ht="19.5" customHeight="1">
      <c r="A47" s="346" t="s">
        <v>1077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8"/>
      <c r="T47" s="349" t="s">
        <v>977</v>
      </c>
      <c r="U47" s="350"/>
      <c r="V47" s="332"/>
      <c r="W47" s="333"/>
      <c r="X47" s="333"/>
      <c r="Y47" s="333"/>
      <c r="Z47" s="334"/>
      <c r="AA47" s="332"/>
      <c r="AB47" s="333"/>
      <c r="AC47" s="333"/>
      <c r="AD47" s="333"/>
      <c r="AE47" s="334"/>
      <c r="AF47" s="332"/>
      <c r="AG47" s="333"/>
      <c r="AH47" s="333"/>
      <c r="AI47" s="333"/>
      <c r="AJ47" s="334"/>
    </row>
    <row r="48" spans="1:36" ht="19.5" customHeight="1">
      <c r="A48" s="346" t="s">
        <v>1078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8"/>
      <c r="T48" s="349" t="s">
        <v>979</v>
      </c>
      <c r="U48" s="350"/>
      <c r="V48" s="332"/>
      <c r="W48" s="333"/>
      <c r="X48" s="333"/>
      <c r="Y48" s="333"/>
      <c r="Z48" s="334"/>
      <c r="AA48" s="332"/>
      <c r="AB48" s="333"/>
      <c r="AC48" s="333"/>
      <c r="AD48" s="333"/>
      <c r="AE48" s="334"/>
      <c r="AF48" s="332"/>
      <c r="AG48" s="333"/>
      <c r="AH48" s="333"/>
      <c r="AI48" s="333"/>
      <c r="AJ48" s="334"/>
    </row>
    <row r="49" spans="1:36" ht="19.5" customHeight="1">
      <c r="A49" s="346" t="s">
        <v>1079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8"/>
      <c r="T49" s="349" t="s">
        <v>981</v>
      </c>
      <c r="U49" s="350"/>
      <c r="V49" s="332"/>
      <c r="W49" s="333"/>
      <c r="X49" s="333"/>
      <c r="Y49" s="333"/>
      <c r="Z49" s="334"/>
      <c r="AA49" s="332"/>
      <c r="AB49" s="333"/>
      <c r="AC49" s="333"/>
      <c r="AD49" s="333"/>
      <c r="AE49" s="334"/>
      <c r="AF49" s="332"/>
      <c r="AG49" s="333"/>
      <c r="AH49" s="333"/>
      <c r="AI49" s="333"/>
      <c r="AJ49" s="334"/>
    </row>
    <row r="50" spans="1:36" ht="19.5" customHeight="1">
      <c r="A50" s="346" t="s">
        <v>1080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8"/>
      <c r="T50" s="349" t="s">
        <v>983</v>
      </c>
      <c r="U50" s="350"/>
      <c r="V50" s="332"/>
      <c r="W50" s="333"/>
      <c r="X50" s="333"/>
      <c r="Y50" s="333"/>
      <c r="Z50" s="334"/>
      <c r="AA50" s="332"/>
      <c r="AB50" s="333"/>
      <c r="AC50" s="333"/>
      <c r="AD50" s="333"/>
      <c r="AE50" s="334"/>
      <c r="AF50" s="332"/>
      <c r="AG50" s="333"/>
      <c r="AH50" s="333"/>
      <c r="AI50" s="333"/>
      <c r="AJ50" s="334"/>
    </row>
    <row r="51" spans="1:36" ht="19.5" customHeight="1">
      <c r="A51" s="346" t="s">
        <v>1081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8"/>
      <c r="T51" s="349" t="s">
        <v>985</v>
      </c>
      <c r="U51" s="350"/>
      <c r="V51" s="332"/>
      <c r="W51" s="333"/>
      <c r="X51" s="333"/>
      <c r="Y51" s="333"/>
      <c r="Z51" s="334"/>
      <c r="AA51" s="332"/>
      <c r="AB51" s="333"/>
      <c r="AC51" s="333"/>
      <c r="AD51" s="333"/>
      <c r="AE51" s="334"/>
      <c r="AF51" s="332"/>
      <c r="AG51" s="333"/>
      <c r="AH51" s="333"/>
      <c r="AI51" s="333"/>
      <c r="AJ51" s="334"/>
    </row>
    <row r="52" spans="1:36" ht="19.5" customHeight="1">
      <c r="A52" s="354" t="s">
        <v>1082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8"/>
      <c r="T52" s="349" t="s">
        <v>987</v>
      </c>
      <c r="U52" s="350"/>
      <c r="V52" s="339">
        <f>SUM(V47:Z51)</f>
        <v>0</v>
      </c>
      <c r="W52" s="340"/>
      <c r="X52" s="340"/>
      <c r="Y52" s="340"/>
      <c r="Z52" s="341"/>
      <c r="AA52" s="339">
        <f>SUM(AA47:AE51)</f>
        <v>0</v>
      </c>
      <c r="AB52" s="340"/>
      <c r="AC52" s="340"/>
      <c r="AD52" s="340"/>
      <c r="AE52" s="341"/>
      <c r="AF52" s="339">
        <f>SUM(AF47:AJ51)</f>
        <v>0</v>
      </c>
      <c r="AG52" s="340"/>
      <c r="AH52" s="340"/>
      <c r="AI52" s="340"/>
      <c r="AJ52" s="341"/>
    </row>
    <row r="53" spans="1:4" ht="21.75" customHeight="1">
      <c r="A53" s="367"/>
      <c r="B53" s="367"/>
      <c r="C53" s="367"/>
      <c r="D53" s="367"/>
    </row>
    <row r="54" spans="1:4" ht="21.75" customHeight="1">
      <c r="A54" s="367"/>
      <c r="B54" s="367"/>
      <c r="C54" s="367"/>
      <c r="D54" s="367"/>
    </row>
    <row r="55" spans="1:4" ht="21.75" customHeight="1">
      <c r="A55" s="367"/>
      <c r="B55" s="367"/>
      <c r="C55" s="367"/>
      <c r="D55" s="367"/>
    </row>
    <row r="56" spans="1:4" ht="21.75" customHeight="1">
      <c r="A56" s="367"/>
      <c r="B56" s="367"/>
      <c r="C56" s="367"/>
      <c r="D56" s="367"/>
    </row>
    <row r="57" spans="1:4" ht="21.75" customHeight="1">
      <c r="A57" s="367"/>
      <c r="B57" s="367"/>
      <c r="C57" s="367"/>
      <c r="D57" s="367"/>
    </row>
    <row r="58" spans="1:4" ht="21.75" customHeight="1">
      <c r="A58" s="367"/>
      <c r="B58" s="367"/>
      <c r="C58" s="367"/>
      <c r="D58" s="367"/>
    </row>
    <row r="59" spans="1:4" ht="21.75" customHeight="1">
      <c r="A59" s="367"/>
      <c r="B59" s="367"/>
      <c r="C59" s="367"/>
      <c r="D59" s="367"/>
    </row>
    <row r="60" spans="1:4" ht="21.75" customHeight="1">
      <c r="A60" s="367"/>
      <c r="B60" s="367"/>
      <c r="C60" s="367"/>
      <c r="D60" s="367"/>
    </row>
    <row r="61" spans="1:4" ht="21.75" customHeight="1">
      <c r="A61" s="367"/>
      <c r="B61" s="367"/>
      <c r="C61" s="367"/>
      <c r="D61" s="367"/>
    </row>
    <row r="62" spans="1:4" ht="21.75" customHeight="1">
      <c r="A62" s="367"/>
      <c r="B62" s="367"/>
      <c r="C62" s="367"/>
      <c r="D62" s="367"/>
    </row>
    <row r="63" spans="1:4" ht="21.75" customHeight="1">
      <c r="A63" s="367"/>
      <c r="B63" s="367"/>
      <c r="C63" s="367"/>
      <c r="D63" s="367"/>
    </row>
    <row r="64" spans="1:4" ht="21.75" customHeight="1">
      <c r="A64" s="367"/>
      <c r="B64" s="367"/>
      <c r="C64" s="367"/>
      <c r="D64" s="367"/>
    </row>
    <row r="65" spans="1:4" ht="21.75" customHeight="1">
      <c r="A65" s="367"/>
      <c r="B65" s="367"/>
      <c r="C65" s="367"/>
      <c r="D65" s="367"/>
    </row>
    <row r="66" spans="1:4" ht="21.75" customHeight="1">
      <c r="A66" s="367"/>
      <c r="B66" s="367"/>
      <c r="C66" s="367"/>
      <c r="D66" s="367"/>
    </row>
    <row r="67" spans="1:4" ht="21.75" customHeight="1">
      <c r="A67" s="367"/>
      <c r="B67" s="367"/>
      <c r="C67" s="367"/>
      <c r="D67" s="367"/>
    </row>
    <row r="68" spans="1:4" ht="21.75" customHeight="1">
      <c r="A68" s="367"/>
      <c r="B68" s="367"/>
      <c r="C68" s="367"/>
      <c r="D68" s="367"/>
    </row>
    <row r="69" spans="1:4" ht="21.75" customHeight="1">
      <c r="A69" s="367"/>
      <c r="B69" s="367"/>
      <c r="C69" s="367"/>
      <c r="D69" s="367"/>
    </row>
    <row r="70" spans="1:4" ht="21.75" customHeight="1">
      <c r="A70" s="367"/>
      <c r="B70" s="367"/>
      <c r="C70" s="367"/>
      <c r="D70" s="367"/>
    </row>
    <row r="71" spans="1:4" ht="21.75" customHeight="1">
      <c r="A71" s="367"/>
      <c r="B71" s="367"/>
      <c r="C71" s="367"/>
      <c r="D71" s="367"/>
    </row>
    <row r="72" spans="1:4" ht="21.75" customHeight="1">
      <c r="A72" s="367"/>
      <c r="B72" s="367"/>
      <c r="C72" s="367"/>
      <c r="D72" s="367"/>
    </row>
    <row r="73" spans="1:4" ht="21.75" customHeight="1">
      <c r="A73" s="367"/>
      <c r="B73" s="367"/>
      <c r="C73" s="367"/>
      <c r="D73" s="367"/>
    </row>
    <row r="74" spans="1:4" ht="21.75" customHeight="1">
      <c r="A74" s="367"/>
      <c r="B74" s="367"/>
      <c r="C74" s="367"/>
      <c r="D74" s="367"/>
    </row>
    <row r="75" spans="1:4" ht="21.75" customHeight="1">
      <c r="A75" s="367"/>
      <c r="B75" s="367"/>
      <c r="C75" s="367"/>
      <c r="D75" s="367"/>
    </row>
    <row r="76" spans="1:4" ht="21.75" customHeight="1">
      <c r="A76" s="367"/>
      <c r="B76" s="367"/>
      <c r="C76" s="367"/>
      <c r="D76" s="367"/>
    </row>
    <row r="77" spans="1:4" ht="21.75" customHeight="1">
      <c r="A77" s="367"/>
      <c r="B77" s="367"/>
      <c r="C77" s="367"/>
      <c r="D77" s="367"/>
    </row>
    <row r="78" spans="1:4" ht="21.75" customHeight="1">
      <c r="A78" s="367"/>
      <c r="B78" s="367"/>
      <c r="C78" s="367"/>
      <c r="D78" s="367"/>
    </row>
    <row r="79" spans="1:4" ht="21.75" customHeight="1">
      <c r="A79" s="367"/>
      <c r="B79" s="367"/>
      <c r="C79" s="367"/>
      <c r="D79" s="367"/>
    </row>
    <row r="80" spans="1:4" ht="21.75" customHeight="1">
      <c r="A80" s="367"/>
      <c r="B80" s="367"/>
      <c r="C80" s="367"/>
      <c r="D80" s="367"/>
    </row>
    <row r="81" spans="1:4" ht="21.75" customHeight="1">
      <c r="A81" s="367"/>
      <c r="B81" s="367"/>
      <c r="C81" s="367"/>
      <c r="D81" s="367"/>
    </row>
    <row r="82" spans="1:4" ht="21.75" customHeight="1">
      <c r="A82" s="367"/>
      <c r="B82" s="367"/>
      <c r="C82" s="367"/>
      <c r="D82" s="367"/>
    </row>
    <row r="83" spans="1:4" ht="21.75" customHeight="1">
      <c r="A83" s="367"/>
      <c r="B83" s="367"/>
      <c r="C83" s="367"/>
      <c r="D83" s="367"/>
    </row>
    <row r="84" spans="1:4" ht="21.75" customHeight="1">
      <c r="A84" s="367"/>
      <c r="B84" s="367"/>
      <c r="C84" s="367"/>
      <c r="D84" s="367"/>
    </row>
    <row r="85" spans="1:4" ht="21.75" customHeight="1">
      <c r="A85" s="367"/>
      <c r="B85" s="367"/>
      <c r="C85" s="367"/>
      <c r="D85" s="367"/>
    </row>
    <row r="86" spans="1:4" ht="21.75" customHeight="1">
      <c r="A86" s="367"/>
      <c r="B86" s="367"/>
      <c r="C86" s="367"/>
      <c r="D86" s="367"/>
    </row>
    <row r="87" spans="1:4" ht="21.75" customHeight="1">
      <c r="A87" s="367"/>
      <c r="B87" s="367"/>
      <c r="C87" s="367"/>
      <c r="D87" s="367"/>
    </row>
    <row r="88" spans="1:4" ht="21.75" customHeight="1">
      <c r="A88" s="367"/>
      <c r="B88" s="367"/>
      <c r="C88" s="367"/>
      <c r="D88" s="367"/>
    </row>
    <row r="89" spans="1:4" ht="21.75" customHeight="1">
      <c r="A89" s="367"/>
      <c r="B89" s="367"/>
      <c r="C89" s="367"/>
      <c r="D89" s="367"/>
    </row>
    <row r="90" spans="1:4" ht="21.75" customHeight="1">
      <c r="A90" s="367"/>
      <c r="B90" s="367"/>
      <c r="C90" s="367"/>
      <c r="D90" s="367"/>
    </row>
    <row r="91" spans="1:4" ht="21.75" customHeight="1">
      <c r="A91" s="367"/>
      <c r="B91" s="367"/>
      <c r="C91" s="367"/>
      <c r="D91" s="367"/>
    </row>
    <row r="92" spans="1:4" ht="21.75" customHeight="1">
      <c r="A92" s="367"/>
      <c r="B92" s="367"/>
      <c r="C92" s="367"/>
      <c r="D92" s="367"/>
    </row>
    <row r="93" spans="1:4" ht="21.75" customHeight="1">
      <c r="A93" s="367"/>
      <c r="B93" s="367"/>
      <c r="C93" s="367"/>
      <c r="D93" s="367"/>
    </row>
    <row r="94" spans="1:4" ht="21.75" customHeight="1">
      <c r="A94" s="367"/>
      <c r="B94" s="367"/>
      <c r="C94" s="367"/>
      <c r="D94" s="367"/>
    </row>
    <row r="95" spans="1:4" ht="21.75" customHeight="1">
      <c r="A95" s="367"/>
      <c r="B95" s="367"/>
      <c r="C95" s="367"/>
      <c r="D95" s="367"/>
    </row>
    <row r="96" spans="1:4" ht="21.75" customHeight="1">
      <c r="A96" s="367"/>
      <c r="B96" s="367"/>
      <c r="C96" s="367"/>
      <c r="D96" s="367"/>
    </row>
    <row r="97" spans="1:4" ht="21.75" customHeight="1">
      <c r="A97" s="367"/>
      <c r="B97" s="367"/>
      <c r="C97" s="367"/>
      <c r="D97" s="367"/>
    </row>
    <row r="98" spans="1:4" ht="21.75" customHeight="1">
      <c r="A98" s="367"/>
      <c r="B98" s="367"/>
      <c r="C98" s="367"/>
      <c r="D98" s="367"/>
    </row>
    <row r="99" spans="1:4" ht="21.75" customHeight="1">
      <c r="A99" s="367"/>
      <c r="B99" s="367"/>
      <c r="C99" s="367"/>
      <c r="D99" s="367"/>
    </row>
    <row r="100" spans="1:4" ht="21.75" customHeight="1">
      <c r="A100" s="367"/>
      <c r="B100" s="367"/>
      <c r="C100" s="367"/>
      <c r="D100" s="367"/>
    </row>
    <row r="101" spans="1:4" ht="21.75" customHeight="1">
      <c r="A101" s="367"/>
      <c r="B101" s="367"/>
      <c r="C101" s="367"/>
      <c r="D101" s="367"/>
    </row>
    <row r="102" spans="1:4" ht="21.75" customHeight="1">
      <c r="A102" s="367"/>
      <c r="B102" s="367"/>
      <c r="C102" s="367"/>
      <c r="D102" s="367"/>
    </row>
    <row r="103" spans="1:4" ht="21.75" customHeight="1">
      <c r="A103" s="367"/>
      <c r="B103" s="367"/>
      <c r="C103" s="367"/>
      <c r="D103" s="367"/>
    </row>
    <row r="104" spans="1:4" ht="21.75" customHeight="1">
      <c r="A104" s="367"/>
      <c r="B104" s="367"/>
      <c r="C104" s="367"/>
      <c r="D104" s="367"/>
    </row>
    <row r="105" spans="1:4" ht="21.75" customHeight="1">
      <c r="A105" s="367"/>
      <c r="B105" s="367"/>
      <c r="C105" s="367"/>
      <c r="D105" s="367"/>
    </row>
    <row r="106" spans="1:4" ht="21.75" customHeight="1">
      <c r="A106" s="367"/>
      <c r="B106" s="367"/>
      <c r="C106" s="367"/>
      <c r="D106" s="367"/>
    </row>
    <row r="107" spans="1:4" ht="21.75" customHeight="1">
      <c r="A107" s="367"/>
      <c r="B107" s="367"/>
      <c r="C107" s="367"/>
      <c r="D107" s="367"/>
    </row>
    <row r="108" spans="1:4" ht="21.75" customHeight="1">
      <c r="A108" s="367"/>
      <c r="B108" s="367"/>
      <c r="C108" s="367"/>
      <c r="D108" s="367"/>
    </row>
    <row r="109" spans="1:4" ht="21.75" customHeight="1">
      <c r="A109" s="367"/>
      <c r="B109" s="367"/>
      <c r="C109" s="367"/>
      <c r="D109" s="367"/>
    </row>
    <row r="110" spans="1:4" ht="21.75" customHeight="1">
      <c r="A110" s="367"/>
      <c r="B110" s="367"/>
      <c r="C110" s="367"/>
      <c r="D110" s="367"/>
    </row>
    <row r="111" spans="1:4" ht="21.75" customHeight="1">
      <c r="A111" s="367"/>
      <c r="B111" s="367"/>
      <c r="C111" s="367"/>
      <c r="D111" s="367"/>
    </row>
    <row r="112" spans="1:4" ht="21.75" customHeight="1">
      <c r="A112" s="367"/>
      <c r="B112" s="367"/>
      <c r="C112" s="367"/>
      <c r="D112" s="367"/>
    </row>
    <row r="113" spans="1:4" ht="21.75" customHeight="1">
      <c r="A113" s="367"/>
      <c r="B113" s="367"/>
      <c r="C113" s="367"/>
      <c r="D113" s="367"/>
    </row>
    <row r="114" spans="1:4" ht="21.75" customHeight="1">
      <c r="A114" s="367"/>
      <c r="B114" s="367"/>
      <c r="C114" s="367"/>
      <c r="D114" s="367"/>
    </row>
    <row r="115" spans="1:4" ht="21.75" customHeight="1">
      <c r="A115" s="367"/>
      <c r="B115" s="367"/>
      <c r="C115" s="367"/>
      <c r="D115" s="367"/>
    </row>
    <row r="116" spans="1:4" ht="21.75" customHeight="1">
      <c r="A116" s="367"/>
      <c r="B116" s="367"/>
      <c r="C116" s="367"/>
      <c r="D116" s="367"/>
    </row>
    <row r="117" spans="1:4" ht="21.75" customHeight="1">
      <c r="A117" s="367"/>
      <c r="B117" s="367"/>
      <c r="C117" s="367"/>
      <c r="D117" s="367"/>
    </row>
    <row r="118" spans="1:4" ht="21.75" customHeight="1">
      <c r="A118" s="367"/>
      <c r="B118" s="367"/>
      <c r="C118" s="367"/>
      <c r="D118" s="367"/>
    </row>
    <row r="119" spans="1:4" ht="21.75" customHeight="1">
      <c r="A119" s="367"/>
      <c r="B119" s="367"/>
      <c r="C119" s="367"/>
      <c r="D119" s="367"/>
    </row>
    <row r="120" spans="1:4" ht="21.75" customHeight="1">
      <c r="A120" s="367"/>
      <c r="B120" s="367"/>
      <c r="C120" s="367"/>
      <c r="D120" s="367"/>
    </row>
    <row r="121" spans="1:4" ht="21.75" customHeight="1">
      <c r="A121" s="367"/>
      <c r="B121" s="367"/>
      <c r="C121" s="367"/>
      <c r="D121" s="367"/>
    </row>
    <row r="122" spans="1:4" ht="21.75" customHeight="1">
      <c r="A122" s="367"/>
      <c r="B122" s="367"/>
      <c r="C122" s="367"/>
      <c r="D122" s="367"/>
    </row>
    <row r="123" spans="1:4" ht="21.75" customHeight="1">
      <c r="A123" s="367"/>
      <c r="B123" s="367"/>
      <c r="C123" s="367"/>
      <c r="D123" s="367"/>
    </row>
    <row r="124" spans="1:4" ht="21.75" customHeight="1">
      <c r="A124" s="367"/>
      <c r="B124" s="367"/>
      <c r="C124" s="367"/>
      <c r="D124" s="367"/>
    </row>
    <row r="125" spans="1:4" ht="21.75" customHeight="1">
      <c r="A125" s="367"/>
      <c r="B125" s="367"/>
      <c r="C125" s="367"/>
      <c r="D125" s="367"/>
    </row>
    <row r="126" spans="1:4" ht="21.75" customHeight="1">
      <c r="A126" s="367"/>
      <c r="B126" s="367"/>
      <c r="C126" s="367"/>
      <c r="D126" s="367"/>
    </row>
    <row r="127" spans="1:4" ht="21.75" customHeight="1">
      <c r="A127" s="367"/>
      <c r="B127" s="367"/>
      <c r="C127" s="367"/>
      <c r="D127" s="367"/>
    </row>
    <row r="128" spans="1:4" ht="21.75" customHeight="1">
      <c r="A128" s="367"/>
      <c r="B128" s="367"/>
      <c r="C128" s="367"/>
      <c r="D128" s="367"/>
    </row>
    <row r="129" spans="1:4" ht="21.75" customHeight="1">
      <c r="A129" s="367"/>
      <c r="B129" s="367"/>
      <c r="C129" s="367"/>
      <c r="D129" s="367"/>
    </row>
    <row r="130" spans="1:4" ht="21.75" customHeight="1">
      <c r="A130" s="367"/>
      <c r="B130" s="367"/>
      <c r="C130" s="367"/>
      <c r="D130" s="367"/>
    </row>
    <row r="131" spans="1:4" ht="21.75" customHeight="1">
      <c r="A131" s="367"/>
      <c r="B131" s="367"/>
      <c r="C131" s="367"/>
      <c r="D131" s="367"/>
    </row>
    <row r="132" spans="1:4" ht="21.75" customHeight="1">
      <c r="A132" s="367"/>
      <c r="B132" s="367"/>
      <c r="C132" s="367"/>
      <c r="D132" s="367"/>
    </row>
    <row r="133" spans="1:4" ht="21.75" customHeight="1">
      <c r="A133" s="367"/>
      <c r="B133" s="367"/>
      <c r="C133" s="367"/>
      <c r="D133" s="367"/>
    </row>
    <row r="134" spans="1:4" ht="21.75" customHeight="1">
      <c r="A134" s="367"/>
      <c r="B134" s="367"/>
      <c r="C134" s="367"/>
      <c r="D134" s="367"/>
    </row>
    <row r="135" spans="1:4" ht="21.75" customHeight="1">
      <c r="A135" s="367"/>
      <c r="B135" s="367"/>
      <c r="C135" s="367"/>
      <c r="D135" s="367"/>
    </row>
    <row r="136" spans="1:4" ht="21.75" customHeight="1">
      <c r="A136" s="367"/>
      <c r="B136" s="367"/>
      <c r="C136" s="367"/>
      <c r="D136" s="367"/>
    </row>
    <row r="137" spans="1:4" ht="21.75" customHeight="1">
      <c r="A137" s="367"/>
      <c r="B137" s="367"/>
      <c r="C137" s="367"/>
      <c r="D137" s="367"/>
    </row>
    <row r="138" spans="1:4" ht="21.75" customHeight="1">
      <c r="A138" s="367"/>
      <c r="B138" s="367"/>
      <c r="C138" s="367"/>
      <c r="D138" s="367"/>
    </row>
    <row r="139" spans="1:4" ht="21.75" customHeight="1">
      <c r="A139" s="367"/>
      <c r="B139" s="367"/>
      <c r="C139" s="367"/>
      <c r="D139" s="367"/>
    </row>
    <row r="140" spans="1:4" ht="21.75" customHeight="1">
      <c r="A140" s="367"/>
      <c r="B140" s="367"/>
      <c r="C140" s="367"/>
      <c r="D140" s="367"/>
    </row>
    <row r="141" spans="1:4" ht="21.75" customHeight="1">
      <c r="A141" s="367"/>
      <c r="B141" s="367"/>
      <c r="C141" s="367"/>
      <c r="D141" s="367"/>
    </row>
    <row r="142" spans="1:4" ht="21.75" customHeight="1">
      <c r="A142" s="367"/>
      <c r="B142" s="367"/>
      <c r="C142" s="367"/>
      <c r="D142" s="367"/>
    </row>
    <row r="143" spans="1:4" ht="21.75" customHeight="1">
      <c r="A143" s="367"/>
      <c r="B143" s="367"/>
      <c r="C143" s="367"/>
      <c r="D143" s="367"/>
    </row>
    <row r="144" spans="1:4" ht="21.75" customHeight="1">
      <c r="A144" s="367"/>
      <c r="B144" s="367"/>
      <c r="C144" s="367"/>
      <c r="D144" s="367"/>
    </row>
    <row r="145" spans="1:4" ht="21.75" customHeight="1">
      <c r="A145" s="367"/>
      <c r="B145" s="367"/>
      <c r="C145" s="367"/>
      <c r="D145" s="367"/>
    </row>
    <row r="146" spans="1:4" ht="21.75" customHeight="1">
      <c r="A146" s="367"/>
      <c r="B146" s="367"/>
      <c r="C146" s="367"/>
      <c r="D146" s="367"/>
    </row>
    <row r="147" spans="1:4" ht="21.75" customHeight="1">
      <c r="A147" s="367"/>
      <c r="B147" s="367"/>
      <c r="C147" s="367"/>
      <c r="D147" s="367"/>
    </row>
    <row r="148" spans="1:4" ht="21.75" customHeight="1">
      <c r="A148" s="367"/>
      <c r="B148" s="367"/>
      <c r="C148" s="367"/>
      <c r="D148" s="367"/>
    </row>
    <row r="149" spans="1:4" ht="12.75">
      <c r="A149" s="367"/>
      <c r="B149" s="367"/>
      <c r="C149" s="367"/>
      <c r="D149" s="367"/>
    </row>
    <row r="150" spans="1:4" ht="12.75">
      <c r="A150" s="367"/>
      <c r="B150" s="367"/>
      <c r="C150" s="367"/>
      <c r="D150" s="367"/>
    </row>
    <row r="151" spans="1:4" ht="12.75">
      <c r="A151" s="367"/>
      <c r="B151" s="367"/>
      <c r="C151" s="367"/>
      <c r="D151" s="367"/>
    </row>
    <row r="152" spans="1:4" ht="12.75">
      <c r="A152" s="367"/>
      <c r="B152" s="367"/>
      <c r="C152" s="367"/>
      <c r="D152" s="367"/>
    </row>
    <row r="153" spans="1:4" ht="12.75">
      <c r="A153" s="367"/>
      <c r="B153" s="367"/>
      <c r="C153" s="367"/>
      <c r="D153" s="367"/>
    </row>
    <row r="154" spans="1:4" ht="12.75">
      <c r="A154" s="367"/>
      <c r="B154" s="367"/>
      <c r="C154" s="367"/>
      <c r="D154" s="367"/>
    </row>
    <row r="155" spans="1:4" ht="12.75">
      <c r="A155" s="367"/>
      <c r="B155" s="367"/>
      <c r="C155" s="367"/>
      <c r="D155" s="367"/>
    </row>
  </sheetData>
  <mergeCells count="156">
    <mergeCell ref="V33:Z33"/>
    <mergeCell ref="AA33:AE33"/>
    <mergeCell ref="AF33:AJ33"/>
    <mergeCell ref="A24:S24"/>
    <mergeCell ref="V24:Z24"/>
    <mergeCell ref="AA24:AE24"/>
    <mergeCell ref="AF24:AJ24"/>
    <mergeCell ref="V32:Z32"/>
    <mergeCell ref="AA32:AE32"/>
    <mergeCell ref="AF32:AJ32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AF45:AJ45"/>
    <mergeCell ref="V47:Z47"/>
    <mergeCell ref="AA47:AE47"/>
    <mergeCell ref="AF47:AJ47"/>
    <mergeCell ref="V52:Z52"/>
    <mergeCell ref="AA52:AE52"/>
    <mergeCell ref="AF52:AJ52"/>
    <mergeCell ref="V42:Z42"/>
    <mergeCell ref="AA42:AE42"/>
    <mergeCell ref="AF42:AJ42"/>
    <mergeCell ref="V43:Z43"/>
    <mergeCell ref="AA43:AE43"/>
    <mergeCell ref="AF43:AJ43"/>
    <mergeCell ref="V44:Z44"/>
    <mergeCell ref="V41:Z41"/>
    <mergeCell ref="AA41:AE41"/>
    <mergeCell ref="AF41:AJ41"/>
    <mergeCell ref="V46:Z46"/>
    <mergeCell ref="AA46:AE46"/>
    <mergeCell ref="AF46:AJ46"/>
    <mergeCell ref="AA44:AE44"/>
    <mergeCell ref="AF44:AJ44"/>
    <mergeCell ref="V45:Z45"/>
    <mergeCell ref="AA45:AE45"/>
    <mergeCell ref="V39:Z39"/>
    <mergeCell ref="AA39:AE39"/>
    <mergeCell ref="AF39:AJ39"/>
    <mergeCell ref="V40:Z40"/>
    <mergeCell ref="AA40:AE40"/>
    <mergeCell ref="AF40:AJ40"/>
    <mergeCell ref="V36:Z36"/>
    <mergeCell ref="AA36:AE36"/>
    <mergeCell ref="AF36:AJ36"/>
    <mergeCell ref="V38:Z38"/>
    <mergeCell ref="AA38:AE38"/>
    <mergeCell ref="AF38:AJ38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17:Z17"/>
    <mergeCell ref="AA17:AE17"/>
    <mergeCell ref="AF17:AJ17"/>
    <mergeCell ref="V26:Z26"/>
    <mergeCell ref="AA26:AE26"/>
    <mergeCell ref="AF26:AJ26"/>
    <mergeCell ref="V25:Z25"/>
    <mergeCell ref="AA25:AE25"/>
    <mergeCell ref="AF25:AJ25"/>
    <mergeCell ref="V20:Z20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7:Z27"/>
    <mergeCell ref="AA27:AE27"/>
    <mergeCell ref="AF27:AJ27"/>
    <mergeCell ref="V22:Z22"/>
    <mergeCell ref="AA22:AE22"/>
    <mergeCell ref="AF22:AJ22"/>
    <mergeCell ref="V23:Z23"/>
    <mergeCell ref="AA23:AE23"/>
    <mergeCell ref="AF23:AJ23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AA15:AE15"/>
    <mergeCell ref="AF15:AJ15"/>
    <mergeCell ref="A2:AJ2"/>
    <mergeCell ref="A3:AJ3"/>
    <mergeCell ref="A12:S12"/>
    <mergeCell ref="V15:Z15"/>
    <mergeCell ref="A15:S15"/>
    <mergeCell ref="AB6:AJ6"/>
    <mergeCell ref="A17:S17"/>
    <mergeCell ref="A35:S35"/>
    <mergeCell ref="A31:S31"/>
    <mergeCell ref="A42:S42"/>
    <mergeCell ref="A19:S19"/>
    <mergeCell ref="A21:S21"/>
    <mergeCell ref="A23:S23"/>
    <mergeCell ref="A26:S26"/>
    <mergeCell ref="A36:S36"/>
    <mergeCell ref="A25:S25"/>
    <mergeCell ref="A43:S43"/>
    <mergeCell ref="A29:S29"/>
    <mergeCell ref="A30:S30"/>
    <mergeCell ref="A32:S32"/>
    <mergeCell ref="A34:S34"/>
    <mergeCell ref="A38:S38"/>
    <mergeCell ref="A40:S40"/>
    <mergeCell ref="A39:S39"/>
    <mergeCell ref="A33:S33"/>
    <mergeCell ref="A16:S16"/>
    <mergeCell ref="A18:S18"/>
    <mergeCell ref="A51:S51"/>
    <mergeCell ref="A27:S27"/>
    <mergeCell ref="A20:S20"/>
    <mergeCell ref="A37:S37"/>
    <mergeCell ref="A41:S41"/>
    <mergeCell ref="A22:S22"/>
    <mergeCell ref="A28:S28"/>
    <mergeCell ref="A44:S44"/>
    <mergeCell ref="A45:S45"/>
    <mergeCell ref="A46:S46"/>
    <mergeCell ref="A52:S52"/>
    <mergeCell ref="A47:S47"/>
    <mergeCell ref="A48:S48"/>
    <mergeCell ref="A49:S49"/>
    <mergeCell ref="A50:S50"/>
  </mergeCells>
  <printOptions horizontalCentered="1"/>
  <pageMargins left="0.3937007874015748" right="0.1968503937007874" top="0.5905511811023623" bottom="0.3937007874015748" header="0.5118110236220472" footer="0.31496062992125984"/>
  <pageSetup fitToHeight="0" fitToWidth="1" horizontalDpi="360" verticalDpi="36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8"/>
  <sheetViews>
    <sheetView zoomScale="75" zoomScaleNormal="75" zoomScaleSheetLayoutView="100" workbookViewId="0" topLeftCell="E5">
      <selection activeCell="AF5" sqref="AF5"/>
    </sheetView>
  </sheetViews>
  <sheetFormatPr defaultColWidth="9.140625" defaultRowHeight="12.75"/>
  <cols>
    <col min="1" max="12" width="3.28125" style="368" customWidth="1"/>
    <col min="13" max="13" width="3.421875" style="368" customWidth="1"/>
    <col min="14" max="19" width="3.28125" style="368" customWidth="1"/>
    <col min="20" max="20" width="2.28125" style="368" customWidth="1"/>
    <col min="21" max="36" width="3.28125" style="368" customWidth="1"/>
    <col min="37" max="37" width="2.7109375" style="368" customWidth="1"/>
    <col min="38" max="16384" width="9.140625" style="368" customWidth="1"/>
  </cols>
  <sheetData>
    <row r="1" spans="35:36" ht="17.25" customHeight="1" thickBot="1">
      <c r="AI1" s="369">
        <v>0</v>
      </c>
      <c r="AJ1" s="370"/>
    </row>
    <row r="2" spans="35:36" ht="12.75">
      <c r="AI2" s="371" t="s">
        <v>840</v>
      </c>
      <c r="AJ2" s="372"/>
    </row>
    <row r="3" spans="1:36" ht="15.75">
      <c r="A3" s="373" t="s">
        <v>1083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</row>
    <row r="4" spans="1:36" ht="15.75">
      <c r="A4" s="373" t="s">
        <v>842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</row>
    <row r="6" spans="28:36" ht="12.75">
      <c r="AB6" s="374" t="s">
        <v>925</v>
      </c>
      <c r="AC6" s="374"/>
      <c r="AD6" s="374"/>
      <c r="AE6" s="374"/>
      <c r="AF6" s="374"/>
      <c r="AG6" s="374"/>
      <c r="AH6" s="374"/>
      <c r="AI6" s="374"/>
      <c r="AJ6" s="374"/>
    </row>
    <row r="7" spans="28:36" ht="12.75">
      <c r="AB7" s="375" t="s">
        <v>844</v>
      </c>
      <c r="AC7" s="375"/>
      <c r="AD7" s="375"/>
      <c r="AE7" s="375"/>
      <c r="AF7" s="375"/>
      <c r="AG7" s="375"/>
      <c r="AH7" s="375"/>
      <c r="AI7" s="375"/>
      <c r="AJ7" s="375"/>
    </row>
    <row r="8" ht="13.5" thickBot="1"/>
    <row r="9" spans="1:36" ht="15.75" customHeight="1" thickBot="1">
      <c r="A9" s="369">
        <v>5</v>
      </c>
      <c r="B9" s="376">
        <v>1</v>
      </c>
      <c r="C9" s="376">
        <v>3</v>
      </c>
      <c r="D9" s="376">
        <v>0</v>
      </c>
      <c r="E9" s="376">
        <v>0</v>
      </c>
      <c r="F9" s="377">
        <v>9</v>
      </c>
      <c r="G9" s="378"/>
      <c r="H9" s="369">
        <v>1</v>
      </c>
      <c r="I9" s="376">
        <v>2</v>
      </c>
      <c r="J9" s="376">
        <v>5</v>
      </c>
      <c r="K9" s="377">
        <v>4</v>
      </c>
      <c r="L9" s="378"/>
      <c r="M9" s="369">
        <v>0</v>
      </c>
      <c r="N9" s="377">
        <v>1</v>
      </c>
      <c r="O9" s="379"/>
      <c r="P9" s="369">
        <v>2</v>
      </c>
      <c r="Q9" s="376">
        <v>8</v>
      </c>
      <c r="R9" s="376">
        <v>0</v>
      </c>
      <c r="S9" s="377">
        <v>0</v>
      </c>
      <c r="T9" s="378"/>
      <c r="U9" s="380">
        <v>7</v>
      </c>
      <c r="V9" s="381">
        <v>5</v>
      </c>
      <c r="W9" s="376">
        <v>1</v>
      </c>
      <c r="X9" s="376">
        <v>1</v>
      </c>
      <c r="Y9" s="376">
        <v>1</v>
      </c>
      <c r="Z9" s="377">
        <v>5</v>
      </c>
      <c r="AA9" s="378"/>
      <c r="AB9" s="369">
        <v>0</v>
      </c>
      <c r="AC9" s="377">
        <v>5</v>
      </c>
      <c r="AE9" s="382">
        <v>2</v>
      </c>
      <c r="AF9" s="383">
        <v>0</v>
      </c>
      <c r="AG9" s="383">
        <v>0</v>
      </c>
      <c r="AH9" s="384">
        <v>8</v>
      </c>
      <c r="AJ9" s="385">
        <v>2</v>
      </c>
    </row>
    <row r="10" spans="1:36" ht="25.5" customHeight="1">
      <c r="A10" s="386" t="s">
        <v>680</v>
      </c>
      <c r="B10" s="386"/>
      <c r="C10" s="386"/>
      <c r="D10" s="386"/>
      <c r="E10" s="386"/>
      <c r="F10" s="386"/>
      <c r="G10" s="387"/>
      <c r="H10" s="386" t="s">
        <v>681</v>
      </c>
      <c r="I10" s="386"/>
      <c r="J10" s="386"/>
      <c r="K10" s="386"/>
      <c r="L10" s="387"/>
      <c r="M10" s="388" t="s">
        <v>703</v>
      </c>
      <c r="N10" s="388"/>
      <c r="O10" s="387"/>
      <c r="P10" s="388" t="s">
        <v>704</v>
      </c>
      <c r="Q10" s="388"/>
      <c r="R10" s="388"/>
      <c r="S10" s="388"/>
      <c r="T10" s="387"/>
      <c r="U10" s="386" t="s">
        <v>684</v>
      </c>
      <c r="V10" s="386"/>
      <c r="W10" s="386"/>
      <c r="X10" s="386"/>
      <c r="Y10" s="386"/>
      <c r="Z10" s="386"/>
      <c r="AB10" s="386" t="s">
        <v>705</v>
      </c>
      <c r="AC10" s="386"/>
      <c r="AE10" s="386" t="s">
        <v>706</v>
      </c>
      <c r="AF10" s="386"/>
      <c r="AG10" s="386"/>
      <c r="AH10" s="386"/>
      <c r="AJ10" s="386" t="s">
        <v>707</v>
      </c>
    </row>
    <row r="11" spans="1:36" ht="12.75">
      <c r="A11" s="386"/>
      <c r="B11" s="386"/>
      <c r="C11" s="386"/>
      <c r="D11" s="386"/>
      <c r="E11" s="386"/>
      <c r="F11" s="386"/>
      <c r="G11" s="387"/>
      <c r="H11" s="386"/>
      <c r="I11" s="386"/>
      <c r="J11" s="386"/>
      <c r="K11" s="386"/>
      <c r="L11" s="387"/>
      <c r="M11" s="388"/>
      <c r="N11" s="386"/>
      <c r="O11" s="386"/>
      <c r="P11" s="387"/>
      <c r="Q11" s="388"/>
      <c r="R11" s="388"/>
      <c r="S11" s="388"/>
      <c r="T11" s="388"/>
      <c r="V11" s="386"/>
      <c r="W11" s="386"/>
      <c r="X11" s="386"/>
      <c r="Y11" s="386"/>
      <c r="Z11" s="386"/>
      <c r="AB11" s="386"/>
      <c r="AC11" s="386"/>
      <c r="AE11" s="386"/>
      <c r="AF11" s="386"/>
      <c r="AG11" s="386"/>
      <c r="AH11" s="386"/>
      <c r="AJ11" s="386"/>
    </row>
    <row r="12" ht="12.75">
      <c r="AG12" s="389" t="s">
        <v>708</v>
      </c>
    </row>
    <row r="13" spans="1:36" ht="38.25" customHeight="1">
      <c r="A13" s="390" t="s">
        <v>846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2"/>
      <c r="T13" s="393" t="s">
        <v>710</v>
      </c>
      <c r="U13" s="393"/>
      <c r="V13" s="394" t="s">
        <v>847</v>
      </c>
      <c r="W13" s="395"/>
      <c r="X13" s="395"/>
      <c r="Y13" s="395"/>
      <c r="Z13" s="396"/>
      <c r="AA13" s="394" t="s">
        <v>848</v>
      </c>
      <c r="AB13" s="395"/>
      <c r="AC13" s="395"/>
      <c r="AD13" s="395"/>
      <c r="AE13" s="396"/>
      <c r="AF13" s="394" t="s">
        <v>849</v>
      </c>
      <c r="AG13" s="395"/>
      <c r="AH13" s="395"/>
      <c r="AI13" s="395"/>
      <c r="AJ13" s="396"/>
    </row>
    <row r="14" spans="1:36" ht="12.75">
      <c r="A14" s="397"/>
      <c r="B14" s="372"/>
      <c r="C14" s="372"/>
      <c r="D14" s="372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2"/>
      <c r="S14" s="398"/>
      <c r="T14" s="399"/>
      <c r="U14" s="399"/>
      <c r="V14" s="394" t="s">
        <v>850</v>
      </c>
      <c r="W14" s="395"/>
      <c r="X14" s="395"/>
      <c r="Y14" s="395"/>
      <c r="Z14" s="395"/>
      <c r="AA14" s="394"/>
      <c r="AB14" s="395"/>
      <c r="AC14" s="395"/>
      <c r="AD14" s="395"/>
      <c r="AE14" s="396"/>
      <c r="AF14" s="400"/>
      <c r="AH14" s="401"/>
      <c r="AI14" s="401"/>
      <c r="AJ14" s="402"/>
    </row>
    <row r="15" spans="1:36" ht="12.75">
      <c r="A15" s="403">
        <v>1</v>
      </c>
      <c r="B15" s="404"/>
      <c r="C15" s="404"/>
      <c r="D15" s="404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4"/>
      <c r="S15" s="404"/>
      <c r="T15" s="405">
        <v>2</v>
      </c>
      <c r="U15" s="405"/>
      <c r="V15" s="406">
        <v>3</v>
      </c>
      <c r="W15" s="405"/>
      <c r="X15" s="405"/>
      <c r="Y15" s="405"/>
      <c r="Z15" s="405"/>
      <c r="AA15" s="406">
        <v>4</v>
      </c>
      <c r="AB15" s="405"/>
      <c r="AC15" s="405"/>
      <c r="AD15" s="405"/>
      <c r="AE15" s="405"/>
      <c r="AF15" s="406">
        <v>5</v>
      </c>
      <c r="AG15" s="405"/>
      <c r="AH15" s="405"/>
      <c r="AI15" s="405"/>
      <c r="AJ15" s="404"/>
    </row>
    <row r="16" spans="1:36" ht="19.5" customHeight="1">
      <c r="A16" s="407" t="s">
        <v>1084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9"/>
      <c r="T16" s="410" t="s">
        <v>852</v>
      </c>
      <c r="U16" s="404"/>
      <c r="V16" s="411">
        <v>958705</v>
      </c>
      <c r="W16" s="412"/>
      <c r="X16" s="412"/>
      <c r="Y16" s="412"/>
      <c r="Z16" s="413"/>
      <c r="AA16" s="411">
        <v>1573900</v>
      </c>
      <c r="AB16" s="412"/>
      <c r="AC16" s="412"/>
      <c r="AD16" s="412"/>
      <c r="AE16" s="413"/>
      <c r="AF16" s="411">
        <v>1109255</v>
      </c>
      <c r="AG16" s="412"/>
      <c r="AH16" s="412"/>
      <c r="AI16" s="412"/>
      <c r="AJ16" s="413"/>
    </row>
    <row r="17" spans="1:36" ht="19.5" customHeight="1">
      <c r="A17" s="407" t="s">
        <v>1085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9"/>
      <c r="T17" s="410" t="s">
        <v>854</v>
      </c>
      <c r="U17" s="404"/>
      <c r="V17" s="411"/>
      <c r="W17" s="412"/>
      <c r="X17" s="412"/>
      <c r="Y17" s="412"/>
      <c r="Z17" s="413"/>
      <c r="AA17" s="411"/>
      <c r="AB17" s="412"/>
      <c r="AC17" s="412"/>
      <c r="AD17" s="412"/>
      <c r="AE17" s="413"/>
      <c r="AF17" s="411"/>
      <c r="AG17" s="412"/>
      <c r="AH17" s="412"/>
      <c r="AI17" s="412"/>
      <c r="AJ17" s="413"/>
    </row>
    <row r="18" spans="1:36" ht="19.5" customHeight="1">
      <c r="A18" s="407" t="s">
        <v>1086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9"/>
      <c r="T18" s="410" t="s">
        <v>856</v>
      </c>
      <c r="U18" s="404"/>
      <c r="V18" s="411"/>
      <c r="W18" s="412"/>
      <c r="X18" s="412"/>
      <c r="Y18" s="412"/>
      <c r="Z18" s="413"/>
      <c r="AA18" s="411"/>
      <c r="AB18" s="412"/>
      <c r="AC18" s="412"/>
      <c r="AD18" s="412"/>
      <c r="AE18" s="413"/>
      <c r="AF18" s="411"/>
      <c r="AG18" s="412"/>
      <c r="AH18" s="412"/>
      <c r="AI18" s="412"/>
      <c r="AJ18" s="413"/>
    </row>
    <row r="19" spans="1:36" ht="19.5" customHeight="1">
      <c r="A19" s="407" t="s">
        <v>1087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9"/>
      <c r="T19" s="410" t="s">
        <v>858</v>
      </c>
      <c r="U19" s="404"/>
      <c r="V19" s="411"/>
      <c r="W19" s="412"/>
      <c r="X19" s="412"/>
      <c r="Y19" s="412"/>
      <c r="Z19" s="413"/>
      <c r="AA19" s="411"/>
      <c r="AB19" s="412"/>
      <c r="AC19" s="412"/>
      <c r="AD19" s="412"/>
      <c r="AE19" s="413"/>
      <c r="AF19" s="411"/>
      <c r="AG19" s="412"/>
      <c r="AH19" s="412"/>
      <c r="AI19" s="412"/>
      <c r="AJ19" s="413"/>
    </row>
    <row r="20" spans="1:36" s="401" customFormat="1" ht="19.5" customHeight="1">
      <c r="A20" s="407" t="s">
        <v>1088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9"/>
      <c r="T20" s="410" t="s">
        <v>860</v>
      </c>
      <c r="U20" s="404"/>
      <c r="V20" s="411">
        <v>191741</v>
      </c>
      <c r="W20" s="412"/>
      <c r="X20" s="412"/>
      <c r="Y20" s="412"/>
      <c r="Z20" s="413"/>
      <c r="AA20" s="411">
        <v>310482</v>
      </c>
      <c r="AB20" s="412"/>
      <c r="AC20" s="412"/>
      <c r="AD20" s="412"/>
      <c r="AE20" s="413"/>
      <c r="AF20" s="411">
        <v>221296</v>
      </c>
      <c r="AG20" s="412"/>
      <c r="AH20" s="412"/>
      <c r="AI20" s="412"/>
      <c r="AJ20" s="413"/>
    </row>
    <row r="21" spans="1:36" ht="19.5" customHeight="1">
      <c r="A21" s="414" t="s">
        <v>1089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6"/>
      <c r="T21" s="410" t="s">
        <v>862</v>
      </c>
      <c r="U21" s="404"/>
      <c r="V21" s="417">
        <f>SUM(V16:Z20)</f>
        <v>1150446</v>
      </c>
      <c r="W21" s="418"/>
      <c r="X21" s="418"/>
      <c r="Y21" s="418"/>
      <c r="Z21" s="419"/>
      <c r="AA21" s="417">
        <f>SUM(AA16:AE20)</f>
        <v>1884382</v>
      </c>
      <c r="AB21" s="418"/>
      <c r="AC21" s="418"/>
      <c r="AD21" s="418"/>
      <c r="AE21" s="419"/>
      <c r="AF21" s="417">
        <f>SUM(AF16:AJ20)</f>
        <v>1330551</v>
      </c>
      <c r="AG21" s="418"/>
      <c r="AH21" s="418"/>
      <c r="AI21" s="418"/>
      <c r="AJ21" s="419"/>
    </row>
    <row r="22" spans="1:36" ht="19.5" customHeight="1">
      <c r="A22" s="407" t="s">
        <v>1090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9"/>
      <c r="T22" s="410" t="s">
        <v>864</v>
      </c>
      <c r="U22" s="404"/>
      <c r="V22" s="411">
        <v>26667</v>
      </c>
      <c r="W22" s="412"/>
      <c r="X22" s="412"/>
      <c r="Y22" s="412"/>
      <c r="Z22" s="413"/>
      <c r="AA22" s="411">
        <v>38179</v>
      </c>
      <c r="AB22" s="412"/>
      <c r="AC22" s="412"/>
      <c r="AD22" s="412"/>
      <c r="AE22" s="413"/>
      <c r="AF22" s="411">
        <v>7180</v>
      </c>
      <c r="AG22" s="412"/>
      <c r="AH22" s="412"/>
      <c r="AI22" s="412"/>
      <c r="AJ22" s="413"/>
    </row>
    <row r="23" spans="1:36" ht="19.5" customHeight="1">
      <c r="A23" s="407" t="s">
        <v>1091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9"/>
      <c r="T23" s="410" t="s">
        <v>866</v>
      </c>
      <c r="U23" s="404"/>
      <c r="V23" s="411">
        <v>2014637</v>
      </c>
      <c r="W23" s="412"/>
      <c r="X23" s="412"/>
      <c r="Y23" s="412"/>
      <c r="Z23" s="413"/>
      <c r="AA23" s="411">
        <v>4327090</v>
      </c>
      <c r="AB23" s="412"/>
      <c r="AC23" s="412"/>
      <c r="AD23" s="412"/>
      <c r="AE23" s="413"/>
      <c r="AF23" s="411">
        <v>1841758</v>
      </c>
      <c r="AG23" s="412"/>
      <c r="AH23" s="412"/>
      <c r="AI23" s="412"/>
      <c r="AJ23" s="413"/>
    </row>
    <row r="24" spans="1:36" ht="19.5" customHeight="1">
      <c r="A24" s="407" t="s">
        <v>1092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9"/>
      <c r="T24" s="410" t="s">
        <v>868</v>
      </c>
      <c r="U24" s="404"/>
      <c r="V24" s="411"/>
      <c r="W24" s="412"/>
      <c r="X24" s="412"/>
      <c r="Y24" s="412"/>
      <c r="Z24" s="413"/>
      <c r="AA24" s="411"/>
      <c r="AB24" s="412"/>
      <c r="AC24" s="412"/>
      <c r="AD24" s="412"/>
      <c r="AE24" s="413"/>
      <c r="AF24" s="411"/>
      <c r="AG24" s="412"/>
      <c r="AH24" s="412"/>
      <c r="AI24" s="412"/>
      <c r="AJ24" s="413"/>
    </row>
    <row r="25" spans="1:36" s="401" customFormat="1" ht="19.5" customHeight="1">
      <c r="A25" s="407" t="s">
        <v>1093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9"/>
      <c r="T25" s="410" t="s">
        <v>870</v>
      </c>
      <c r="U25" s="404"/>
      <c r="V25" s="411">
        <v>127642</v>
      </c>
      <c r="W25" s="412"/>
      <c r="X25" s="412"/>
      <c r="Y25" s="412"/>
      <c r="Z25" s="413"/>
      <c r="AA25" s="411">
        <v>411020</v>
      </c>
      <c r="AB25" s="412"/>
      <c r="AC25" s="412"/>
      <c r="AD25" s="412"/>
      <c r="AE25" s="413"/>
      <c r="AF25" s="411">
        <v>101407</v>
      </c>
      <c r="AG25" s="412"/>
      <c r="AH25" s="412"/>
      <c r="AI25" s="412"/>
      <c r="AJ25" s="413"/>
    </row>
    <row r="26" spans="1:36" ht="19.5" customHeight="1">
      <c r="A26" s="407" t="s">
        <v>1094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9"/>
      <c r="T26" s="410" t="s">
        <v>872</v>
      </c>
      <c r="U26" s="404"/>
      <c r="V26" s="411"/>
      <c r="W26" s="412"/>
      <c r="X26" s="412"/>
      <c r="Y26" s="412"/>
      <c r="Z26" s="413"/>
      <c r="AA26" s="411"/>
      <c r="AB26" s="412"/>
      <c r="AC26" s="412"/>
      <c r="AD26" s="412"/>
      <c r="AE26" s="413"/>
      <c r="AF26" s="411"/>
      <c r="AG26" s="412"/>
      <c r="AH26" s="412"/>
      <c r="AI26" s="412"/>
      <c r="AJ26" s="413"/>
    </row>
    <row r="27" spans="1:36" ht="19.5" customHeight="1">
      <c r="A27" s="407" t="s">
        <v>1095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9"/>
      <c r="T27" s="410" t="s">
        <v>874</v>
      </c>
      <c r="U27" s="404"/>
      <c r="V27" s="411"/>
      <c r="W27" s="412"/>
      <c r="X27" s="412"/>
      <c r="Y27" s="412"/>
      <c r="Z27" s="413"/>
      <c r="AA27" s="411"/>
      <c r="AB27" s="412"/>
      <c r="AC27" s="412"/>
      <c r="AD27" s="412"/>
      <c r="AE27" s="413"/>
      <c r="AF27" s="411"/>
      <c r="AG27" s="412"/>
      <c r="AH27" s="412"/>
      <c r="AI27" s="412"/>
      <c r="AJ27" s="413"/>
    </row>
    <row r="28" spans="1:36" ht="19.5" customHeight="1">
      <c r="A28" s="414" t="s">
        <v>1096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6"/>
      <c r="T28" s="410" t="s">
        <v>876</v>
      </c>
      <c r="U28" s="404"/>
      <c r="V28" s="417">
        <f>SUM(V22:Z27)</f>
        <v>2168946</v>
      </c>
      <c r="W28" s="418"/>
      <c r="X28" s="418"/>
      <c r="Y28" s="418"/>
      <c r="Z28" s="419"/>
      <c r="AA28" s="417">
        <f>SUM(AA22:AE27)</f>
        <v>4776289</v>
      </c>
      <c r="AB28" s="418"/>
      <c r="AC28" s="418"/>
      <c r="AD28" s="418"/>
      <c r="AE28" s="419"/>
      <c r="AF28" s="417">
        <f>SUM(AF22:AJ27)</f>
        <v>1950345</v>
      </c>
      <c r="AG28" s="418"/>
      <c r="AH28" s="418"/>
      <c r="AI28" s="418"/>
      <c r="AJ28" s="419"/>
    </row>
    <row r="29" spans="1:36" ht="19.5" customHeight="1">
      <c r="A29" s="407" t="s">
        <v>1090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9"/>
      <c r="T29" s="410" t="s">
        <v>878</v>
      </c>
      <c r="U29" s="404"/>
      <c r="V29" s="411"/>
      <c r="W29" s="412"/>
      <c r="X29" s="412"/>
      <c r="Y29" s="412"/>
      <c r="Z29" s="413"/>
      <c r="AA29" s="411"/>
      <c r="AB29" s="412"/>
      <c r="AC29" s="412"/>
      <c r="AD29" s="412"/>
      <c r="AE29" s="413"/>
      <c r="AF29" s="411"/>
      <c r="AG29" s="412"/>
      <c r="AH29" s="412"/>
      <c r="AI29" s="412"/>
      <c r="AJ29" s="413"/>
    </row>
    <row r="30" spans="1:36" ht="19.5" customHeight="1">
      <c r="A30" s="407" t="s">
        <v>1097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9"/>
      <c r="T30" s="410" t="s">
        <v>880</v>
      </c>
      <c r="U30" s="404"/>
      <c r="V30" s="411"/>
      <c r="W30" s="412"/>
      <c r="X30" s="412"/>
      <c r="Y30" s="412"/>
      <c r="Z30" s="413"/>
      <c r="AA30" s="411"/>
      <c r="AB30" s="412"/>
      <c r="AC30" s="412"/>
      <c r="AD30" s="412"/>
      <c r="AE30" s="413"/>
      <c r="AF30" s="411"/>
      <c r="AG30" s="412"/>
      <c r="AH30" s="412"/>
      <c r="AI30" s="412"/>
      <c r="AJ30" s="413"/>
    </row>
    <row r="31" spans="1:36" ht="19.5" customHeight="1">
      <c r="A31" s="407" t="s">
        <v>1098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9"/>
      <c r="T31" s="410" t="s">
        <v>882</v>
      </c>
      <c r="U31" s="404"/>
      <c r="V31" s="411"/>
      <c r="W31" s="412"/>
      <c r="X31" s="412"/>
      <c r="Y31" s="412"/>
      <c r="Z31" s="413"/>
      <c r="AA31" s="411"/>
      <c r="AB31" s="412"/>
      <c r="AC31" s="412"/>
      <c r="AD31" s="412"/>
      <c r="AE31" s="413"/>
      <c r="AF31" s="411"/>
      <c r="AG31" s="412"/>
      <c r="AH31" s="412"/>
      <c r="AI31" s="412"/>
      <c r="AJ31" s="413"/>
    </row>
    <row r="32" spans="1:36" s="401" customFormat="1" ht="19.5" customHeight="1">
      <c r="A32" s="407" t="s">
        <v>1093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9"/>
      <c r="T32" s="410" t="s">
        <v>943</v>
      </c>
      <c r="U32" s="404"/>
      <c r="V32" s="411"/>
      <c r="W32" s="412"/>
      <c r="X32" s="412"/>
      <c r="Y32" s="412"/>
      <c r="Z32" s="413"/>
      <c r="AA32" s="411"/>
      <c r="AB32" s="412"/>
      <c r="AC32" s="412"/>
      <c r="AD32" s="412"/>
      <c r="AE32" s="413"/>
      <c r="AF32" s="411"/>
      <c r="AG32" s="412"/>
      <c r="AH32" s="412"/>
      <c r="AI32" s="412"/>
      <c r="AJ32" s="413"/>
    </row>
    <row r="33" spans="1:36" s="401" customFormat="1" ht="19.5" customHeight="1">
      <c r="A33" s="407" t="s">
        <v>1099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9"/>
      <c r="T33" s="410" t="s">
        <v>945</v>
      </c>
      <c r="U33" s="404"/>
      <c r="V33" s="411"/>
      <c r="W33" s="412"/>
      <c r="X33" s="412"/>
      <c r="Y33" s="412"/>
      <c r="Z33" s="413"/>
      <c r="AA33" s="411"/>
      <c r="AB33" s="412"/>
      <c r="AC33" s="412"/>
      <c r="AD33" s="412"/>
      <c r="AE33" s="413"/>
      <c r="AF33" s="411"/>
      <c r="AG33" s="412"/>
      <c r="AH33" s="412"/>
      <c r="AI33" s="412"/>
      <c r="AJ33" s="413"/>
    </row>
    <row r="34" spans="1:36" ht="19.5" customHeight="1">
      <c r="A34" s="407" t="s">
        <v>1100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9"/>
      <c r="T34" s="410" t="s">
        <v>947</v>
      </c>
      <c r="U34" s="404"/>
      <c r="V34" s="411"/>
      <c r="W34" s="412"/>
      <c r="X34" s="412"/>
      <c r="Y34" s="412"/>
      <c r="Z34" s="413"/>
      <c r="AA34" s="411"/>
      <c r="AB34" s="412"/>
      <c r="AC34" s="412"/>
      <c r="AD34" s="412"/>
      <c r="AE34" s="413"/>
      <c r="AF34" s="411"/>
      <c r="AG34" s="412"/>
      <c r="AH34" s="412"/>
      <c r="AI34" s="412"/>
      <c r="AJ34" s="413"/>
    </row>
    <row r="35" spans="1:36" ht="19.5" customHeight="1">
      <c r="A35" s="407" t="s">
        <v>1101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9"/>
      <c r="T35" s="410" t="s">
        <v>949</v>
      </c>
      <c r="U35" s="404"/>
      <c r="V35" s="411"/>
      <c r="W35" s="412"/>
      <c r="X35" s="412"/>
      <c r="Y35" s="412"/>
      <c r="Z35" s="413"/>
      <c r="AA35" s="411"/>
      <c r="AB35" s="412"/>
      <c r="AC35" s="412"/>
      <c r="AD35" s="412"/>
      <c r="AE35" s="413"/>
      <c r="AF35" s="411"/>
      <c r="AG35" s="412"/>
      <c r="AH35" s="412"/>
      <c r="AI35" s="412"/>
      <c r="AJ35" s="413"/>
    </row>
    <row r="36" spans="1:36" ht="19.5" customHeight="1">
      <c r="A36" s="414" t="s">
        <v>1102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6"/>
      <c r="T36" s="410" t="s">
        <v>951</v>
      </c>
      <c r="U36" s="404"/>
      <c r="V36" s="417">
        <f>SUM(V29:Z35)</f>
        <v>0</v>
      </c>
      <c r="W36" s="418"/>
      <c r="X36" s="418"/>
      <c r="Y36" s="418"/>
      <c r="Z36" s="419"/>
      <c r="AA36" s="417">
        <f>SUM(AA29:AE35)</f>
        <v>0</v>
      </c>
      <c r="AB36" s="418"/>
      <c r="AC36" s="418"/>
      <c r="AD36" s="418"/>
      <c r="AE36" s="419"/>
      <c r="AF36" s="417">
        <f>SUM(AF29:AJ35)</f>
        <v>0</v>
      </c>
      <c r="AG36" s="418"/>
      <c r="AH36" s="418"/>
      <c r="AI36" s="418"/>
      <c r="AJ36" s="419"/>
    </row>
    <row r="37" spans="1:36" ht="19.5" customHeight="1">
      <c r="A37" s="407" t="s">
        <v>1103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9"/>
      <c r="T37" s="410" t="s">
        <v>953</v>
      </c>
      <c r="U37" s="404"/>
      <c r="V37" s="411"/>
      <c r="W37" s="412"/>
      <c r="X37" s="412"/>
      <c r="Y37" s="412"/>
      <c r="Z37" s="413"/>
      <c r="AA37" s="411"/>
      <c r="AB37" s="412"/>
      <c r="AC37" s="412"/>
      <c r="AD37" s="412"/>
      <c r="AE37" s="413"/>
      <c r="AF37" s="411"/>
      <c r="AG37" s="412"/>
      <c r="AH37" s="412"/>
      <c r="AI37" s="412"/>
      <c r="AJ37" s="413"/>
    </row>
    <row r="38" spans="1:36" ht="19.5" customHeight="1">
      <c r="A38" s="414" t="s">
        <v>1104</v>
      </c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6"/>
      <c r="T38" s="410" t="s">
        <v>957</v>
      </c>
      <c r="U38" s="404"/>
      <c r="V38" s="420"/>
      <c r="W38" s="421"/>
      <c r="X38" s="421"/>
      <c r="Y38" s="421"/>
      <c r="Z38" s="422"/>
      <c r="AA38" s="420"/>
      <c r="AB38" s="421"/>
      <c r="AC38" s="421"/>
      <c r="AD38" s="421"/>
      <c r="AE38" s="422"/>
      <c r="AF38" s="420"/>
      <c r="AG38" s="421"/>
      <c r="AH38" s="421"/>
      <c r="AI38" s="421"/>
      <c r="AJ38" s="422"/>
    </row>
    <row r="39" spans="1:36" ht="19.5" customHeight="1">
      <c r="A39" s="407" t="s">
        <v>1105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9"/>
      <c r="T39" s="410" t="s">
        <v>959</v>
      </c>
      <c r="U39" s="404"/>
      <c r="V39" s="411"/>
      <c r="W39" s="412"/>
      <c r="X39" s="412"/>
      <c r="Y39" s="412"/>
      <c r="Z39" s="413"/>
      <c r="AA39" s="411"/>
      <c r="AB39" s="412"/>
      <c r="AC39" s="412"/>
      <c r="AD39" s="412"/>
      <c r="AE39" s="413"/>
      <c r="AF39" s="411"/>
      <c r="AG39" s="412"/>
      <c r="AH39" s="412"/>
      <c r="AI39" s="412"/>
      <c r="AJ39" s="413"/>
    </row>
    <row r="40" spans="1:36" ht="19.5" customHeight="1">
      <c r="A40" s="414" t="s">
        <v>1106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6"/>
      <c r="T40" s="410" t="s">
        <v>961</v>
      </c>
      <c r="U40" s="404"/>
      <c r="V40" s="420"/>
      <c r="W40" s="421"/>
      <c r="X40" s="421"/>
      <c r="Y40" s="421"/>
      <c r="Z40" s="422"/>
      <c r="AA40" s="420"/>
      <c r="AB40" s="421"/>
      <c r="AC40" s="421"/>
      <c r="AD40" s="421"/>
      <c r="AE40" s="422"/>
      <c r="AF40" s="420"/>
      <c r="AG40" s="421"/>
      <c r="AH40" s="421"/>
      <c r="AI40" s="421"/>
      <c r="AJ40" s="422"/>
    </row>
    <row r="41" spans="1:36" ht="19.5" customHeight="1">
      <c r="A41" s="414" t="s">
        <v>1107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6"/>
      <c r="T41" s="410" t="s">
        <v>963</v>
      </c>
      <c r="U41" s="404"/>
      <c r="V41" s="411"/>
      <c r="W41" s="412"/>
      <c r="X41" s="412"/>
      <c r="Y41" s="412"/>
      <c r="Z41" s="413"/>
      <c r="AA41" s="411"/>
      <c r="AB41" s="412"/>
      <c r="AC41" s="412"/>
      <c r="AD41" s="412"/>
      <c r="AE41" s="413"/>
      <c r="AF41" s="411"/>
      <c r="AG41" s="412"/>
      <c r="AH41" s="412"/>
      <c r="AI41" s="412"/>
      <c r="AJ41" s="413"/>
    </row>
    <row r="42" spans="1:36" ht="19.5" customHeight="1">
      <c r="A42" s="407" t="s">
        <v>1108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9"/>
      <c r="T42" s="410" t="s">
        <v>965</v>
      </c>
      <c r="U42" s="404"/>
      <c r="V42" s="411">
        <v>433787</v>
      </c>
      <c r="W42" s="412"/>
      <c r="X42" s="412"/>
      <c r="Y42" s="412"/>
      <c r="Z42" s="413"/>
      <c r="AA42" s="411">
        <v>707048</v>
      </c>
      <c r="AB42" s="412"/>
      <c r="AC42" s="412"/>
      <c r="AD42" s="412"/>
      <c r="AE42" s="413"/>
      <c r="AF42" s="411">
        <v>344348</v>
      </c>
      <c r="AG42" s="412"/>
      <c r="AH42" s="412"/>
      <c r="AI42" s="412"/>
      <c r="AJ42" s="413"/>
    </row>
    <row r="43" spans="1:36" ht="19.5" customHeight="1">
      <c r="A43" s="407" t="s">
        <v>1109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9"/>
      <c r="T43" s="410" t="s">
        <v>967</v>
      </c>
      <c r="U43" s="404"/>
      <c r="V43" s="411"/>
      <c r="W43" s="412"/>
      <c r="X43" s="412"/>
      <c r="Y43" s="412"/>
      <c r="Z43" s="413"/>
      <c r="AA43" s="411"/>
      <c r="AB43" s="412"/>
      <c r="AC43" s="412"/>
      <c r="AD43" s="412"/>
      <c r="AE43" s="413"/>
      <c r="AF43" s="411"/>
      <c r="AG43" s="412"/>
      <c r="AH43" s="412"/>
      <c r="AI43" s="412"/>
      <c r="AJ43" s="413"/>
    </row>
    <row r="44" spans="1:36" ht="19.5" customHeight="1">
      <c r="A44" s="407" t="s">
        <v>1110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9"/>
      <c r="T44" s="410" t="s">
        <v>969</v>
      </c>
      <c r="U44" s="404"/>
      <c r="V44" s="411"/>
      <c r="W44" s="412"/>
      <c r="X44" s="412"/>
      <c r="Y44" s="412"/>
      <c r="Z44" s="413"/>
      <c r="AA44" s="411"/>
      <c r="AB44" s="412"/>
      <c r="AC44" s="412"/>
      <c r="AD44" s="412"/>
      <c r="AE44" s="413"/>
      <c r="AF44" s="411"/>
      <c r="AG44" s="412"/>
      <c r="AH44" s="412"/>
      <c r="AI44" s="412"/>
      <c r="AJ44" s="413"/>
    </row>
    <row r="45" spans="1:36" ht="19.5" customHeight="1">
      <c r="A45" s="407" t="s">
        <v>1111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9"/>
      <c r="T45" s="410" t="s">
        <v>971</v>
      </c>
      <c r="U45" s="404"/>
      <c r="V45" s="411"/>
      <c r="W45" s="412"/>
      <c r="X45" s="412"/>
      <c r="Y45" s="412"/>
      <c r="Z45" s="413"/>
      <c r="AA45" s="411"/>
      <c r="AB45" s="412"/>
      <c r="AC45" s="412"/>
      <c r="AD45" s="412"/>
      <c r="AE45" s="413"/>
      <c r="AF45" s="411"/>
      <c r="AG45" s="412"/>
      <c r="AH45" s="412"/>
      <c r="AI45" s="412"/>
      <c r="AJ45" s="413"/>
    </row>
    <row r="46" spans="1:36" s="401" customFormat="1" ht="19.5" customHeight="1">
      <c r="A46" s="407" t="s">
        <v>1112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4"/>
      <c r="T46" s="410" t="s">
        <v>973</v>
      </c>
      <c r="U46" s="404"/>
      <c r="V46" s="411"/>
      <c r="W46" s="412"/>
      <c r="X46" s="412"/>
      <c r="Y46" s="412"/>
      <c r="Z46" s="413"/>
      <c r="AA46" s="411">
        <v>40240</v>
      </c>
      <c r="AB46" s="412"/>
      <c r="AC46" s="412"/>
      <c r="AD46" s="412"/>
      <c r="AE46" s="413"/>
      <c r="AF46" s="411">
        <v>40240</v>
      </c>
      <c r="AG46" s="412"/>
      <c r="AH46" s="412"/>
      <c r="AI46" s="412"/>
      <c r="AJ46" s="413"/>
    </row>
    <row r="47" spans="1:36" ht="19.5" customHeight="1">
      <c r="A47" s="414" t="s">
        <v>1113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6"/>
      <c r="T47" s="410" t="s">
        <v>975</v>
      </c>
      <c r="U47" s="404"/>
      <c r="V47" s="417">
        <f>SUM(V42:Z46)</f>
        <v>433787</v>
      </c>
      <c r="W47" s="418"/>
      <c r="X47" s="418"/>
      <c r="Y47" s="418"/>
      <c r="Z47" s="419"/>
      <c r="AA47" s="417">
        <f>SUM(AA42:AE46)</f>
        <v>747288</v>
      </c>
      <c r="AB47" s="418"/>
      <c r="AC47" s="418"/>
      <c r="AD47" s="418"/>
      <c r="AE47" s="419"/>
      <c r="AF47" s="417">
        <f>SUM(AF42:AJ46)</f>
        <v>384588</v>
      </c>
      <c r="AG47" s="418"/>
      <c r="AH47" s="418"/>
      <c r="AI47" s="418"/>
      <c r="AJ47" s="419"/>
    </row>
    <row r="48" spans="1:36" s="401" customFormat="1" ht="19.5" customHeight="1">
      <c r="A48" s="414" t="s">
        <v>1114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6"/>
      <c r="T48" s="410" t="s">
        <v>977</v>
      </c>
      <c r="U48" s="404"/>
      <c r="V48" s="417">
        <f>SUM(V28+V36+V38+V40+V41+V47)</f>
        <v>2602733</v>
      </c>
      <c r="W48" s="418"/>
      <c r="X48" s="418"/>
      <c r="Y48" s="418"/>
      <c r="Z48" s="419"/>
      <c r="AA48" s="417">
        <f>SUM(AA28+AA36+AA38+AA40+AA41+AA47)</f>
        <v>5523577</v>
      </c>
      <c r="AB48" s="418"/>
      <c r="AC48" s="418"/>
      <c r="AD48" s="418"/>
      <c r="AE48" s="419"/>
      <c r="AF48" s="417">
        <f>SUM(AF28+AF36+AF38+AF40+AF41+AF47)</f>
        <v>2334933</v>
      </c>
      <c r="AG48" s="418"/>
      <c r="AH48" s="418"/>
      <c r="AI48" s="418"/>
      <c r="AJ48" s="419"/>
    </row>
    <row r="49" spans="1:36" ht="19.5" customHeight="1">
      <c r="A49" s="407" t="s">
        <v>1115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  <c r="T49" s="410" t="s">
        <v>979</v>
      </c>
      <c r="U49" s="404"/>
      <c r="V49" s="411"/>
      <c r="W49" s="412"/>
      <c r="X49" s="412"/>
      <c r="Y49" s="412"/>
      <c r="Z49" s="413"/>
      <c r="AA49" s="411"/>
      <c r="AB49" s="412"/>
      <c r="AC49" s="412"/>
      <c r="AD49" s="412"/>
      <c r="AE49" s="413"/>
      <c r="AF49" s="411"/>
      <c r="AG49" s="412"/>
      <c r="AH49" s="412"/>
      <c r="AI49" s="412"/>
      <c r="AJ49" s="413"/>
    </row>
    <row r="50" spans="1:36" ht="19.5" customHeight="1">
      <c r="A50" s="407" t="s">
        <v>1116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4"/>
      <c r="T50" s="410" t="s">
        <v>981</v>
      </c>
      <c r="U50" s="404"/>
      <c r="V50" s="411"/>
      <c r="W50" s="412"/>
      <c r="X50" s="412"/>
      <c r="Y50" s="412"/>
      <c r="Z50" s="413"/>
      <c r="AA50" s="411"/>
      <c r="AB50" s="412"/>
      <c r="AC50" s="412"/>
      <c r="AD50" s="412"/>
      <c r="AE50" s="413"/>
      <c r="AF50" s="411"/>
      <c r="AG50" s="412"/>
      <c r="AH50" s="412"/>
      <c r="AI50" s="412"/>
      <c r="AJ50" s="413"/>
    </row>
    <row r="51" spans="1:36" ht="19.5" customHeight="1">
      <c r="A51" s="407" t="s">
        <v>1117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4"/>
      <c r="T51" s="410" t="s">
        <v>983</v>
      </c>
      <c r="U51" s="404"/>
      <c r="V51" s="411"/>
      <c r="W51" s="412"/>
      <c r="X51" s="412"/>
      <c r="Y51" s="412"/>
      <c r="Z51" s="413"/>
      <c r="AA51" s="411"/>
      <c r="AB51" s="412"/>
      <c r="AC51" s="412"/>
      <c r="AD51" s="412"/>
      <c r="AE51" s="413"/>
      <c r="AF51" s="411"/>
      <c r="AG51" s="412"/>
      <c r="AH51" s="412"/>
      <c r="AI51" s="412"/>
      <c r="AJ51" s="413"/>
    </row>
    <row r="52" spans="1:36" ht="19.5" customHeight="1">
      <c r="A52" s="407" t="s">
        <v>1118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4"/>
      <c r="T52" s="410" t="s">
        <v>985</v>
      </c>
      <c r="U52" s="404"/>
      <c r="V52" s="411"/>
      <c r="W52" s="412"/>
      <c r="X52" s="412"/>
      <c r="Y52" s="412"/>
      <c r="Z52" s="413"/>
      <c r="AA52" s="411"/>
      <c r="AB52" s="412"/>
      <c r="AC52" s="412"/>
      <c r="AD52" s="412"/>
      <c r="AE52" s="413"/>
      <c r="AF52" s="411"/>
      <c r="AG52" s="412"/>
      <c r="AH52" s="412"/>
      <c r="AI52" s="412"/>
      <c r="AJ52" s="413"/>
    </row>
    <row r="53" spans="1:36" ht="19.5" customHeight="1">
      <c r="A53" s="414" t="s">
        <v>1119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6"/>
      <c r="T53" s="410" t="s">
        <v>987</v>
      </c>
      <c r="U53" s="404"/>
      <c r="V53" s="417">
        <f>SUM(V49:Z52)</f>
        <v>0</v>
      </c>
      <c r="W53" s="418"/>
      <c r="X53" s="418"/>
      <c r="Y53" s="418"/>
      <c r="Z53" s="419"/>
      <c r="AA53" s="417">
        <f>SUM(AA49:AE52)</f>
        <v>0</v>
      </c>
      <c r="AB53" s="418"/>
      <c r="AC53" s="418"/>
      <c r="AD53" s="418"/>
      <c r="AE53" s="419"/>
      <c r="AF53" s="417">
        <f>SUM(AF49:AJ52)</f>
        <v>0</v>
      </c>
      <c r="AG53" s="418"/>
      <c r="AH53" s="418"/>
      <c r="AI53" s="418"/>
      <c r="AJ53" s="419"/>
    </row>
    <row r="54" spans="1:36" s="401" customFormat="1" ht="19.5" customHeight="1">
      <c r="A54" s="414" t="s">
        <v>1120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6"/>
      <c r="T54" s="410" t="s">
        <v>989</v>
      </c>
      <c r="U54" s="404"/>
      <c r="V54" s="417">
        <f>SUM(V48+V53)</f>
        <v>2602733</v>
      </c>
      <c r="W54" s="418"/>
      <c r="X54" s="418"/>
      <c r="Y54" s="418"/>
      <c r="Z54" s="419"/>
      <c r="AA54" s="417">
        <f>SUM(AA48+AA53)</f>
        <v>5523577</v>
      </c>
      <c r="AB54" s="418"/>
      <c r="AC54" s="418"/>
      <c r="AD54" s="418"/>
      <c r="AE54" s="419"/>
      <c r="AF54" s="417">
        <f>SUM(AF48+AF53)</f>
        <v>2334933</v>
      </c>
      <c r="AG54" s="418"/>
      <c r="AH54" s="418"/>
      <c r="AI54" s="418"/>
      <c r="AJ54" s="419"/>
    </row>
    <row r="55" spans="1:20" ht="21.75" customHeight="1">
      <c r="A55" s="425"/>
      <c r="B55" s="425"/>
      <c r="C55" s="425"/>
      <c r="D55" s="425"/>
      <c r="T55" s="426"/>
    </row>
    <row r="56" spans="1:4" ht="21.75" customHeight="1">
      <c r="A56" s="425"/>
      <c r="B56" s="425"/>
      <c r="C56" s="425"/>
      <c r="D56" s="425"/>
    </row>
    <row r="57" spans="1:4" ht="21.75" customHeight="1">
      <c r="A57" s="425"/>
      <c r="B57" s="425"/>
      <c r="C57" s="425"/>
      <c r="D57" s="425"/>
    </row>
    <row r="58" spans="1:4" ht="21.75" customHeight="1">
      <c r="A58" s="425"/>
      <c r="B58" s="425"/>
      <c r="C58" s="425"/>
      <c r="D58" s="425"/>
    </row>
    <row r="59" spans="1:4" ht="21.75" customHeight="1">
      <c r="A59" s="425"/>
      <c r="B59" s="425"/>
      <c r="C59" s="425"/>
      <c r="D59" s="425"/>
    </row>
    <row r="60" spans="1:4" ht="21.75" customHeight="1">
      <c r="A60" s="425"/>
      <c r="B60" s="425"/>
      <c r="C60" s="425"/>
      <c r="D60" s="425"/>
    </row>
    <row r="61" spans="1:4" ht="21.75" customHeight="1">
      <c r="A61" s="425"/>
      <c r="B61" s="425"/>
      <c r="C61" s="425"/>
      <c r="D61" s="425"/>
    </row>
    <row r="62" spans="1:4" ht="21.75" customHeight="1">
      <c r="A62" s="425"/>
      <c r="B62" s="425"/>
      <c r="C62" s="425"/>
      <c r="D62" s="425"/>
    </row>
    <row r="63" spans="1:4" ht="21.75" customHeight="1">
      <c r="A63" s="425"/>
      <c r="B63" s="425"/>
      <c r="C63" s="425"/>
      <c r="D63" s="425"/>
    </row>
    <row r="64" spans="1:4" ht="21.75" customHeight="1">
      <c r="A64" s="425"/>
      <c r="B64" s="425"/>
      <c r="C64" s="425"/>
      <c r="D64" s="425"/>
    </row>
    <row r="65" spans="1:4" ht="21.75" customHeight="1">
      <c r="A65" s="425"/>
      <c r="B65" s="425"/>
      <c r="C65" s="425"/>
      <c r="D65" s="425"/>
    </row>
    <row r="66" spans="1:4" ht="21.75" customHeight="1">
      <c r="A66" s="425"/>
      <c r="B66" s="425"/>
      <c r="C66" s="425"/>
      <c r="D66" s="425"/>
    </row>
    <row r="67" spans="1:4" ht="21.75" customHeight="1">
      <c r="A67" s="425"/>
      <c r="B67" s="425"/>
      <c r="C67" s="425"/>
      <c r="D67" s="425"/>
    </row>
    <row r="68" spans="1:4" ht="21.75" customHeight="1">
      <c r="A68" s="425"/>
      <c r="B68" s="425"/>
      <c r="C68" s="425"/>
      <c r="D68" s="425"/>
    </row>
    <row r="69" spans="1:4" ht="21.75" customHeight="1">
      <c r="A69" s="425"/>
      <c r="B69" s="425"/>
      <c r="C69" s="425"/>
      <c r="D69" s="425"/>
    </row>
    <row r="70" spans="1:4" ht="21.75" customHeight="1">
      <c r="A70" s="425"/>
      <c r="B70" s="425"/>
      <c r="C70" s="425"/>
      <c r="D70" s="425"/>
    </row>
    <row r="71" spans="1:4" ht="21.75" customHeight="1">
      <c r="A71" s="425"/>
      <c r="B71" s="425"/>
      <c r="C71" s="425"/>
      <c r="D71" s="425"/>
    </row>
    <row r="72" spans="1:4" ht="21.75" customHeight="1">
      <c r="A72" s="425"/>
      <c r="B72" s="425"/>
      <c r="C72" s="425"/>
      <c r="D72" s="425"/>
    </row>
    <row r="73" spans="1:4" ht="21.75" customHeight="1">
      <c r="A73" s="425"/>
      <c r="B73" s="425"/>
      <c r="C73" s="425"/>
      <c r="D73" s="425"/>
    </row>
    <row r="74" spans="1:4" ht="21.75" customHeight="1">
      <c r="A74" s="425"/>
      <c r="B74" s="425"/>
      <c r="C74" s="425"/>
      <c r="D74" s="425"/>
    </row>
    <row r="75" spans="1:4" ht="21.75" customHeight="1">
      <c r="A75" s="425"/>
      <c r="B75" s="425"/>
      <c r="C75" s="425"/>
      <c r="D75" s="425"/>
    </row>
    <row r="76" spans="1:4" ht="21.75" customHeight="1">
      <c r="A76" s="425"/>
      <c r="B76" s="425"/>
      <c r="C76" s="425"/>
      <c r="D76" s="425"/>
    </row>
    <row r="77" spans="1:4" ht="21.75" customHeight="1">
      <c r="A77" s="425"/>
      <c r="B77" s="425"/>
      <c r="C77" s="425"/>
      <c r="D77" s="425"/>
    </row>
    <row r="78" spans="1:4" ht="21.75" customHeight="1">
      <c r="A78" s="425"/>
      <c r="B78" s="425"/>
      <c r="C78" s="425"/>
      <c r="D78" s="425"/>
    </row>
    <row r="79" spans="1:4" ht="21.75" customHeight="1">
      <c r="A79" s="425"/>
      <c r="B79" s="425"/>
      <c r="C79" s="425"/>
      <c r="D79" s="425"/>
    </row>
    <row r="80" spans="1:4" ht="21.75" customHeight="1">
      <c r="A80" s="425"/>
      <c r="B80" s="425"/>
      <c r="C80" s="425"/>
      <c r="D80" s="425"/>
    </row>
    <row r="81" spans="1:4" ht="21.75" customHeight="1">
      <c r="A81" s="425"/>
      <c r="B81" s="425"/>
      <c r="C81" s="425"/>
      <c r="D81" s="425"/>
    </row>
    <row r="82" spans="1:4" ht="21.75" customHeight="1">
      <c r="A82" s="425"/>
      <c r="B82" s="425"/>
      <c r="C82" s="425"/>
      <c r="D82" s="425"/>
    </row>
    <row r="83" spans="1:4" ht="21.75" customHeight="1">
      <c r="A83" s="425"/>
      <c r="B83" s="425"/>
      <c r="C83" s="425"/>
      <c r="D83" s="425"/>
    </row>
    <row r="84" spans="1:4" ht="21.75" customHeight="1">
      <c r="A84" s="425"/>
      <c r="B84" s="425"/>
      <c r="C84" s="425"/>
      <c r="D84" s="425"/>
    </row>
    <row r="85" spans="1:4" ht="21.75" customHeight="1">
      <c r="A85" s="425"/>
      <c r="B85" s="425"/>
      <c r="C85" s="425"/>
      <c r="D85" s="425"/>
    </row>
    <row r="86" spans="1:4" ht="21.75" customHeight="1">
      <c r="A86" s="425"/>
      <c r="B86" s="425"/>
      <c r="C86" s="425"/>
      <c r="D86" s="425"/>
    </row>
    <row r="87" spans="1:4" ht="21.75" customHeight="1">
      <c r="A87" s="425"/>
      <c r="B87" s="425"/>
      <c r="C87" s="425"/>
      <c r="D87" s="425"/>
    </row>
    <row r="88" spans="1:4" ht="21.75" customHeight="1">
      <c r="A88" s="425"/>
      <c r="B88" s="425"/>
      <c r="C88" s="425"/>
      <c r="D88" s="425"/>
    </row>
    <row r="89" spans="1:4" ht="21.75" customHeight="1">
      <c r="A89" s="425"/>
      <c r="B89" s="425"/>
      <c r="C89" s="425"/>
      <c r="D89" s="425"/>
    </row>
    <row r="90" spans="1:4" ht="21.75" customHeight="1">
      <c r="A90" s="425"/>
      <c r="B90" s="425"/>
      <c r="C90" s="425"/>
      <c r="D90" s="425"/>
    </row>
    <row r="91" spans="1:4" ht="21.75" customHeight="1">
      <c r="A91" s="425"/>
      <c r="B91" s="425"/>
      <c r="C91" s="425"/>
      <c r="D91" s="425"/>
    </row>
    <row r="92" spans="1:4" ht="21.75" customHeight="1">
      <c r="A92" s="425"/>
      <c r="B92" s="425"/>
      <c r="C92" s="425"/>
      <c r="D92" s="425"/>
    </row>
    <row r="93" spans="1:4" ht="21.75" customHeight="1">
      <c r="A93" s="425"/>
      <c r="B93" s="425"/>
      <c r="C93" s="425"/>
      <c r="D93" s="425"/>
    </row>
    <row r="94" spans="1:4" ht="21.75" customHeight="1">
      <c r="A94" s="425"/>
      <c r="B94" s="425"/>
      <c r="C94" s="425"/>
      <c r="D94" s="425"/>
    </row>
    <row r="95" spans="1:4" ht="21.75" customHeight="1">
      <c r="A95" s="425"/>
      <c r="B95" s="425"/>
      <c r="C95" s="425"/>
      <c r="D95" s="425"/>
    </row>
    <row r="96" spans="1:4" ht="21.75" customHeight="1">
      <c r="A96" s="425"/>
      <c r="B96" s="425"/>
      <c r="C96" s="425"/>
      <c r="D96" s="425"/>
    </row>
    <row r="97" spans="1:4" ht="21.75" customHeight="1">
      <c r="A97" s="425"/>
      <c r="B97" s="425"/>
      <c r="C97" s="425"/>
      <c r="D97" s="425"/>
    </row>
    <row r="98" spans="1:4" ht="21.75" customHeight="1">
      <c r="A98" s="425"/>
      <c r="B98" s="425"/>
      <c r="C98" s="425"/>
      <c r="D98" s="425"/>
    </row>
    <row r="99" spans="1:4" ht="21.75" customHeight="1">
      <c r="A99" s="425"/>
      <c r="B99" s="425"/>
      <c r="C99" s="425"/>
      <c r="D99" s="425"/>
    </row>
    <row r="100" spans="1:4" ht="21.75" customHeight="1">
      <c r="A100" s="425"/>
      <c r="B100" s="425"/>
      <c r="C100" s="425"/>
      <c r="D100" s="425"/>
    </row>
    <row r="101" spans="1:4" ht="21.75" customHeight="1">
      <c r="A101" s="425"/>
      <c r="B101" s="425"/>
      <c r="C101" s="425"/>
      <c r="D101" s="425"/>
    </row>
    <row r="102" spans="1:4" ht="21.75" customHeight="1">
      <c r="A102" s="425"/>
      <c r="B102" s="425"/>
      <c r="C102" s="425"/>
      <c r="D102" s="425"/>
    </row>
    <row r="103" spans="1:4" ht="21.75" customHeight="1">
      <c r="A103" s="425"/>
      <c r="B103" s="425"/>
      <c r="C103" s="425"/>
      <c r="D103" s="425"/>
    </row>
    <row r="104" spans="1:4" ht="21.75" customHeight="1">
      <c r="A104" s="425"/>
      <c r="B104" s="425"/>
      <c r="C104" s="425"/>
      <c r="D104" s="425"/>
    </row>
    <row r="105" spans="1:4" ht="21.75" customHeight="1">
      <c r="A105" s="425"/>
      <c r="B105" s="425"/>
      <c r="C105" s="425"/>
      <c r="D105" s="425"/>
    </row>
    <row r="106" spans="1:4" ht="21.75" customHeight="1">
      <c r="A106" s="425"/>
      <c r="B106" s="425"/>
      <c r="C106" s="425"/>
      <c r="D106" s="425"/>
    </row>
    <row r="107" spans="1:4" ht="21.75" customHeight="1">
      <c r="A107" s="425"/>
      <c r="B107" s="425"/>
      <c r="C107" s="425"/>
      <c r="D107" s="425"/>
    </row>
    <row r="108" spans="1:4" ht="21.75" customHeight="1">
      <c r="A108" s="425"/>
      <c r="B108" s="425"/>
      <c r="C108" s="425"/>
      <c r="D108" s="425"/>
    </row>
    <row r="109" spans="1:4" ht="21.75" customHeight="1">
      <c r="A109" s="425"/>
      <c r="B109" s="425"/>
      <c r="C109" s="425"/>
      <c r="D109" s="425"/>
    </row>
    <row r="110" spans="1:4" ht="21.75" customHeight="1">
      <c r="A110" s="425"/>
      <c r="B110" s="425"/>
      <c r="C110" s="425"/>
      <c r="D110" s="425"/>
    </row>
    <row r="111" spans="1:4" ht="21.75" customHeight="1">
      <c r="A111" s="425"/>
      <c r="B111" s="425"/>
      <c r="C111" s="425"/>
      <c r="D111" s="425"/>
    </row>
    <row r="112" spans="1:4" ht="21.75" customHeight="1">
      <c r="A112" s="425"/>
      <c r="B112" s="425"/>
      <c r="C112" s="425"/>
      <c r="D112" s="425"/>
    </row>
    <row r="113" spans="1:4" ht="21.75" customHeight="1">
      <c r="A113" s="425"/>
      <c r="B113" s="425"/>
      <c r="C113" s="425"/>
      <c r="D113" s="425"/>
    </row>
    <row r="114" spans="1:4" ht="21.75" customHeight="1">
      <c r="A114" s="425"/>
      <c r="B114" s="425"/>
      <c r="C114" s="425"/>
      <c r="D114" s="425"/>
    </row>
    <row r="115" spans="1:4" ht="21.75" customHeight="1">
      <c r="A115" s="425"/>
      <c r="B115" s="425"/>
      <c r="C115" s="425"/>
      <c r="D115" s="425"/>
    </row>
    <row r="116" spans="1:4" ht="21.75" customHeight="1">
      <c r="A116" s="425"/>
      <c r="B116" s="425"/>
      <c r="C116" s="425"/>
      <c r="D116" s="425"/>
    </row>
    <row r="117" spans="1:4" ht="21.75" customHeight="1">
      <c r="A117" s="425"/>
      <c r="B117" s="425"/>
      <c r="C117" s="425"/>
      <c r="D117" s="425"/>
    </row>
    <row r="118" spans="1:4" ht="21.75" customHeight="1">
      <c r="A118" s="425"/>
      <c r="B118" s="425"/>
      <c r="C118" s="425"/>
      <c r="D118" s="425"/>
    </row>
    <row r="119" spans="1:4" ht="21.75" customHeight="1">
      <c r="A119" s="425"/>
      <c r="B119" s="425"/>
      <c r="C119" s="425"/>
      <c r="D119" s="425"/>
    </row>
    <row r="120" spans="1:4" ht="21.75" customHeight="1">
      <c r="A120" s="425"/>
      <c r="B120" s="425"/>
      <c r="C120" s="425"/>
      <c r="D120" s="425"/>
    </row>
    <row r="121" spans="1:4" ht="21.75" customHeight="1">
      <c r="A121" s="425"/>
      <c r="B121" s="425"/>
      <c r="C121" s="425"/>
      <c r="D121" s="425"/>
    </row>
    <row r="122" spans="1:4" ht="21.75" customHeight="1">
      <c r="A122" s="425"/>
      <c r="B122" s="425"/>
      <c r="C122" s="425"/>
      <c r="D122" s="425"/>
    </row>
    <row r="123" spans="1:4" ht="21.75" customHeight="1">
      <c r="A123" s="425"/>
      <c r="B123" s="425"/>
      <c r="C123" s="425"/>
      <c r="D123" s="425"/>
    </row>
    <row r="124" spans="1:4" ht="21.75" customHeight="1">
      <c r="A124" s="425"/>
      <c r="B124" s="425"/>
      <c r="C124" s="425"/>
      <c r="D124" s="425"/>
    </row>
    <row r="125" spans="1:4" ht="21.75" customHeight="1">
      <c r="A125" s="425"/>
      <c r="B125" s="425"/>
      <c r="C125" s="425"/>
      <c r="D125" s="425"/>
    </row>
    <row r="126" spans="1:4" ht="21.75" customHeight="1">
      <c r="A126" s="425"/>
      <c r="B126" s="425"/>
      <c r="C126" s="425"/>
      <c r="D126" s="425"/>
    </row>
    <row r="127" spans="1:4" ht="21.75" customHeight="1">
      <c r="A127" s="425"/>
      <c r="B127" s="425"/>
      <c r="C127" s="425"/>
      <c r="D127" s="425"/>
    </row>
    <row r="128" spans="1:4" ht="21.75" customHeight="1">
      <c r="A128" s="425"/>
      <c r="B128" s="425"/>
      <c r="C128" s="425"/>
      <c r="D128" s="425"/>
    </row>
    <row r="129" spans="1:4" ht="21.75" customHeight="1">
      <c r="A129" s="425"/>
      <c r="B129" s="425"/>
      <c r="C129" s="425"/>
      <c r="D129" s="425"/>
    </row>
    <row r="130" spans="1:4" ht="21.75" customHeight="1">
      <c r="A130" s="425"/>
      <c r="B130" s="425"/>
      <c r="C130" s="425"/>
      <c r="D130" s="425"/>
    </row>
    <row r="131" spans="1:4" ht="21.75" customHeight="1">
      <c r="A131" s="425"/>
      <c r="B131" s="425"/>
      <c r="C131" s="425"/>
      <c r="D131" s="425"/>
    </row>
    <row r="132" spans="1:4" ht="21.75" customHeight="1">
      <c r="A132" s="425"/>
      <c r="B132" s="425"/>
      <c r="C132" s="425"/>
      <c r="D132" s="425"/>
    </row>
    <row r="133" spans="1:4" ht="21.75" customHeight="1">
      <c r="A133" s="425"/>
      <c r="B133" s="425"/>
      <c r="C133" s="425"/>
      <c r="D133" s="425"/>
    </row>
    <row r="134" spans="1:4" ht="21.75" customHeight="1">
      <c r="A134" s="425"/>
      <c r="B134" s="425"/>
      <c r="C134" s="425"/>
      <c r="D134" s="425"/>
    </row>
    <row r="135" spans="1:4" ht="21.75" customHeight="1">
      <c r="A135" s="425"/>
      <c r="B135" s="425"/>
      <c r="C135" s="425"/>
      <c r="D135" s="425"/>
    </row>
    <row r="136" spans="1:4" ht="21.75" customHeight="1">
      <c r="A136" s="425"/>
      <c r="B136" s="425"/>
      <c r="C136" s="425"/>
      <c r="D136" s="425"/>
    </row>
    <row r="137" spans="1:4" ht="21.75" customHeight="1">
      <c r="A137" s="425"/>
      <c r="B137" s="425"/>
      <c r="C137" s="425"/>
      <c r="D137" s="425"/>
    </row>
    <row r="138" spans="1:4" ht="21.75" customHeight="1">
      <c r="A138" s="425"/>
      <c r="B138" s="425"/>
      <c r="C138" s="425"/>
      <c r="D138" s="425"/>
    </row>
    <row r="139" spans="1:4" ht="21.75" customHeight="1">
      <c r="A139" s="425"/>
      <c r="B139" s="425"/>
      <c r="C139" s="425"/>
      <c r="D139" s="425"/>
    </row>
    <row r="140" spans="1:4" ht="21.75" customHeight="1">
      <c r="A140" s="425"/>
      <c r="B140" s="425"/>
      <c r="C140" s="425"/>
      <c r="D140" s="425"/>
    </row>
    <row r="141" spans="1:4" ht="21.75" customHeight="1">
      <c r="A141" s="425"/>
      <c r="B141" s="425"/>
      <c r="C141" s="425"/>
      <c r="D141" s="425"/>
    </row>
    <row r="142" spans="1:4" ht="21.75" customHeight="1">
      <c r="A142" s="425"/>
      <c r="B142" s="425"/>
      <c r="C142" s="425"/>
      <c r="D142" s="425"/>
    </row>
    <row r="143" spans="1:4" ht="21.75" customHeight="1">
      <c r="A143" s="425"/>
      <c r="B143" s="425"/>
      <c r="C143" s="425"/>
      <c r="D143" s="425"/>
    </row>
    <row r="144" spans="1:4" ht="21.75" customHeight="1">
      <c r="A144" s="425"/>
      <c r="B144" s="425"/>
      <c r="C144" s="425"/>
      <c r="D144" s="425"/>
    </row>
    <row r="145" spans="1:4" ht="21.75" customHeight="1">
      <c r="A145" s="425"/>
      <c r="B145" s="425"/>
      <c r="C145" s="425"/>
      <c r="D145" s="425"/>
    </row>
    <row r="146" spans="1:4" ht="21.75" customHeight="1">
      <c r="A146" s="425"/>
      <c r="B146" s="425"/>
      <c r="C146" s="425"/>
      <c r="D146" s="425"/>
    </row>
    <row r="147" spans="1:4" ht="21.75" customHeight="1">
      <c r="A147" s="425"/>
      <c r="B147" s="425"/>
      <c r="C147" s="425"/>
      <c r="D147" s="425"/>
    </row>
    <row r="148" spans="1:4" ht="21.75" customHeight="1">
      <c r="A148" s="425"/>
      <c r="B148" s="425"/>
      <c r="C148" s="425"/>
      <c r="D148" s="425"/>
    </row>
    <row r="149" spans="1:4" ht="21.75" customHeight="1">
      <c r="A149" s="425"/>
      <c r="B149" s="425"/>
      <c r="C149" s="425"/>
      <c r="D149" s="425"/>
    </row>
    <row r="150" spans="1:4" ht="21.75" customHeight="1">
      <c r="A150" s="425"/>
      <c r="B150" s="425"/>
      <c r="C150" s="425"/>
      <c r="D150" s="425"/>
    </row>
    <row r="151" spans="1:4" ht="21.75" customHeight="1">
      <c r="A151" s="425"/>
      <c r="B151" s="425"/>
      <c r="C151" s="425"/>
      <c r="D151" s="425"/>
    </row>
    <row r="152" spans="1:4" ht="12.75">
      <c r="A152" s="425"/>
      <c r="B152" s="425"/>
      <c r="C152" s="425"/>
      <c r="D152" s="425"/>
    </row>
    <row r="153" spans="1:4" ht="12.75">
      <c r="A153" s="425"/>
      <c r="B153" s="425"/>
      <c r="C153" s="425"/>
      <c r="D153" s="425"/>
    </row>
    <row r="154" spans="1:4" ht="12.75">
      <c r="A154" s="425"/>
      <c r="B154" s="425"/>
      <c r="C154" s="425"/>
      <c r="D154" s="425"/>
    </row>
    <row r="155" spans="1:4" ht="12.75">
      <c r="A155" s="425"/>
      <c r="B155" s="425"/>
      <c r="C155" s="425"/>
      <c r="D155" s="425"/>
    </row>
    <row r="156" spans="1:4" ht="12.75">
      <c r="A156" s="425"/>
      <c r="B156" s="425"/>
      <c r="C156" s="425"/>
      <c r="D156" s="425"/>
    </row>
    <row r="157" spans="1:4" ht="12.75">
      <c r="A157" s="425"/>
      <c r="B157" s="425"/>
      <c r="C157" s="425"/>
      <c r="D157" s="425"/>
    </row>
    <row r="158" spans="1:4" ht="12.75">
      <c r="A158" s="425"/>
      <c r="B158" s="425"/>
      <c r="C158" s="425"/>
      <c r="D158" s="425"/>
    </row>
  </sheetData>
  <mergeCells count="160">
    <mergeCell ref="A3:AJ3"/>
    <mergeCell ref="A4:AJ4"/>
    <mergeCell ref="A13:S13"/>
    <mergeCell ref="A16:S16"/>
    <mergeCell ref="V16:Z16"/>
    <mergeCell ref="AA16:AE16"/>
    <mergeCell ref="AF16:AJ16"/>
    <mergeCell ref="AB6:AJ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A33:S33"/>
    <mergeCell ref="A34:S34"/>
    <mergeCell ref="A35:S35"/>
    <mergeCell ref="A36:S36"/>
    <mergeCell ref="A38:S38"/>
    <mergeCell ref="A40:S40"/>
    <mergeCell ref="A41:S41"/>
    <mergeCell ref="A37:S37"/>
    <mergeCell ref="A39:S39"/>
    <mergeCell ref="A42:S42"/>
    <mergeCell ref="A43:S43"/>
    <mergeCell ref="A44:S44"/>
    <mergeCell ref="A45:S45"/>
    <mergeCell ref="A46:S46"/>
    <mergeCell ref="A47:S47"/>
    <mergeCell ref="A48:S48"/>
    <mergeCell ref="A53:S53"/>
    <mergeCell ref="A54:S54"/>
    <mergeCell ref="A49:S49"/>
    <mergeCell ref="A50:S50"/>
    <mergeCell ref="A51:S51"/>
    <mergeCell ref="A52:S52"/>
    <mergeCell ref="AA17:AE17"/>
    <mergeCell ref="AF17:AJ17"/>
    <mergeCell ref="AA18:AE18"/>
    <mergeCell ref="AF18:AJ18"/>
    <mergeCell ref="AA19:AE19"/>
    <mergeCell ref="AF19:AJ19"/>
    <mergeCell ref="AA20:AE20"/>
    <mergeCell ref="AF20:AJ20"/>
    <mergeCell ref="V17:Z17"/>
    <mergeCell ref="V18:Z18"/>
    <mergeCell ref="V19:Z19"/>
    <mergeCell ref="V20:Z20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21:Z21"/>
    <mergeCell ref="AA21:AE21"/>
    <mergeCell ref="AF21:AJ21"/>
    <mergeCell ref="V28:Z28"/>
    <mergeCell ref="AA28:AE28"/>
    <mergeCell ref="AF28:AJ28"/>
    <mergeCell ref="V33:Z33"/>
    <mergeCell ref="V36:Z36"/>
    <mergeCell ref="AA36:AE36"/>
    <mergeCell ref="AF36:AJ36"/>
    <mergeCell ref="V38:Z38"/>
    <mergeCell ref="AA38:AE38"/>
    <mergeCell ref="AF38:AJ38"/>
    <mergeCell ref="V40:Z40"/>
    <mergeCell ref="AA40:AE40"/>
    <mergeCell ref="AF40:AJ40"/>
    <mergeCell ref="V37:Z37"/>
    <mergeCell ref="AA37:AE37"/>
    <mergeCell ref="AF37:AJ37"/>
    <mergeCell ref="V39:Z39"/>
    <mergeCell ref="AA39:AE39"/>
    <mergeCell ref="AF39:AJ39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53:Z53"/>
    <mergeCell ref="AA53:AE53"/>
    <mergeCell ref="AF53:AJ53"/>
    <mergeCell ref="V54:Z54"/>
    <mergeCell ref="AA54:AE54"/>
    <mergeCell ref="AF54:AJ54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  <rowBreaks count="1" manualBreakCount="1">
    <brk id="41" max="3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83"/>
  <sheetViews>
    <sheetView zoomScaleSheetLayoutView="100" workbookViewId="0" topLeftCell="A136">
      <selection activeCell="AH140" sqref="AH140"/>
    </sheetView>
  </sheetViews>
  <sheetFormatPr defaultColWidth="9.140625" defaultRowHeight="12.75"/>
  <cols>
    <col min="1" max="6" width="3.28125" style="427" customWidth="1"/>
    <col min="7" max="7" width="5.57421875" style="427" customWidth="1"/>
    <col min="8" max="11" width="3.28125" style="427" customWidth="1"/>
    <col min="12" max="12" width="6.28125" style="427" customWidth="1"/>
    <col min="13" max="13" width="3.28125" style="427" customWidth="1"/>
    <col min="14" max="14" width="3.421875" style="427" customWidth="1"/>
    <col min="15" max="15" width="7.57421875" style="427" customWidth="1"/>
    <col min="16" max="19" width="3.28125" style="427" customWidth="1"/>
    <col min="20" max="20" width="2.421875" style="427" customWidth="1"/>
    <col min="21" max="36" width="3.28125" style="427" customWidth="1"/>
    <col min="37" max="37" width="1.8515625" style="427" customWidth="1"/>
    <col min="38" max="16384" width="9.140625" style="427" customWidth="1"/>
  </cols>
  <sheetData>
    <row r="1" spans="7:36" ht="18.75" customHeight="1" thickBot="1">
      <c r="G1" s="428"/>
      <c r="N1" s="428"/>
      <c r="O1" s="429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I1" s="431">
        <v>0</v>
      </c>
      <c r="AJ1" s="432"/>
    </row>
    <row r="2" spans="14:36" ht="12.75">
      <c r="N2" s="433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I2" s="435" t="s">
        <v>840</v>
      </c>
      <c r="AJ2" s="436"/>
    </row>
    <row r="3" spans="1:36" ht="15.75">
      <c r="A3" s="437" t="s">
        <v>1121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</row>
    <row r="4" spans="1:36" ht="15.75">
      <c r="A4" s="437" t="s">
        <v>1122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</row>
    <row r="5" spans="1:36" ht="15.75">
      <c r="A5" s="437" t="s">
        <v>1123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</row>
    <row r="6" spans="1:36" ht="15.75">
      <c r="A6" s="437" t="s">
        <v>1124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</row>
    <row r="7" spans="28:36" ht="26.25" customHeight="1">
      <c r="AB7" s="438" t="s">
        <v>1044</v>
      </c>
      <c r="AC7" s="438"/>
      <c r="AD7" s="438"/>
      <c r="AE7" s="438"/>
      <c r="AF7" s="438"/>
      <c r="AG7" s="438"/>
      <c r="AH7" s="438"/>
      <c r="AI7" s="438"/>
      <c r="AJ7" s="438"/>
    </row>
    <row r="8" spans="28:36" ht="15" customHeight="1">
      <c r="AB8" s="439" t="s">
        <v>844</v>
      </c>
      <c r="AC8" s="439"/>
      <c r="AD8" s="439"/>
      <c r="AE8" s="439"/>
      <c r="AF8" s="439"/>
      <c r="AG8" s="439"/>
      <c r="AH8" s="439"/>
      <c r="AI8" s="439"/>
      <c r="AJ8" s="439"/>
    </row>
    <row r="9" ht="13.5" thickBot="1"/>
    <row r="10" spans="1:36" ht="15.75" customHeight="1" thickBot="1">
      <c r="A10" s="440">
        <v>5</v>
      </c>
      <c r="B10" s="441">
        <v>1</v>
      </c>
      <c r="C10" s="441">
        <v>3</v>
      </c>
      <c r="D10" s="441">
        <v>0</v>
      </c>
      <c r="E10" s="441">
        <v>0</v>
      </c>
      <c r="F10" s="442">
        <v>9</v>
      </c>
      <c r="G10" s="443"/>
      <c r="H10" s="440">
        <v>1</v>
      </c>
      <c r="I10" s="441">
        <v>2</v>
      </c>
      <c r="J10" s="441">
        <v>5</v>
      </c>
      <c r="K10" s="442">
        <v>4</v>
      </c>
      <c r="L10" s="443"/>
      <c r="M10" s="440">
        <v>0</v>
      </c>
      <c r="N10" s="442">
        <v>1</v>
      </c>
      <c r="O10" s="443"/>
      <c r="P10" s="440">
        <v>2</v>
      </c>
      <c r="Q10" s="441">
        <v>8</v>
      </c>
      <c r="R10" s="441">
        <v>0</v>
      </c>
      <c r="S10" s="442">
        <v>0</v>
      </c>
      <c r="T10" s="443"/>
      <c r="U10" s="440">
        <v>7</v>
      </c>
      <c r="V10" s="441">
        <v>5</v>
      </c>
      <c r="W10" s="441">
        <v>1</v>
      </c>
      <c r="X10" s="441">
        <v>1</v>
      </c>
      <c r="Y10" s="441">
        <v>1</v>
      </c>
      <c r="Z10" s="442">
        <v>5</v>
      </c>
      <c r="AB10" s="444">
        <v>0</v>
      </c>
      <c r="AC10" s="445">
        <v>6</v>
      </c>
      <c r="AE10" s="446">
        <v>2</v>
      </c>
      <c r="AF10" s="447">
        <v>0</v>
      </c>
      <c r="AG10" s="447">
        <v>0</v>
      </c>
      <c r="AH10" s="448">
        <v>8</v>
      </c>
      <c r="AJ10" s="449">
        <v>2</v>
      </c>
    </row>
    <row r="11" spans="1:36" ht="27" customHeight="1">
      <c r="A11" s="435" t="s">
        <v>680</v>
      </c>
      <c r="B11" s="435"/>
      <c r="C11" s="435"/>
      <c r="D11" s="435"/>
      <c r="E11" s="435"/>
      <c r="F11" s="435"/>
      <c r="G11" s="450"/>
      <c r="H11" s="435" t="s">
        <v>681</v>
      </c>
      <c r="I11" s="435"/>
      <c r="J11" s="435"/>
      <c r="K11" s="435"/>
      <c r="L11" s="450"/>
      <c r="M11" s="451" t="s">
        <v>703</v>
      </c>
      <c r="N11" s="435"/>
      <c r="O11" s="450"/>
      <c r="P11" s="451" t="s">
        <v>845</v>
      </c>
      <c r="Q11" s="451"/>
      <c r="R11" s="451"/>
      <c r="S11" s="451"/>
      <c r="T11" s="451"/>
      <c r="U11" s="435" t="s">
        <v>684</v>
      </c>
      <c r="V11" s="435"/>
      <c r="W11" s="435"/>
      <c r="X11" s="435"/>
      <c r="Y11" s="435"/>
      <c r="Z11" s="435"/>
      <c r="AB11" s="435" t="s">
        <v>705</v>
      </c>
      <c r="AC11" s="435"/>
      <c r="AE11" s="435" t="s">
        <v>706</v>
      </c>
      <c r="AF11" s="435"/>
      <c r="AG11" s="435"/>
      <c r="AH11" s="435"/>
      <c r="AJ11" s="435" t="s">
        <v>707</v>
      </c>
    </row>
    <row r="12" ht="12.75">
      <c r="AG12" s="452" t="s">
        <v>708</v>
      </c>
    </row>
    <row r="13" spans="1:36" ht="38.25" customHeight="1">
      <c r="A13" s="453" t="s">
        <v>846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5"/>
      <c r="T13" s="456" t="s">
        <v>710</v>
      </c>
      <c r="U13" s="456"/>
      <c r="V13" s="457" t="s">
        <v>847</v>
      </c>
      <c r="W13" s="458"/>
      <c r="X13" s="458"/>
      <c r="Y13" s="458"/>
      <c r="Z13" s="459"/>
      <c r="AA13" s="457" t="s">
        <v>848</v>
      </c>
      <c r="AB13" s="458"/>
      <c r="AC13" s="458"/>
      <c r="AD13" s="458"/>
      <c r="AE13" s="459"/>
      <c r="AF13" s="458" t="s">
        <v>849</v>
      </c>
      <c r="AG13" s="458"/>
      <c r="AH13" s="458"/>
      <c r="AI13" s="458"/>
      <c r="AJ13" s="459"/>
    </row>
    <row r="14" spans="1:36" ht="12.75">
      <c r="A14" s="460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2"/>
      <c r="U14" s="433"/>
      <c r="V14" s="457" t="s">
        <v>850</v>
      </c>
      <c r="W14" s="458"/>
      <c r="X14" s="458"/>
      <c r="Y14" s="458"/>
      <c r="Z14" s="458"/>
      <c r="AA14" s="457"/>
      <c r="AB14" s="458"/>
      <c r="AC14" s="458"/>
      <c r="AD14" s="458"/>
      <c r="AE14" s="459"/>
      <c r="AF14" s="463"/>
      <c r="AH14" s="464"/>
      <c r="AI14" s="464"/>
      <c r="AJ14" s="465"/>
    </row>
    <row r="15" spans="1:36" ht="12.75">
      <c r="A15" s="466">
        <v>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6">
        <v>2</v>
      </c>
      <c r="U15" s="467"/>
      <c r="V15" s="466">
        <v>3</v>
      </c>
      <c r="W15" s="467"/>
      <c r="X15" s="467"/>
      <c r="Y15" s="467"/>
      <c r="Z15" s="467"/>
      <c r="AA15" s="466">
        <v>4</v>
      </c>
      <c r="AB15" s="467"/>
      <c r="AC15" s="467"/>
      <c r="AD15" s="467"/>
      <c r="AE15" s="467"/>
      <c r="AF15" s="466">
        <v>5</v>
      </c>
      <c r="AG15" s="467"/>
      <c r="AH15" s="467"/>
      <c r="AI15" s="467"/>
      <c r="AJ15" s="468"/>
    </row>
    <row r="16" spans="1:36" s="464" customFormat="1" ht="19.5" customHeight="1">
      <c r="A16" s="469" t="s">
        <v>1125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1"/>
      <c r="T16" s="472" t="s">
        <v>852</v>
      </c>
      <c r="U16" s="473"/>
      <c r="V16" s="472" t="s">
        <v>1126</v>
      </c>
      <c r="W16" s="474"/>
      <c r="X16" s="474"/>
      <c r="Y16" s="474"/>
      <c r="Z16" s="475"/>
      <c r="AA16" s="472" t="s">
        <v>1126</v>
      </c>
      <c r="AB16" s="474"/>
      <c r="AC16" s="474"/>
      <c r="AD16" s="474"/>
      <c r="AE16" s="475"/>
      <c r="AF16" s="476"/>
      <c r="AG16" s="477"/>
      <c r="AH16" s="477"/>
      <c r="AI16" s="477"/>
      <c r="AJ16" s="478"/>
    </row>
    <row r="17" spans="1:36" s="464" customFormat="1" ht="24" customHeight="1">
      <c r="A17" s="469" t="s">
        <v>1127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1"/>
      <c r="T17" s="472" t="s">
        <v>854</v>
      </c>
      <c r="U17" s="473"/>
      <c r="V17" s="472" t="s">
        <v>1126</v>
      </c>
      <c r="W17" s="474"/>
      <c r="X17" s="474"/>
      <c r="Y17" s="474"/>
      <c r="Z17" s="475"/>
      <c r="AA17" s="472" t="s">
        <v>1126</v>
      </c>
      <c r="AB17" s="474"/>
      <c r="AC17" s="474"/>
      <c r="AD17" s="474"/>
      <c r="AE17" s="475"/>
      <c r="AF17" s="476"/>
      <c r="AG17" s="477"/>
      <c r="AH17" s="477"/>
      <c r="AI17" s="477"/>
      <c r="AJ17" s="478"/>
    </row>
    <row r="18" spans="1:36" s="464" customFormat="1" ht="19.5" customHeight="1">
      <c r="A18" s="469" t="s">
        <v>1128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1"/>
      <c r="T18" s="472" t="s">
        <v>856</v>
      </c>
      <c r="U18" s="473"/>
      <c r="V18" s="472" t="s">
        <v>1126</v>
      </c>
      <c r="W18" s="474"/>
      <c r="X18" s="474"/>
      <c r="Y18" s="474"/>
      <c r="Z18" s="475"/>
      <c r="AA18" s="472" t="s">
        <v>1126</v>
      </c>
      <c r="AB18" s="474"/>
      <c r="AC18" s="474"/>
      <c r="AD18" s="474"/>
      <c r="AE18" s="475"/>
      <c r="AF18" s="476"/>
      <c r="AG18" s="477"/>
      <c r="AH18" s="477"/>
      <c r="AI18" s="477"/>
      <c r="AJ18" s="478"/>
    </row>
    <row r="19" spans="1:36" s="464" customFormat="1" ht="24" customHeight="1">
      <c r="A19" s="469" t="s">
        <v>1129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1"/>
      <c r="T19" s="472" t="s">
        <v>858</v>
      </c>
      <c r="U19" s="473"/>
      <c r="V19" s="472" t="s">
        <v>1126</v>
      </c>
      <c r="W19" s="474"/>
      <c r="X19" s="474"/>
      <c r="Y19" s="474"/>
      <c r="Z19" s="475"/>
      <c r="AA19" s="472" t="s">
        <v>1126</v>
      </c>
      <c r="AB19" s="474"/>
      <c r="AC19" s="474"/>
      <c r="AD19" s="474"/>
      <c r="AE19" s="475"/>
      <c r="AF19" s="476"/>
      <c r="AG19" s="477"/>
      <c r="AH19" s="477"/>
      <c r="AI19" s="477"/>
      <c r="AJ19" s="478"/>
    </row>
    <row r="20" spans="1:36" s="464" customFormat="1" ht="19.5" customHeight="1">
      <c r="A20" s="469" t="s">
        <v>1130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1"/>
      <c r="T20" s="472" t="s">
        <v>860</v>
      </c>
      <c r="U20" s="473"/>
      <c r="V20" s="472" t="s">
        <v>1126</v>
      </c>
      <c r="W20" s="474"/>
      <c r="X20" s="474"/>
      <c r="Y20" s="474"/>
      <c r="Z20" s="475"/>
      <c r="AA20" s="472" t="s">
        <v>1126</v>
      </c>
      <c r="AB20" s="474"/>
      <c r="AC20" s="474"/>
      <c r="AD20" s="474"/>
      <c r="AE20" s="475"/>
      <c r="AF20" s="476"/>
      <c r="AG20" s="477"/>
      <c r="AH20" s="477"/>
      <c r="AI20" s="477"/>
      <c r="AJ20" s="478"/>
    </row>
    <row r="21" spans="1:36" s="464" customFormat="1" ht="24.75" customHeight="1">
      <c r="A21" s="469" t="s">
        <v>1131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1"/>
      <c r="T21" s="472" t="s">
        <v>862</v>
      </c>
      <c r="U21" s="473"/>
      <c r="V21" s="472" t="s">
        <v>1126</v>
      </c>
      <c r="W21" s="474"/>
      <c r="X21" s="474"/>
      <c r="Y21" s="474"/>
      <c r="Z21" s="475"/>
      <c r="AA21" s="472" t="s">
        <v>1126</v>
      </c>
      <c r="AB21" s="474"/>
      <c r="AC21" s="474"/>
      <c r="AD21" s="474"/>
      <c r="AE21" s="475"/>
      <c r="AF21" s="476"/>
      <c r="AG21" s="477"/>
      <c r="AH21" s="477"/>
      <c r="AI21" s="477"/>
      <c r="AJ21" s="478"/>
    </row>
    <row r="22" spans="1:36" s="464" customFormat="1" ht="19.5" customHeight="1">
      <c r="A22" s="479" t="s">
        <v>1132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1"/>
      <c r="T22" s="472" t="s">
        <v>864</v>
      </c>
      <c r="U22" s="473"/>
      <c r="V22" s="472" t="s">
        <v>1126</v>
      </c>
      <c r="W22" s="474"/>
      <c r="X22" s="474"/>
      <c r="Y22" s="474"/>
      <c r="Z22" s="475"/>
      <c r="AA22" s="472" t="s">
        <v>1126</v>
      </c>
      <c r="AB22" s="474"/>
      <c r="AC22" s="474"/>
      <c r="AD22" s="474"/>
      <c r="AE22" s="475"/>
      <c r="AF22" s="476"/>
      <c r="AG22" s="477"/>
      <c r="AH22" s="477"/>
      <c r="AI22" s="477"/>
      <c r="AJ22" s="478"/>
    </row>
    <row r="23" spans="1:36" s="464" customFormat="1" ht="25.5" customHeight="1">
      <c r="A23" s="482" t="s">
        <v>1133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4"/>
      <c r="T23" s="485" t="s">
        <v>866</v>
      </c>
      <c r="U23" s="486"/>
      <c r="V23" s="487"/>
      <c r="W23" s="488"/>
      <c r="X23" s="488"/>
      <c r="Y23" s="488"/>
      <c r="Z23" s="489"/>
      <c r="AA23" s="487"/>
      <c r="AB23" s="488"/>
      <c r="AC23" s="488"/>
      <c r="AD23" s="488"/>
      <c r="AE23" s="489"/>
      <c r="AF23" s="487">
        <f>SUM(AF16:AJ22)</f>
        <v>0</v>
      </c>
      <c r="AG23" s="488"/>
      <c r="AH23" s="488"/>
      <c r="AI23" s="488"/>
      <c r="AJ23" s="489"/>
    </row>
    <row r="24" spans="1:36" s="464" customFormat="1" ht="19.5" customHeight="1">
      <c r="A24" s="469" t="s">
        <v>1134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1"/>
      <c r="T24" s="472" t="s">
        <v>868</v>
      </c>
      <c r="U24" s="473"/>
      <c r="V24" s="472" t="s">
        <v>1126</v>
      </c>
      <c r="W24" s="474"/>
      <c r="X24" s="474"/>
      <c r="Y24" s="474"/>
      <c r="Z24" s="475"/>
      <c r="AA24" s="472" t="s">
        <v>1126</v>
      </c>
      <c r="AB24" s="474"/>
      <c r="AC24" s="474"/>
      <c r="AD24" s="474"/>
      <c r="AE24" s="475"/>
      <c r="AF24" s="476"/>
      <c r="AG24" s="477"/>
      <c r="AH24" s="477"/>
      <c r="AI24" s="477"/>
      <c r="AJ24" s="478"/>
    </row>
    <row r="25" spans="1:36" s="464" customFormat="1" ht="24" customHeight="1">
      <c r="A25" s="469" t="s">
        <v>1135</v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1"/>
      <c r="T25" s="472" t="s">
        <v>870</v>
      </c>
      <c r="U25" s="473"/>
      <c r="V25" s="472" t="s">
        <v>1126</v>
      </c>
      <c r="W25" s="474"/>
      <c r="X25" s="474"/>
      <c r="Y25" s="474"/>
      <c r="Z25" s="475"/>
      <c r="AA25" s="472" t="s">
        <v>1126</v>
      </c>
      <c r="AB25" s="474"/>
      <c r="AC25" s="474"/>
      <c r="AD25" s="474"/>
      <c r="AE25" s="475"/>
      <c r="AF25" s="476"/>
      <c r="AG25" s="477"/>
      <c r="AH25" s="477"/>
      <c r="AI25" s="477"/>
      <c r="AJ25" s="478"/>
    </row>
    <row r="26" spans="1:36" s="464" customFormat="1" ht="19.5" customHeight="1">
      <c r="A26" s="469" t="s">
        <v>1136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1"/>
      <c r="T26" s="472" t="s">
        <v>872</v>
      </c>
      <c r="U26" s="473"/>
      <c r="V26" s="472" t="s">
        <v>1126</v>
      </c>
      <c r="W26" s="474"/>
      <c r="X26" s="474"/>
      <c r="Y26" s="474"/>
      <c r="Z26" s="475"/>
      <c r="AA26" s="472" t="s">
        <v>1126</v>
      </c>
      <c r="AB26" s="474"/>
      <c r="AC26" s="474"/>
      <c r="AD26" s="474"/>
      <c r="AE26" s="475"/>
      <c r="AF26" s="476"/>
      <c r="AG26" s="477"/>
      <c r="AH26" s="477"/>
      <c r="AI26" s="477"/>
      <c r="AJ26" s="478"/>
    </row>
    <row r="27" spans="1:36" s="464" customFormat="1" ht="24.75" customHeight="1">
      <c r="A27" s="469" t="s">
        <v>1137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1"/>
      <c r="T27" s="472" t="s">
        <v>874</v>
      </c>
      <c r="U27" s="473"/>
      <c r="V27" s="472" t="s">
        <v>1126</v>
      </c>
      <c r="W27" s="474"/>
      <c r="X27" s="474"/>
      <c r="Y27" s="474"/>
      <c r="Z27" s="475"/>
      <c r="AA27" s="472" t="s">
        <v>1126</v>
      </c>
      <c r="AB27" s="474"/>
      <c r="AC27" s="474"/>
      <c r="AD27" s="474"/>
      <c r="AE27" s="475"/>
      <c r="AF27" s="476"/>
      <c r="AG27" s="477"/>
      <c r="AH27" s="477"/>
      <c r="AI27" s="477"/>
      <c r="AJ27" s="478"/>
    </row>
    <row r="28" spans="1:36" s="464" customFormat="1" ht="19.5" customHeight="1">
      <c r="A28" s="469" t="s">
        <v>1138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1"/>
      <c r="T28" s="472" t="s">
        <v>876</v>
      </c>
      <c r="U28" s="473"/>
      <c r="V28" s="472" t="s">
        <v>1126</v>
      </c>
      <c r="W28" s="474"/>
      <c r="X28" s="474"/>
      <c r="Y28" s="474"/>
      <c r="Z28" s="475"/>
      <c r="AA28" s="472" t="s">
        <v>1126</v>
      </c>
      <c r="AB28" s="474"/>
      <c r="AC28" s="474"/>
      <c r="AD28" s="474"/>
      <c r="AE28" s="475"/>
      <c r="AF28" s="476"/>
      <c r="AG28" s="477"/>
      <c r="AH28" s="477"/>
      <c r="AI28" s="477"/>
      <c r="AJ28" s="478"/>
    </row>
    <row r="29" spans="1:36" s="464" customFormat="1" ht="24.75" customHeight="1">
      <c r="A29" s="469" t="s">
        <v>1139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1"/>
      <c r="T29" s="472" t="s">
        <v>878</v>
      </c>
      <c r="U29" s="473"/>
      <c r="V29" s="472" t="s">
        <v>1126</v>
      </c>
      <c r="W29" s="474"/>
      <c r="X29" s="474"/>
      <c r="Y29" s="474"/>
      <c r="Z29" s="475"/>
      <c r="AA29" s="472" t="s">
        <v>1126</v>
      </c>
      <c r="AB29" s="474"/>
      <c r="AC29" s="474"/>
      <c r="AD29" s="474"/>
      <c r="AE29" s="475"/>
      <c r="AF29" s="476"/>
      <c r="AG29" s="477"/>
      <c r="AH29" s="477"/>
      <c r="AI29" s="477"/>
      <c r="AJ29" s="478"/>
    </row>
    <row r="30" spans="1:36" s="464" customFormat="1" ht="19.5" customHeight="1">
      <c r="A30" s="469" t="s">
        <v>1140</v>
      </c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1"/>
      <c r="T30" s="472" t="s">
        <v>880</v>
      </c>
      <c r="U30" s="473"/>
      <c r="V30" s="472" t="s">
        <v>1126</v>
      </c>
      <c r="W30" s="474"/>
      <c r="X30" s="474"/>
      <c r="Y30" s="474"/>
      <c r="Z30" s="475"/>
      <c r="AA30" s="472" t="s">
        <v>1126</v>
      </c>
      <c r="AB30" s="474"/>
      <c r="AC30" s="474"/>
      <c r="AD30" s="474"/>
      <c r="AE30" s="475"/>
      <c r="AF30" s="476"/>
      <c r="AG30" s="477"/>
      <c r="AH30" s="477"/>
      <c r="AI30" s="477"/>
      <c r="AJ30" s="478"/>
    </row>
    <row r="31" spans="1:36" s="464" customFormat="1" ht="25.5" customHeight="1">
      <c r="A31" s="482" t="s">
        <v>1141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4"/>
      <c r="T31" s="485">
        <v>16</v>
      </c>
      <c r="U31" s="486"/>
      <c r="V31" s="487"/>
      <c r="W31" s="488"/>
      <c r="X31" s="488"/>
      <c r="Y31" s="488"/>
      <c r="Z31" s="489"/>
      <c r="AA31" s="487"/>
      <c r="AB31" s="488"/>
      <c r="AC31" s="488"/>
      <c r="AD31" s="488"/>
      <c r="AE31" s="489"/>
      <c r="AF31" s="487"/>
      <c r="AG31" s="488"/>
      <c r="AH31" s="488"/>
      <c r="AI31" s="488"/>
      <c r="AJ31" s="489"/>
    </row>
    <row r="32" spans="1:36" s="464" customFormat="1" ht="25.5" customHeight="1">
      <c r="A32" s="482" t="s">
        <v>1142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4"/>
      <c r="T32" s="485">
        <v>17</v>
      </c>
      <c r="U32" s="486"/>
      <c r="V32" s="487"/>
      <c r="W32" s="488"/>
      <c r="X32" s="488"/>
      <c r="Y32" s="488"/>
      <c r="Z32" s="489"/>
      <c r="AA32" s="487"/>
      <c r="AB32" s="488"/>
      <c r="AC32" s="488"/>
      <c r="AD32" s="488"/>
      <c r="AE32" s="489"/>
      <c r="AF32" s="487"/>
      <c r="AG32" s="488"/>
      <c r="AH32" s="488"/>
      <c r="AI32" s="488"/>
      <c r="AJ32" s="489"/>
    </row>
    <row r="33" spans="1:36" s="464" customFormat="1" ht="19.5" customHeight="1">
      <c r="A33" s="469" t="s">
        <v>1143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1"/>
      <c r="T33" s="472">
        <v>18</v>
      </c>
      <c r="U33" s="473"/>
      <c r="V33" s="472" t="s">
        <v>1126</v>
      </c>
      <c r="W33" s="474"/>
      <c r="X33" s="474"/>
      <c r="Y33" s="474"/>
      <c r="Z33" s="475"/>
      <c r="AA33" s="472" t="s">
        <v>1126</v>
      </c>
      <c r="AB33" s="474"/>
      <c r="AC33" s="474"/>
      <c r="AD33" s="474"/>
      <c r="AE33" s="475"/>
      <c r="AF33" s="476"/>
      <c r="AG33" s="477"/>
      <c r="AH33" s="477"/>
      <c r="AI33" s="477"/>
      <c r="AJ33" s="478"/>
    </row>
    <row r="34" spans="1:36" s="464" customFormat="1" ht="19.5" customHeight="1">
      <c r="A34" s="469" t="s">
        <v>1144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1"/>
      <c r="T34" s="472">
        <v>19</v>
      </c>
      <c r="U34" s="473"/>
      <c r="V34" s="472" t="s">
        <v>1126</v>
      </c>
      <c r="W34" s="474"/>
      <c r="X34" s="474"/>
      <c r="Y34" s="474"/>
      <c r="Z34" s="475"/>
      <c r="AA34" s="472" t="s">
        <v>1126</v>
      </c>
      <c r="AB34" s="474"/>
      <c r="AC34" s="474"/>
      <c r="AD34" s="474"/>
      <c r="AE34" s="475"/>
      <c r="AF34" s="476"/>
      <c r="AG34" s="477"/>
      <c r="AH34" s="477"/>
      <c r="AI34" s="477"/>
      <c r="AJ34" s="478"/>
    </row>
    <row r="35" spans="1:36" s="464" customFormat="1" ht="24.75" customHeight="1">
      <c r="A35" s="469" t="s">
        <v>1145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1"/>
      <c r="T35" s="472">
        <v>20</v>
      </c>
      <c r="U35" s="473"/>
      <c r="V35" s="472" t="s">
        <v>1126</v>
      </c>
      <c r="W35" s="474"/>
      <c r="X35" s="474"/>
      <c r="Y35" s="474"/>
      <c r="Z35" s="475"/>
      <c r="AA35" s="472" t="s">
        <v>1126</v>
      </c>
      <c r="AB35" s="474"/>
      <c r="AC35" s="474"/>
      <c r="AD35" s="474"/>
      <c r="AE35" s="475"/>
      <c r="AF35" s="476"/>
      <c r="AG35" s="477"/>
      <c r="AH35" s="477"/>
      <c r="AI35" s="477"/>
      <c r="AJ35" s="478"/>
    </row>
    <row r="36" spans="1:36" s="464" customFormat="1" ht="24.75" customHeight="1">
      <c r="A36" s="469" t="s">
        <v>1146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1"/>
      <c r="T36" s="472">
        <v>21</v>
      </c>
      <c r="U36" s="473"/>
      <c r="V36" s="472" t="s">
        <v>1126</v>
      </c>
      <c r="W36" s="474"/>
      <c r="X36" s="474"/>
      <c r="Y36" s="474"/>
      <c r="Z36" s="475"/>
      <c r="AA36" s="472" t="s">
        <v>1126</v>
      </c>
      <c r="AB36" s="474"/>
      <c r="AC36" s="474"/>
      <c r="AD36" s="474"/>
      <c r="AE36" s="475"/>
      <c r="AF36" s="476"/>
      <c r="AG36" s="477"/>
      <c r="AH36" s="477"/>
      <c r="AI36" s="477"/>
      <c r="AJ36" s="478"/>
    </row>
    <row r="37" spans="1:36" s="464" customFormat="1" ht="25.5" customHeight="1">
      <c r="A37" s="482" t="s">
        <v>1147</v>
      </c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4"/>
      <c r="T37" s="485">
        <v>22</v>
      </c>
      <c r="U37" s="486"/>
      <c r="V37" s="472" t="s">
        <v>1126</v>
      </c>
      <c r="W37" s="474"/>
      <c r="X37" s="474"/>
      <c r="Y37" s="474"/>
      <c r="Z37" s="475"/>
      <c r="AA37" s="472" t="s">
        <v>1126</v>
      </c>
      <c r="AB37" s="474"/>
      <c r="AC37" s="474"/>
      <c r="AD37" s="474"/>
      <c r="AE37" s="475"/>
      <c r="AF37" s="476"/>
      <c r="AG37" s="477"/>
      <c r="AH37" s="477"/>
      <c r="AI37" s="477"/>
      <c r="AJ37" s="478"/>
    </row>
    <row r="38" spans="1:36" s="464" customFormat="1" ht="24" customHeight="1">
      <c r="A38" s="469" t="s">
        <v>1148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  <c r="T38" s="472">
        <v>23</v>
      </c>
      <c r="U38" s="473"/>
      <c r="V38" s="472" t="s">
        <v>1126</v>
      </c>
      <c r="W38" s="474"/>
      <c r="X38" s="474"/>
      <c r="Y38" s="474"/>
      <c r="Z38" s="475"/>
      <c r="AA38" s="472" t="s">
        <v>1126</v>
      </c>
      <c r="AB38" s="474"/>
      <c r="AC38" s="474"/>
      <c r="AD38" s="474"/>
      <c r="AE38" s="475"/>
      <c r="AF38" s="476"/>
      <c r="AG38" s="477"/>
      <c r="AH38" s="477"/>
      <c r="AI38" s="477"/>
      <c r="AJ38" s="478"/>
    </row>
    <row r="39" spans="1:36" s="464" customFormat="1" ht="24" customHeight="1">
      <c r="A39" s="469" t="s">
        <v>1149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1"/>
      <c r="T39" s="472">
        <v>24</v>
      </c>
      <c r="U39" s="473"/>
      <c r="V39" s="472" t="s">
        <v>1126</v>
      </c>
      <c r="W39" s="474"/>
      <c r="X39" s="474"/>
      <c r="Y39" s="474"/>
      <c r="Z39" s="475"/>
      <c r="AA39" s="472" t="s">
        <v>1126</v>
      </c>
      <c r="AB39" s="474"/>
      <c r="AC39" s="474"/>
      <c r="AD39" s="474"/>
      <c r="AE39" s="475"/>
      <c r="AF39" s="476"/>
      <c r="AG39" s="477"/>
      <c r="AH39" s="477"/>
      <c r="AI39" s="477"/>
      <c r="AJ39" s="478"/>
    </row>
    <row r="40" spans="1:36" s="464" customFormat="1" ht="25.5" customHeight="1">
      <c r="A40" s="482" t="s">
        <v>1150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4"/>
      <c r="T40" s="485">
        <v>25</v>
      </c>
      <c r="U40" s="486"/>
      <c r="V40" s="472" t="s">
        <v>1126</v>
      </c>
      <c r="W40" s="474"/>
      <c r="X40" s="474"/>
      <c r="Y40" s="474"/>
      <c r="Z40" s="475"/>
      <c r="AA40" s="472" t="s">
        <v>1126</v>
      </c>
      <c r="AB40" s="474"/>
      <c r="AC40" s="474"/>
      <c r="AD40" s="474"/>
      <c r="AE40" s="475"/>
      <c r="AF40" s="476"/>
      <c r="AG40" s="477"/>
      <c r="AH40" s="477"/>
      <c r="AI40" s="477"/>
      <c r="AJ40" s="478"/>
    </row>
    <row r="41" spans="1:36" s="464" customFormat="1" ht="19.5" customHeight="1">
      <c r="A41" s="469" t="s">
        <v>1151</v>
      </c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1"/>
      <c r="T41" s="472">
        <v>26</v>
      </c>
      <c r="U41" s="473"/>
      <c r="V41" s="472" t="s">
        <v>1126</v>
      </c>
      <c r="W41" s="474"/>
      <c r="X41" s="474"/>
      <c r="Y41" s="474"/>
      <c r="Z41" s="475"/>
      <c r="AA41" s="472" t="s">
        <v>1126</v>
      </c>
      <c r="AB41" s="474"/>
      <c r="AC41" s="474"/>
      <c r="AD41" s="474"/>
      <c r="AE41" s="475"/>
      <c r="AF41" s="476"/>
      <c r="AG41" s="477"/>
      <c r="AH41" s="477"/>
      <c r="AI41" s="477"/>
      <c r="AJ41" s="478"/>
    </row>
    <row r="42" spans="1:36" s="464" customFormat="1" ht="19.5" customHeight="1">
      <c r="A42" s="469" t="s">
        <v>1152</v>
      </c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1"/>
      <c r="T42" s="472">
        <v>27</v>
      </c>
      <c r="U42" s="473"/>
      <c r="V42" s="472" t="s">
        <v>1126</v>
      </c>
      <c r="W42" s="474"/>
      <c r="X42" s="474"/>
      <c r="Y42" s="474"/>
      <c r="Z42" s="475"/>
      <c r="AA42" s="472" t="s">
        <v>1126</v>
      </c>
      <c r="AB42" s="474"/>
      <c r="AC42" s="474"/>
      <c r="AD42" s="474"/>
      <c r="AE42" s="475"/>
      <c r="AF42" s="476"/>
      <c r="AG42" s="477"/>
      <c r="AH42" s="477"/>
      <c r="AI42" s="477"/>
      <c r="AJ42" s="478"/>
    </row>
    <row r="43" spans="1:36" s="464" customFormat="1" ht="19.5" customHeight="1">
      <c r="A43" s="469" t="s">
        <v>1153</v>
      </c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1"/>
      <c r="T43" s="472">
        <v>28</v>
      </c>
      <c r="U43" s="473"/>
      <c r="V43" s="472" t="s">
        <v>1126</v>
      </c>
      <c r="W43" s="474"/>
      <c r="X43" s="474"/>
      <c r="Y43" s="474"/>
      <c r="Z43" s="475"/>
      <c r="AA43" s="472" t="s">
        <v>1126</v>
      </c>
      <c r="AB43" s="474"/>
      <c r="AC43" s="474"/>
      <c r="AD43" s="474"/>
      <c r="AE43" s="475"/>
      <c r="AF43" s="476"/>
      <c r="AG43" s="477"/>
      <c r="AH43" s="477"/>
      <c r="AI43" s="477"/>
      <c r="AJ43" s="478"/>
    </row>
    <row r="44" spans="1:36" s="464" customFormat="1" ht="25.5" customHeight="1">
      <c r="A44" s="482" t="s">
        <v>1154</v>
      </c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4"/>
      <c r="T44" s="485">
        <v>29</v>
      </c>
      <c r="U44" s="486"/>
      <c r="V44" s="487"/>
      <c r="W44" s="488"/>
      <c r="X44" s="488"/>
      <c r="Y44" s="488"/>
      <c r="Z44" s="489"/>
      <c r="AA44" s="487"/>
      <c r="AB44" s="488"/>
      <c r="AC44" s="488"/>
      <c r="AD44" s="488"/>
      <c r="AE44" s="489"/>
      <c r="AF44" s="487"/>
      <c r="AG44" s="488"/>
      <c r="AH44" s="488"/>
      <c r="AI44" s="488"/>
      <c r="AJ44" s="489"/>
    </row>
    <row r="45" spans="1:36" s="464" customFormat="1" ht="24" customHeight="1">
      <c r="A45" s="469" t="s">
        <v>1155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1"/>
      <c r="T45" s="472">
        <v>30</v>
      </c>
      <c r="U45" s="473"/>
      <c r="V45" s="472" t="s">
        <v>1126</v>
      </c>
      <c r="W45" s="474"/>
      <c r="X45" s="474"/>
      <c r="Y45" s="474"/>
      <c r="Z45" s="475"/>
      <c r="AA45" s="472" t="s">
        <v>1126</v>
      </c>
      <c r="AB45" s="474"/>
      <c r="AC45" s="474"/>
      <c r="AD45" s="474"/>
      <c r="AE45" s="475"/>
      <c r="AF45" s="476"/>
      <c r="AG45" s="477"/>
      <c r="AH45" s="477"/>
      <c r="AI45" s="477"/>
      <c r="AJ45" s="478"/>
    </row>
    <row r="46" spans="1:36" s="464" customFormat="1" ht="19.5" customHeight="1">
      <c r="A46" s="469" t="s">
        <v>1156</v>
      </c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1"/>
      <c r="T46" s="472">
        <v>31</v>
      </c>
      <c r="U46" s="473"/>
      <c r="V46" s="472" t="s">
        <v>1126</v>
      </c>
      <c r="W46" s="474"/>
      <c r="X46" s="474"/>
      <c r="Y46" s="474"/>
      <c r="Z46" s="475"/>
      <c r="AA46" s="472" t="s">
        <v>1126</v>
      </c>
      <c r="AB46" s="474"/>
      <c r="AC46" s="474"/>
      <c r="AD46" s="474"/>
      <c r="AE46" s="475"/>
      <c r="AF46" s="476"/>
      <c r="AG46" s="477"/>
      <c r="AH46" s="477"/>
      <c r="AI46" s="477"/>
      <c r="AJ46" s="478"/>
    </row>
    <row r="47" spans="1:36" s="464" customFormat="1" ht="36" customHeight="1">
      <c r="A47" s="469" t="s">
        <v>1157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1"/>
      <c r="T47" s="472">
        <v>32</v>
      </c>
      <c r="U47" s="473"/>
      <c r="V47" s="472" t="s">
        <v>1126</v>
      </c>
      <c r="W47" s="474"/>
      <c r="X47" s="474"/>
      <c r="Y47" s="474"/>
      <c r="Z47" s="475"/>
      <c r="AA47" s="472" t="s">
        <v>1126</v>
      </c>
      <c r="AB47" s="474"/>
      <c r="AC47" s="474"/>
      <c r="AD47" s="474"/>
      <c r="AE47" s="475"/>
      <c r="AF47" s="476"/>
      <c r="AG47" s="477"/>
      <c r="AH47" s="477"/>
      <c r="AI47" s="477"/>
      <c r="AJ47" s="478"/>
    </row>
    <row r="48" spans="1:36" s="464" customFormat="1" ht="36" customHeight="1">
      <c r="A48" s="469" t="s">
        <v>1158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  <c r="T48" s="472">
        <v>33</v>
      </c>
      <c r="U48" s="473"/>
      <c r="V48" s="472" t="s">
        <v>1126</v>
      </c>
      <c r="W48" s="474"/>
      <c r="X48" s="474"/>
      <c r="Y48" s="474"/>
      <c r="Z48" s="475"/>
      <c r="AA48" s="472" t="s">
        <v>1126</v>
      </c>
      <c r="AB48" s="474"/>
      <c r="AC48" s="474"/>
      <c r="AD48" s="474"/>
      <c r="AE48" s="475"/>
      <c r="AF48" s="476"/>
      <c r="AG48" s="477"/>
      <c r="AH48" s="477"/>
      <c r="AI48" s="477"/>
      <c r="AJ48" s="478"/>
    </row>
    <row r="49" spans="1:36" s="464" customFormat="1" ht="25.5" customHeight="1">
      <c r="A49" s="482" t="s">
        <v>1159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4"/>
      <c r="T49" s="485">
        <v>34</v>
      </c>
      <c r="U49" s="486"/>
      <c r="V49" s="472" t="s">
        <v>1126</v>
      </c>
      <c r="W49" s="474"/>
      <c r="X49" s="474"/>
      <c r="Y49" s="474"/>
      <c r="Z49" s="475"/>
      <c r="AA49" s="472" t="s">
        <v>1126</v>
      </c>
      <c r="AB49" s="474"/>
      <c r="AC49" s="474"/>
      <c r="AD49" s="474"/>
      <c r="AE49" s="475"/>
      <c r="AF49" s="476"/>
      <c r="AG49" s="477"/>
      <c r="AH49" s="477"/>
      <c r="AI49" s="477"/>
      <c r="AJ49" s="478"/>
    </row>
    <row r="50" spans="1:36" s="464" customFormat="1" ht="24.75" customHeight="1">
      <c r="A50" s="469" t="s">
        <v>1160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1"/>
      <c r="T50" s="472">
        <v>35</v>
      </c>
      <c r="U50" s="473"/>
      <c r="V50" s="472" t="s">
        <v>1126</v>
      </c>
      <c r="W50" s="474"/>
      <c r="X50" s="474"/>
      <c r="Y50" s="474"/>
      <c r="Z50" s="475"/>
      <c r="AA50" s="472" t="s">
        <v>1126</v>
      </c>
      <c r="AB50" s="474"/>
      <c r="AC50" s="474"/>
      <c r="AD50" s="474"/>
      <c r="AE50" s="475"/>
      <c r="AF50" s="476"/>
      <c r="AG50" s="477"/>
      <c r="AH50" s="477"/>
      <c r="AI50" s="477"/>
      <c r="AJ50" s="478"/>
    </row>
    <row r="51" spans="1:36" s="464" customFormat="1" ht="24.75" customHeight="1">
      <c r="A51" s="469" t="s">
        <v>1161</v>
      </c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1"/>
      <c r="T51" s="472">
        <v>36</v>
      </c>
      <c r="U51" s="473"/>
      <c r="V51" s="472" t="s">
        <v>1126</v>
      </c>
      <c r="W51" s="474"/>
      <c r="X51" s="474"/>
      <c r="Y51" s="474"/>
      <c r="Z51" s="475"/>
      <c r="AA51" s="472" t="s">
        <v>1126</v>
      </c>
      <c r="AB51" s="474"/>
      <c r="AC51" s="474"/>
      <c r="AD51" s="474"/>
      <c r="AE51" s="475"/>
      <c r="AF51" s="476"/>
      <c r="AG51" s="477"/>
      <c r="AH51" s="477"/>
      <c r="AI51" s="477"/>
      <c r="AJ51" s="478"/>
    </row>
    <row r="52" spans="1:36" s="464" customFormat="1" ht="25.5" customHeight="1">
      <c r="A52" s="482" t="s">
        <v>1162</v>
      </c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4"/>
      <c r="T52" s="485">
        <v>37</v>
      </c>
      <c r="U52" s="486"/>
      <c r="V52" s="472" t="s">
        <v>1126</v>
      </c>
      <c r="W52" s="474"/>
      <c r="X52" s="474"/>
      <c r="Y52" s="474"/>
      <c r="Z52" s="475"/>
      <c r="AA52" s="472" t="s">
        <v>1126</v>
      </c>
      <c r="AB52" s="474"/>
      <c r="AC52" s="474"/>
      <c r="AD52" s="474"/>
      <c r="AE52" s="475"/>
      <c r="AF52" s="476"/>
      <c r="AG52" s="477"/>
      <c r="AH52" s="477"/>
      <c r="AI52" s="477"/>
      <c r="AJ52" s="478"/>
    </row>
    <row r="53" spans="1:36" ht="24.75" customHeight="1">
      <c r="A53" s="490" t="s">
        <v>1163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2"/>
      <c r="T53" s="472">
        <v>38</v>
      </c>
      <c r="U53" s="473"/>
      <c r="V53" s="472" t="s">
        <v>1126</v>
      </c>
      <c r="W53" s="474"/>
      <c r="X53" s="474"/>
      <c r="Y53" s="474"/>
      <c r="Z53" s="475"/>
      <c r="AA53" s="472" t="s">
        <v>1126</v>
      </c>
      <c r="AB53" s="474"/>
      <c r="AC53" s="474"/>
      <c r="AD53" s="474"/>
      <c r="AE53" s="475"/>
      <c r="AF53" s="476">
        <v>24300</v>
      </c>
      <c r="AG53" s="477"/>
      <c r="AH53" s="477"/>
      <c r="AI53" s="477"/>
      <c r="AJ53" s="478"/>
    </row>
    <row r="54" spans="1:36" s="464" customFormat="1" ht="19.5" customHeight="1">
      <c r="A54" s="490" t="s">
        <v>1164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2"/>
      <c r="T54" s="472">
        <v>39</v>
      </c>
      <c r="U54" s="473"/>
      <c r="V54" s="472" t="s">
        <v>1126</v>
      </c>
      <c r="W54" s="474"/>
      <c r="X54" s="474"/>
      <c r="Y54" s="474"/>
      <c r="Z54" s="475"/>
      <c r="AA54" s="472" t="s">
        <v>1126</v>
      </c>
      <c r="AB54" s="474"/>
      <c r="AC54" s="474"/>
      <c r="AD54" s="474"/>
      <c r="AE54" s="475"/>
      <c r="AF54" s="476">
        <v>1200</v>
      </c>
      <c r="AG54" s="477"/>
      <c r="AH54" s="477"/>
      <c r="AI54" s="477"/>
      <c r="AJ54" s="478"/>
    </row>
    <row r="55" spans="1:36" s="464" customFormat="1" ht="19.5" customHeight="1">
      <c r="A55" s="490" t="s">
        <v>1165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2"/>
      <c r="T55" s="472">
        <v>40</v>
      </c>
      <c r="U55" s="473"/>
      <c r="V55" s="472" t="s">
        <v>1126</v>
      </c>
      <c r="W55" s="474"/>
      <c r="X55" s="474"/>
      <c r="Y55" s="474"/>
      <c r="Z55" s="475"/>
      <c r="AA55" s="472" t="s">
        <v>1126</v>
      </c>
      <c r="AB55" s="474"/>
      <c r="AC55" s="474"/>
      <c r="AD55" s="474"/>
      <c r="AE55" s="475"/>
      <c r="AF55" s="476">
        <v>143443</v>
      </c>
      <c r="AG55" s="477"/>
      <c r="AH55" s="477"/>
      <c r="AI55" s="477"/>
      <c r="AJ55" s="478"/>
    </row>
    <row r="56" spans="1:36" s="464" customFormat="1" ht="19.5" customHeight="1">
      <c r="A56" s="479" t="s">
        <v>1166</v>
      </c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1"/>
      <c r="T56" s="472">
        <v>41</v>
      </c>
      <c r="U56" s="473"/>
      <c r="V56" s="472" t="s">
        <v>1126</v>
      </c>
      <c r="W56" s="474"/>
      <c r="X56" s="474"/>
      <c r="Y56" s="474"/>
      <c r="Z56" s="475"/>
      <c r="AA56" s="472" t="s">
        <v>1126</v>
      </c>
      <c r="AB56" s="474"/>
      <c r="AC56" s="474"/>
      <c r="AD56" s="474"/>
      <c r="AE56" s="475"/>
      <c r="AF56" s="476"/>
      <c r="AG56" s="477"/>
      <c r="AH56" s="477"/>
      <c r="AI56" s="477"/>
      <c r="AJ56" s="478"/>
    </row>
    <row r="57" spans="1:36" s="464" customFormat="1" ht="25.5" customHeight="1">
      <c r="A57" s="482" t="s">
        <v>1167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4"/>
      <c r="T57" s="485">
        <v>42</v>
      </c>
      <c r="U57" s="486"/>
      <c r="V57" s="487">
        <v>153390</v>
      </c>
      <c r="W57" s="488"/>
      <c r="X57" s="488"/>
      <c r="Y57" s="488"/>
      <c r="Z57" s="489"/>
      <c r="AA57" s="487">
        <v>227538</v>
      </c>
      <c r="AB57" s="488"/>
      <c r="AC57" s="488"/>
      <c r="AD57" s="488"/>
      <c r="AE57" s="489"/>
      <c r="AF57" s="487">
        <f>SUM(AF53:AJ56)</f>
        <v>168943</v>
      </c>
      <c r="AG57" s="488"/>
      <c r="AH57" s="488"/>
      <c r="AI57" s="488"/>
      <c r="AJ57" s="489"/>
    </row>
    <row r="58" spans="1:36" s="464" customFormat="1" ht="25.5" customHeight="1">
      <c r="A58" s="482" t="s">
        <v>1168</v>
      </c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4"/>
      <c r="T58" s="485">
        <v>43</v>
      </c>
      <c r="U58" s="486"/>
      <c r="V58" s="487">
        <v>153390</v>
      </c>
      <c r="W58" s="488"/>
      <c r="X58" s="488"/>
      <c r="Y58" s="488"/>
      <c r="Z58" s="489"/>
      <c r="AA58" s="487">
        <f>SUM(AA57)</f>
        <v>227538</v>
      </c>
      <c r="AB58" s="488"/>
      <c r="AC58" s="488"/>
      <c r="AD58" s="488"/>
      <c r="AE58" s="489"/>
      <c r="AF58" s="487">
        <f>SUM(AF57)</f>
        <v>168943</v>
      </c>
      <c r="AG58" s="488"/>
      <c r="AH58" s="488"/>
      <c r="AI58" s="488"/>
      <c r="AJ58" s="489"/>
    </row>
    <row r="59" spans="1:36" s="464" customFormat="1" ht="19.5" customHeight="1">
      <c r="A59" s="490" t="s">
        <v>1169</v>
      </c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2"/>
      <c r="T59" s="472">
        <v>44</v>
      </c>
      <c r="U59" s="473"/>
      <c r="V59" s="472" t="s">
        <v>1126</v>
      </c>
      <c r="W59" s="474"/>
      <c r="X59" s="474"/>
      <c r="Y59" s="474"/>
      <c r="Z59" s="475"/>
      <c r="AA59" s="472" t="s">
        <v>1126</v>
      </c>
      <c r="AB59" s="474"/>
      <c r="AC59" s="474"/>
      <c r="AD59" s="474"/>
      <c r="AE59" s="475"/>
      <c r="AF59" s="476"/>
      <c r="AG59" s="477"/>
      <c r="AH59" s="477"/>
      <c r="AI59" s="477"/>
      <c r="AJ59" s="478"/>
    </row>
    <row r="60" spans="1:36" s="464" customFormat="1" ht="24" customHeight="1">
      <c r="A60" s="490" t="s">
        <v>1170</v>
      </c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2"/>
      <c r="T60" s="472">
        <v>45</v>
      </c>
      <c r="U60" s="473"/>
      <c r="V60" s="472" t="s">
        <v>1126</v>
      </c>
      <c r="W60" s="474"/>
      <c r="X60" s="474"/>
      <c r="Y60" s="474"/>
      <c r="Z60" s="475"/>
      <c r="AA60" s="472" t="s">
        <v>1126</v>
      </c>
      <c r="AB60" s="474"/>
      <c r="AC60" s="474"/>
      <c r="AD60" s="474"/>
      <c r="AE60" s="475"/>
      <c r="AF60" s="476"/>
      <c r="AG60" s="477"/>
      <c r="AH60" s="477"/>
      <c r="AI60" s="477"/>
      <c r="AJ60" s="478"/>
    </row>
    <row r="61" spans="1:36" s="464" customFormat="1" ht="19.5" customHeight="1">
      <c r="A61" s="490" t="s">
        <v>1171</v>
      </c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2"/>
      <c r="T61" s="472">
        <v>46</v>
      </c>
      <c r="U61" s="473"/>
      <c r="V61" s="472" t="s">
        <v>1126</v>
      </c>
      <c r="W61" s="474"/>
      <c r="X61" s="474"/>
      <c r="Y61" s="474"/>
      <c r="Z61" s="475"/>
      <c r="AA61" s="472" t="s">
        <v>1126</v>
      </c>
      <c r="AB61" s="474"/>
      <c r="AC61" s="474"/>
      <c r="AD61" s="474"/>
      <c r="AE61" s="475"/>
      <c r="AF61" s="476"/>
      <c r="AG61" s="477"/>
      <c r="AH61" s="477"/>
      <c r="AI61" s="477"/>
      <c r="AJ61" s="478"/>
    </row>
    <row r="62" spans="1:36" s="464" customFormat="1" ht="26.25" customHeight="1">
      <c r="A62" s="490" t="s">
        <v>1172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2"/>
      <c r="T62" s="472">
        <v>47</v>
      </c>
      <c r="U62" s="473"/>
      <c r="V62" s="472" t="s">
        <v>1126</v>
      </c>
      <c r="W62" s="474"/>
      <c r="X62" s="474"/>
      <c r="Y62" s="474"/>
      <c r="Z62" s="475"/>
      <c r="AA62" s="472" t="s">
        <v>1126</v>
      </c>
      <c r="AB62" s="474"/>
      <c r="AC62" s="474"/>
      <c r="AD62" s="474"/>
      <c r="AE62" s="475"/>
      <c r="AF62" s="476"/>
      <c r="AG62" s="477"/>
      <c r="AH62" s="477"/>
      <c r="AI62" s="477"/>
      <c r="AJ62" s="478"/>
    </row>
    <row r="63" spans="1:36" s="464" customFormat="1" ht="19.5" customHeight="1">
      <c r="A63" s="490" t="s">
        <v>1173</v>
      </c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2"/>
      <c r="T63" s="472">
        <v>48</v>
      </c>
      <c r="U63" s="473"/>
      <c r="V63" s="472" t="s">
        <v>1126</v>
      </c>
      <c r="W63" s="474"/>
      <c r="X63" s="474"/>
      <c r="Y63" s="474"/>
      <c r="Z63" s="475"/>
      <c r="AA63" s="472" t="s">
        <v>1126</v>
      </c>
      <c r="AB63" s="474"/>
      <c r="AC63" s="474"/>
      <c r="AD63" s="474"/>
      <c r="AE63" s="475"/>
      <c r="AF63" s="476"/>
      <c r="AG63" s="477"/>
      <c r="AH63" s="477"/>
      <c r="AI63" s="477"/>
      <c r="AJ63" s="478"/>
    </row>
    <row r="64" spans="1:36" s="464" customFormat="1" ht="24.75" customHeight="1">
      <c r="A64" s="490" t="s">
        <v>1174</v>
      </c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2"/>
      <c r="T64" s="472">
        <v>49</v>
      </c>
      <c r="U64" s="473"/>
      <c r="V64" s="472" t="s">
        <v>1126</v>
      </c>
      <c r="W64" s="474"/>
      <c r="X64" s="474"/>
      <c r="Y64" s="474"/>
      <c r="Z64" s="475"/>
      <c r="AA64" s="472" t="s">
        <v>1126</v>
      </c>
      <c r="AB64" s="474"/>
      <c r="AC64" s="474"/>
      <c r="AD64" s="474"/>
      <c r="AE64" s="475"/>
      <c r="AF64" s="476"/>
      <c r="AG64" s="477"/>
      <c r="AH64" s="477"/>
      <c r="AI64" s="477"/>
      <c r="AJ64" s="478"/>
    </row>
    <row r="65" spans="1:36" s="464" customFormat="1" ht="19.5" customHeight="1">
      <c r="A65" s="490" t="s">
        <v>1175</v>
      </c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2"/>
      <c r="T65" s="472">
        <v>50</v>
      </c>
      <c r="U65" s="473"/>
      <c r="V65" s="472" t="s">
        <v>1126</v>
      </c>
      <c r="W65" s="474"/>
      <c r="X65" s="474"/>
      <c r="Y65" s="474"/>
      <c r="Z65" s="475"/>
      <c r="AA65" s="472" t="s">
        <v>1126</v>
      </c>
      <c r="AB65" s="474"/>
      <c r="AC65" s="474"/>
      <c r="AD65" s="474"/>
      <c r="AE65" s="475"/>
      <c r="AF65" s="476"/>
      <c r="AG65" s="477"/>
      <c r="AH65" s="477"/>
      <c r="AI65" s="477"/>
      <c r="AJ65" s="478"/>
    </row>
    <row r="66" spans="1:36" s="464" customFormat="1" ht="25.5" customHeight="1">
      <c r="A66" s="482" t="s">
        <v>1176</v>
      </c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4"/>
      <c r="T66" s="485">
        <v>51</v>
      </c>
      <c r="U66" s="486"/>
      <c r="V66" s="487"/>
      <c r="W66" s="488"/>
      <c r="X66" s="488"/>
      <c r="Y66" s="488"/>
      <c r="Z66" s="489"/>
      <c r="AA66" s="487"/>
      <c r="AB66" s="488"/>
      <c r="AC66" s="488"/>
      <c r="AD66" s="488"/>
      <c r="AE66" s="489"/>
      <c r="AF66" s="487"/>
      <c r="AG66" s="488"/>
      <c r="AH66" s="488"/>
      <c r="AI66" s="488"/>
      <c r="AJ66" s="489"/>
    </row>
    <row r="67" spans="1:36" s="464" customFormat="1" ht="19.5" customHeight="1">
      <c r="A67" s="490" t="s">
        <v>1177</v>
      </c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2"/>
      <c r="T67" s="472">
        <v>52</v>
      </c>
      <c r="U67" s="473"/>
      <c r="V67" s="472" t="s">
        <v>1126</v>
      </c>
      <c r="W67" s="474"/>
      <c r="X67" s="474"/>
      <c r="Y67" s="474"/>
      <c r="Z67" s="475"/>
      <c r="AA67" s="472" t="s">
        <v>1126</v>
      </c>
      <c r="AB67" s="474"/>
      <c r="AC67" s="474"/>
      <c r="AD67" s="474"/>
      <c r="AE67" s="475"/>
      <c r="AF67" s="476"/>
      <c r="AG67" s="477"/>
      <c r="AH67" s="477"/>
      <c r="AI67" s="477"/>
      <c r="AJ67" s="478"/>
    </row>
    <row r="68" spans="1:36" s="464" customFormat="1" ht="24.75" customHeight="1">
      <c r="A68" s="490" t="s">
        <v>1178</v>
      </c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2"/>
      <c r="T68" s="472">
        <v>53</v>
      </c>
      <c r="U68" s="473"/>
      <c r="V68" s="472" t="s">
        <v>1126</v>
      </c>
      <c r="W68" s="474"/>
      <c r="X68" s="474"/>
      <c r="Y68" s="474"/>
      <c r="Z68" s="475"/>
      <c r="AA68" s="472" t="s">
        <v>1126</v>
      </c>
      <c r="AB68" s="474"/>
      <c r="AC68" s="474"/>
      <c r="AD68" s="474"/>
      <c r="AE68" s="475"/>
      <c r="AF68" s="476">
        <v>17000</v>
      </c>
      <c r="AG68" s="477"/>
      <c r="AH68" s="477"/>
      <c r="AI68" s="477"/>
      <c r="AJ68" s="478"/>
    </row>
    <row r="69" spans="1:36" s="464" customFormat="1" ht="19.5" customHeight="1">
      <c r="A69" s="490" t="s">
        <v>1179</v>
      </c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2"/>
      <c r="T69" s="472">
        <v>54</v>
      </c>
      <c r="U69" s="473"/>
      <c r="V69" s="472" t="s">
        <v>1126</v>
      </c>
      <c r="W69" s="474"/>
      <c r="X69" s="474"/>
      <c r="Y69" s="474"/>
      <c r="Z69" s="475"/>
      <c r="AA69" s="472" t="s">
        <v>1126</v>
      </c>
      <c r="AB69" s="474"/>
      <c r="AC69" s="474"/>
      <c r="AD69" s="474"/>
      <c r="AE69" s="475"/>
      <c r="AF69" s="476"/>
      <c r="AG69" s="477"/>
      <c r="AH69" s="477"/>
      <c r="AI69" s="477"/>
      <c r="AJ69" s="478"/>
    </row>
    <row r="70" spans="1:36" s="464" customFormat="1" ht="27" customHeight="1">
      <c r="A70" s="490" t="s">
        <v>1180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2"/>
      <c r="T70" s="472">
        <v>55</v>
      </c>
      <c r="U70" s="473"/>
      <c r="V70" s="472" t="s">
        <v>1126</v>
      </c>
      <c r="W70" s="474"/>
      <c r="X70" s="474"/>
      <c r="Y70" s="474"/>
      <c r="Z70" s="475"/>
      <c r="AA70" s="472" t="s">
        <v>1126</v>
      </c>
      <c r="AB70" s="474"/>
      <c r="AC70" s="474"/>
      <c r="AD70" s="474"/>
      <c r="AE70" s="475"/>
      <c r="AF70" s="476"/>
      <c r="AG70" s="477"/>
      <c r="AH70" s="477"/>
      <c r="AI70" s="477"/>
      <c r="AJ70" s="478"/>
    </row>
    <row r="71" spans="1:36" s="464" customFormat="1" ht="24" customHeight="1">
      <c r="A71" s="490" t="s">
        <v>1181</v>
      </c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2"/>
      <c r="T71" s="472">
        <v>56</v>
      </c>
      <c r="U71" s="473"/>
      <c r="V71" s="472" t="s">
        <v>1126</v>
      </c>
      <c r="W71" s="474"/>
      <c r="X71" s="474"/>
      <c r="Y71" s="474"/>
      <c r="Z71" s="475"/>
      <c r="AA71" s="472" t="s">
        <v>1126</v>
      </c>
      <c r="AB71" s="474"/>
      <c r="AC71" s="474"/>
      <c r="AD71" s="474"/>
      <c r="AE71" s="475"/>
      <c r="AF71" s="476"/>
      <c r="AG71" s="477"/>
      <c r="AH71" s="477"/>
      <c r="AI71" s="477"/>
      <c r="AJ71" s="478"/>
    </row>
    <row r="72" spans="1:36" s="464" customFormat="1" ht="24.75" customHeight="1">
      <c r="A72" s="490" t="s">
        <v>1182</v>
      </c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2"/>
      <c r="T72" s="472">
        <v>57</v>
      </c>
      <c r="U72" s="473"/>
      <c r="V72" s="472" t="s">
        <v>1126</v>
      </c>
      <c r="W72" s="474"/>
      <c r="X72" s="474"/>
      <c r="Y72" s="474"/>
      <c r="Z72" s="475"/>
      <c r="AA72" s="472" t="s">
        <v>1126</v>
      </c>
      <c r="AB72" s="474"/>
      <c r="AC72" s="474"/>
      <c r="AD72" s="474"/>
      <c r="AE72" s="475"/>
      <c r="AF72" s="476"/>
      <c r="AG72" s="477"/>
      <c r="AH72" s="477"/>
      <c r="AI72" s="477"/>
      <c r="AJ72" s="478"/>
    </row>
    <row r="73" spans="1:36" s="464" customFormat="1" ht="24" customHeight="1">
      <c r="A73" s="490" t="s">
        <v>1183</v>
      </c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2"/>
      <c r="T73" s="472">
        <v>58</v>
      </c>
      <c r="U73" s="473"/>
      <c r="V73" s="472" t="s">
        <v>1126</v>
      </c>
      <c r="W73" s="474"/>
      <c r="X73" s="474"/>
      <c r="Y73" s="474"/>
      <c r="Z73" s="475"/>
      <c r="AA73" s="472" t="s">
        <v>1126</v>
      </c>
      <c r="AB73" s="474"/>
      <c r="AC73" s="474"/>
      <c r="AD73" s="474"/>
      <c r="AE73" s="475"/>
      <c r="AF73" s="476"/>
      <c r="AG73" s="477"/>
      <c r="AH73" s="477"/>
      <c r="AI73" s="477"/>
      <c r="AJ73" s="478"/>
    </row>
    <row r="74" spans="1:36" s="464" customFormat="1" ht="27" customHeight="1">
      <c r="A74" s="482" t="s">
        <v>1184</v>
      </c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4"/>
      <c r="T74" s="485">
        <v>59</v>
      </c>
      <c r="U74" s="486"/>
      <c r="V74" s="487">
        <v>17000</v>
      </c>
      <c r="W74" s="488"/>
      <c r="X74" s="488"/>
      <c r="Y74" s="488"/>
      <c r="Z74" s="489"/>
      <c r="AA74" s="487">
        <v>17000</v>
      </c>
      <c r="AB74" s="488"/>
      <c r="AC74" s="488"/>
      <c r="AD74" s="488"/>
      <c r="AE74" s="489"/>
      <c r="AF74" s="487">
        <v>17000</v>
      </c>
      <c r="AG74" s="488"/>
      <c r="AH74" s="488"/>
      <c r="AI74" s="488"/>
      <c r="AJ74" s="489"/>
    </row>
    <row r="75" spans="1:36" s="464" customFormat="1" ht="27" customHeight="1">
      <c r="A75" s="482" t="s">
        <v>1185</v>
      </c>
      <c r="B75" s="483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4"/>
      <c r="T75" s="485">
        <v>60</v>
      </c>
      <c r="U75" s="486"/>
      <c r="V75" s="487">
        <v>17000</v>
      </c>
      <c r="W75" s="488"/>
      <c r="X75" s="488"/>
      <c r="Y75" s="488"/>
      <c r="Z75" s="489"/>
      <c r="AA75" s="487">
        <f>SUM(AA74)</f>
        <v>17000</v>
      </c>
      <c r="AB75" s="488"/>
      <c r="AC75" s="488"/>
      <c r="AD75" s="488"/>
      <c r="AE75" s="489"/>
      <c r="AF75" s="487">
        <f>SUM(AF74)</f>
        <v>17000</v>
      </c>
      <c r="AG75" s="488"/>
      <c r="AH75" s="488"/>
      <c r="AI75" s="488"/>
      <c r="AJ75" s="489"/>
    </row>
    <row r="76" spans="1:36" s="464" customFormat="1" ht="27" customHeight="1">
      <c r="A76" s="482" t="s">
        <v>1186</v>
      </c>
      <c r="B76" s="483"/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4"/>
      <c r="T76" s="485">
        <v>61</v>
      </c>
      <c r="U76" s="486"/>
      <c r="V76" s="487">
        <v>170390</v>
      </c>
      <c r="W76" s="488"/>
      <c r="X76" s="488"/>
      <c r="Y76" s="488"/>
      <c r="Z76" s="489"/>
      <c r="AA76" s="487">
        <f>SUM(AA32)+AA58+AA75</f>
        <v>244538</v>
      </c>
      <c r="AB76" s="488"/>
      <c r="AC76" s="488"/>
      <c r="AD76" s="488"/>
      <c r="AE76" s="489"/>
      <c r="AF76" s="487">
        <f>SUM(AF32)+AF58+AF75</f>
        <v>185943</v>
      </c>
      <c r="AG76" s="488"/>
      <c r="AH76" s="488"/>
      <c r="AI76" s="488"/>
      <c r="AJ76" s="489"/>
    </row>
    <row r="77" spans="1:36" ht="21.75" customHeight="1">
      <c r="A77" s="493" t="s">
        <v>1187</v>
      </c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72">
        <v>62</v>
      </c>
      <c r="U77" s="473"/>
      <c r="V77" s="476"/>
      <c r="W77" s="477"/>
      <c r="X77" s="477"/>
      <c r="Y77" s="477"/>
      <c r="Z77" s="478"/>
      <c r="AA77" s="476"/>
      <c r="AB77" s="477"/>
      <c r="AC77" s="477"/>
      <c r="AD77" s="477"/>
      <c r="AE77" s="478"/>
      <c r="AF77" s="472" t="s">
        <v>1126</v>
      </c>
      <c r="AG77" s="474"/>
      <c r="AH77" s="474"/>
      <c r="AI77" s="474"/>
      <c r="AJ77" s="475"/>
    </row>
    <row r="78" spans="1:36" ht="21.75" customHeight="1">
      <c r="A78" s="493" t="s">
        <v>1188</v>
      </c>
      <c r="B78" s="494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72">
        <v>63</v>
      </c>
      <c r="U78" s="473"/>
      <c r="V78" s="476">
        <v>852338</v>
      </c>
      <c r="W78" s="477"/>
      <c r="X78" s="477"/>
      <c r="Y78" s="477"/>
      <c r="Z78" s="478"/>
      <c r="AA78" s="476">
        <v>1175536</v>
      </c>
      <c r="AB78" s="477"/>
      <c r="AC78" s="477"/>
      <c r="AD78" s="477"/>
      <c r="AE78" s="478"/>
      <c r="AF78" s="472" t="s">
        <v>1126</v>
      </c>
      <c r="AG78" s="474"/>
      <c r="AH78" s="474"/>
      <c r="AI78" s="474"/>
      <c r="AJ78" s="475"/>
    </row>
    <row r="79" spans="1:36" ht="21.75" customHeight="1">
      <c r="A79" s="493" t="s">
        <v>1189</v>
      </c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494"/>
      <c r="Q79" s="494"/>
      <c r="R79" s="494"/>
      <c r="S79" s="494"/>
      <c r="T79" s="472">
        <v>64</v>
      </c>
      <c r="U79" s="473"/>
      <c r="V79" s="476"/>
      <c r="W79" s="477"/>
      <c r="X79" s="477"/>
      <c r="Y79" s="477"/>
      <c r="Z79" s="478"/>
      <c r="AA79" s="476"/>
      <c r="AB79" s="477"/>
      <c r="AC79" s="477"/>
      <c r="AD79" s="477"/>
      <c r="AE79" s="478"/>
      <c r="AF79" s="472" t="s">
        <v>1126</v>
      </c>
      <c r="AG79" s="474"/>
      <c r="AH79" s="474"/>
      <c r="AI79" s="474"/>
      <c r="AJ79" s="475"/>
    </row>
    <row r="80" spans="1:36" ht="21.75" customHeight="1">
      <c r="A80" s="495" t="s">
        <v>1190</v>
      </c>
      <c r="B80" s="480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0"/>
      <c r="T80" s="472">
        <v>65</v>
      </c>
      <c r="U80" s="473"/>
      <c r="V80" s="476"/>
      <c r="W80" s="477"/>
      <c r="X80" s="477"/>
      <c r="Y80" s="477"/>
      <c r="Z80" s="478"/>
      <c r="AA80" s="476"/>
      <c r="AB80" s="477"/>
      <c r="AC80" s="477"/>
      <c r="AD80" s="477"/>
      <c r="AE80" s="478"/>
      <c r="AF80" s="472" t="s">
        <v>1126</v>
      </c>
      <c r="AG80" s="474"/>
      <c r="AH80" s="474"/>
      <c r="AI80" s="474"/>
      <c r="AJ80" s="475"/>
    </row>
    <row r="81" spans="1:36" ht="21.75" customHeight="1">
      <c r="A81" s="493" t="s">
        <v>1191</v>
      </c>
      <c r="B81" s="494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72">
        <v>66</v>
      </c>
      <c r="U81" s="473"/>
      <c r="V81" s="472" t="s">
        <v>1126</v>
      </c>
      <c r="W81" s="474"/>
      <c r="X81" s="474"/>
      <c r="Y81" s="474"/>
      <c r="Z81" s="475"/>
      <c r="AA81" s="476"/>
      <c r="AB81" s="477"/>
      <c r="AC81" s="477"/>
      <c r="AD81" s="477"/>
      <c r="AE81" s="478"/>
      <c r="AF81" s="476"/>
      <c r="AG81" s="477"/>
      <c r="AH81" s="477"/>
      <c r="AI81" s="477"/>
      <c r="AJ81" s="478"/>
    </row>
    <row r="82" spans="1:36" ht="21.75" customHeight="1">
      <c r="A82" s="496" t="s">
        <v>1192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85">
        <v>67</v>
      </c>
      <c r="U82" s="486"/>
      <c r="V82" s="498">
        <v>852338</v>
      </c>
      <c r="W82" s="499"/>
      <c r="X82" s="499"/>
      <c r="Y82" s="499"/>
      <c r="Z82" s="500"/>
      <c r="AA82" s="498">
        <f>SUM(AA78:AE81)</f>
        <v>1175536</v>
      </c>
      <c r="AB82" s="499"/>
      <c r="AC82" s="499"/>
      <c r="AD82" s="499"/>
      <c r="AE82" s="500"/>
      <c r="AF82" s="498"/>
      <c r="AG82" s="499"/>
      <c r="AH82" s="499"/>
      <c r="AI82" s="499"/>
      <c r="AJ82" s="500"/>
    </row>
    <row r="83" spans="1:36" ht="21.75" customHeight="1">
      <c r="A83" s="493" t="s">
        <v>1193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72">
        <v>68</v>
      </c>
      <c r="U83" s="473"/>
      <c r="V83" s="476">
        <v>12477</v>
      </c>
      <c r="W83" s="477"/>
      <c r="X83" s="477"/>
      <c r="Y83" s="477"/>
      <c r="Z83" s="478"/>
      <c r="AA83" s="476"/>
      <c r="AB83" s="477"/>
      <c r="AC83" s="477"/>
      <c r="AD83" s="477"/>
      <c r="AE83" s="478"/>
      <c r="AF83" s="476"/>
      <c r="AG83" s="477"/>
      <c r="AH83" s="477"/>
      <c r="AI83" s="477"/>
      <c r="AJ83" s="478"/>
    </row>
    <row r="84" spans="1:36" ht="21.75" customHeight="1">
      <c r="A84" s="493" t="s">
        <v>1194</v>
      </c>
      <c r="B84" s="494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494"/>
      <c r="T84" s="472">
        <v>69</v>
      </c>
      <c r="U84" s="473"/>
      <c r="V84" s="476"/>
      <c r="W84" s="477"/>
      <c r="X84" s="477"/>
      <c r="Y84" s="477"/>
      <c r="Z84" s="478"/>
      <c r="AA84" s="476"/>
      <c r="AB84" s="477"/>
      <c r="AC84" s="477"/>
      <c r="AD84" s="477"/>
      <c r="AE84" s="478"/>
      <c r="AF84" s="476"/>
      <c r="AG84" s="477"/>
      <c r="AH84" s="477"/>
      <c r="AI84" s="477"/>
      <c r="AJ84" s="478"/>
    </row>
    <row r="85" spans="1:36" ht="21.75" customHeight="1">
      <c r="A85" s="493" t="s">
        <v>1195</v>
      </c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72">
        <v>70</v>
      </c>
      <c r="U85" s="473"/>
      <c r="V85" s="476"/>
      <c r="W85" s="477"/>
      <c r="X85" s="477"/>
      <c r="Y85" s="477"/>
      <c r="Z85" s="478"/>
      <c r="AA85" s="476"/>
      <c r="AB85" s="477"/>
      <c r="AC85" s="477"/>
      <c r="AD85" s="477"/>
      <c r="AE85" s="478"/>
      <c r="AF85" s="476"/>
      <c r="AG85" s="477"/>
      <c r="AH85" s="477"/>
      <c r="AI85" s="477"/>
      <c r="AJ85" s="478"/>
    </row>
    <row r="86" spans="1:36" ht="21.75" customHeight="1">
      <c r="A86" s="493" t="s">
        <v>1196</v>
      </c>
      <c r="B86" s="494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72">
        <v>71</v>
      </c>
      <c r="U86" s="473"/>
      <c r="V86" s="476"/>
      <c r="W86" s="477"/>
      <c r="X86" s="477"/>
      <c r="Y86" s="477"/>
      <c r="Z86" s="478"/>
      <c r="AA86" s="476"/>
      <c r="AB86" s="477"/>
      <c r="AC86" s="477"/>
      <c r="AD86" s="477"/>
      <c r="AE86" s="478"/>
      <c r="AF86" s="476"/>
      <c r="AG86" s="477"/>
      <c r="AH86" s="477"/>
      <c r="AI86" s="477"/>
      <c r="AJ86" s="478"/>
    </row>
    <row r="87" spans="1:36" ht="21.75" customHeight="1">
      <c r="A87" s="493" t="s">
        <v>1197</v>
      </c>
      <c r="B87" s="494"/>
      <c r="C87" s="494"/>
      <c r="D87" s="494"/>
      <c r="E87" s="494"/>
      <c r="F87" s="494"/>
      <c r="G87" s="494"/>
      <c r="H87" s="494"/>
      <c r="I87" s="494"/>
      <c r="J87" s="494"/>
      <c r="K87" s="494"/>
      <c r="L87" s="494"/>
      <c r="M87" s="494"/>
      <c r="N87" s="494"/>
      <c r="O87" s="494"/>
      <c r="P87" s="494"/>
      <c r="Q87" s="494"/>
      <c r="R87" s="494"/>
      <c r="S87" s="494"/>
      <c r="T87" s="472">
        <v>72</v>
      </c>
      <c r="U87" s="473"/>
      <c r="V87" s="476"/>
      <c r="W87" s="477"/>
      <c r="X87" s="477"/>
      <c r="Y87" s="477"/>
      <c r="Z87" s="478"/>
      <c r="AA87" s="476"/>
      <c r="AB87" s="477"/>
      <c r="AC87" s="477"/>
      <c r="AD87" s="477"/>
      <c r="AE87" s="478"/>
      <c r="AF87" s="476"/>
      <c r="AG87" s="477"/>
      <c r="AH87" s="477"/>
      <c r="AI87" s="477"/>
      <c r="AJ87" s="478"/>
    </row>
    <row r="88" spans="1:36" ht="21.75" customHeight="1">
      <c r="A88" s="496" t="s">
        <v>1198</v>
      </c>
      <c r="B88" s="497"/>
      <c r="C88" s="497"/>
      <c r="D88" s="497"/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497"/>
      <c r="R88" s="497"/>
      <c r="S88" s="497"/>
      <c r="T88" s="485">
        <v>73</v>
      </c>
      <c r="U88" s="486"/>
      <c r="V88" s="487">
        <v>12477</v>
      </c>
      <c r="W88" s="488"/>
      <c r="X88" s="488"/>
      <c r="Y88" s="488"/>
      <c r="Z88" s="489"/>
      <c r="AA88" s="487"/>
      <c r="AB88" s="488"/>
      <c r="AC88" s="488"/>
      <c r="AD88" s="488"/>
      <c r="AE88" s="489"/>
      <c r="AF88" s="487"/>
      <c r="AG88" s="488"/>
      <c r="AH88" s="488"/>
      <c r="AI88" s="488"/>
      <c r="AJ88" s="489"/>
    </row>
    <row r="89" spans="1:36" ht="21.75" customHeight="1">
      <c r="A89" s="493" t="s">
        <v>1199</v>
      </c>
      <c r="B89" s="494"/>
      <c r="C89" s="494"/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P89" s="494"/>
      <c r="Q89" s="494"/>
      <c r="R89" s="494"/>
      <c r="S89" s="494"/>
      <c r="T89" s="485">
        <v>74</v>
      </c>
      <c r="U89" s="501"/>
      <c r="V89" s="476"/>
      <c r="W89" s="477"/>
      <c r="X89" s="477"/>
      <c r="Y89" s="477"/>
      <c r="Z89" s="478"/>
      <c r="AA89" s="476"/>
      <c r="AB89" s="477"/>
      <c r="AC89" s="477"/>
      <c r="AD89" s="477"/>
      <c r="AE89" s="478"/>
      <c r="AF89" s="476"/>
      <c r="AG89" s="477"/>
      <c r="AH89" s="477"/>
      <c r="AI89" s="477"/>
      <c r="AJ89" s="478"/>
    </row>
    <row r="90" spans="1:36" ht="21.75" customHeight="1">
      <c r="A90" s="493" t="s">
        <v>1200</v>
      </c>
      <c r="B90" s="494"/>
      <c r="C90" s="494"/>
      <c r="D90" s="494"/>
      <c r="E90" s="494"/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P90" s="494"/>
      <c r="Q90" s="494"/>
      <c r="R90" s="494"/>
      <c r="S90" s="494"/>
      <c r="T90" s="485">
        <v>75</v>
      </c>
      <c r="U90" s="501"/>
      <c r="V90" s="476"/>
      <c r="W90" s="477"/>
      <c r="X90" s="477"/>
      <c r="Y90" s="477"/>
      <c r="Z90" s="478"/>
      <c r="AA90" s="476"/>
      <c r="AB90" s="477"/>
      <c r="AC90" s="477"/>
      <c r="AD90" s="477"/>
      <c r="AE90" s="478"/>
      <c r="AF90" s="476"/>
      <c r="AG90" s="477"/>
      <c r="AH90" s="477"/>
      <c r="AI90" s="477"/>
      <c r="AJ90" s="478"/>
    </row>
    <row r="91" spans="1:36" ht="21.75" customHeight="1">
      <c r="A91" s="496" t="s">
        <v>1201</v>
      </c>
      <c r="B91" s="497"/>
      <c r="C91" s="497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85">
        <v>76</v>
      </c>
      <c r="U91" s="501"/>
      <c r="V91" s="487"/>
      <c r="W91" s="488"/>
      <c r="X91" s="488"/>
      <c r="Y91" s="488"/>
      <c r="Z91" s="489"/>
      <c r="AA91" s="487"/>
      <c r="AB91" s="488"/>
      <c r="AC91" s="488"/>
      <c r="AD91" s="488"/>
      <c r="AE91" s="489"/>
      <c r="AF91" s="487"/>
      <c r="AG91" s="488"/>
      <c r="AH91" s="488"/>
      <c r="AI91" s="488"/>
      <c r="AJ91" s="489"/>
    </row>
    <row r="92" spans="1:36" ht="21.75" customHeight="1">
      <c r="A92" s="496" t="s">
        <v>1202</v>
      </c>
      <c r="B92" s="497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85">
        <v>77</v>
      </c>
      <c r="U92" s="501"/>
      <c r="V92" s="487">
        <v>12477</v>
      </c>
      <c r="W92" s="488"/>
      <c r="X92" s="488"/>
      <c r="Y92" s="488"/>
      <c r="Z92" s="489"/>
      <c r="AA92" s="487"/>
      <c r="AB92" s="488"/>
      <c r="AC92" s="488"/>
      <c r="AD92" s="488"/>
      <c r="AE92" s="489"/>
      <c r="AF92" s="487"/>
      <c r="AG92" s="488"/>
      <c r="AH92" s="488"/>
      <c r="AI92" s="488"/>
      <c r="AJ92" s="489"/>
    </row>
    <row r="93" spans="1:36" ht="21.75" customHeight="1">
      <c r="A93" s="493" t="s">
        <v>1203</v>
      </c>
      <c r="B93" s="494"/>
      <c r="C93" s="494"/>
      <c r="D93" s="494"/>
      <c r="E93" s="494"/>
      <c r="F93" s="494"/>
      <c r="G93" s="494"/>
      <c r="H93" s="494"/>
      <c r="I93" s="494"/>
      <c r="J93" s="494"/>
      <c r="K93" s="494"/>
      <c r="L93" s="494"/>
      <c r="M93" s="494"/>
      <c r="N93" s="494"/>
      <c r="O93" s="494"/>
      <c r="P93" s="494"/>
      <c r="Q93" s="494"/>
      <c r="R93" s="494"/>
      <c r="S93" s="494"/>
      <c r="T93" s="472">
        <v>78</v>
      </c>
      <c r="U93" s="475"/>
      <c r="V93" s="476"/>
      <c r="W93" s="477"/>
      <c r="X93" s="477"/>
      <c r="Y93" s="477"/>
      <c r="Z93" s="478"/>
      <c r="AA93" s="476"/>
      <c r="AB93" s="477"/>
      <c r="AC93" s="477"/>
      <c r="AD93" s="477"/>
      <c r="AE93" s="478"/>
      <c r="AF93" s="476"/>
      <c r="AG93" s="477"/>
      <c r="AH93" s="477"/>
      <c r="AI93" s="477"/>
      <c r="AJ93" s="478"/>
    </row>
    <row r="94" spans="1:36" ht="21.75" customHeight="1">
      <c r="A94" s="493" t="s">
        <v>1204</v>
      </c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72">
        <v>79</v>
      </c>
      <c r="U94" s="475"/>
      <c r="V94" s="476"/>
      <c r="W94" s="477"/>
      <c r="X94" s="477"/>
      <c r="Y94" s="477"/>
      <c r="Z94" s="478"/>
      <c r="AA94" s="476"/>
      <c r="AB94" s="477"/>
      <c r="AC94" s="477"/>
      <c r="AD94" s="477"/>
      <c r="AE94" s="478"/>
      <c r="AF94" s="476"/>
      <c r="AG94" s="477"/>
      <c r="AH94" s="477"/>
      <c r="AI94" s="477"/>
      <c r="AJ94" s="478"/>
    </row>
    <row r="95" spans="1:36" ht="21.75" customHeight="1">
      <c r="A95" s="493" t="s">
        <v>1205</v>
      </c>
      <c r="B95" s="494"/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4"/>
      <c r="S95" s="494"/>
      <c r="T95" s="472">
        <v>80</v>
      </c>
      <c r="U95" s="475"/>
      <c r="V95" s="476"/>
      <c r="W95" s="477"/>
      <c r="X95" s="477"/>
      <c r="Y95" s="477"/>
      <c r="Z95" s="478"/>
      <c r="AA95" s="476"/>
      <c r="AB95" s="477"/>
      <c r="AC95" s="477"/>
      <c r="AD95" s="477"/>
      <c r="AE95" s="478"/>
      <c r="AF95" s="476"/>
      <c r="AG95" s="477"/>
      <c r="AH95" s="477"/>
      <c r="AI95" s="477"/>
      <c r="AJ95" s="478"/>
    </row>
    <row r="96" spans="1:36" ht="21.75" customHeight="1">
      <c r="A96" s="496" t="s">
        <v>1206</v>
      </c>
      <c r="B96" s="497"/>
      <c r="C96" s="497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497"/>
      <c r="P96" s="497"/>
      <c r="Q96" s="497"/>
      <c r="R96" s="497"/>
      <c r="S96" s="497"/>
      <c r="T96" s="485">
        <v>81</v>
      </c>
      <c r="U96" s="501"/>
      <c r="V96" s="487"/>
      <c r="W96" s="488"/>
      <c r="X96" s="488"/>
      <c r="Y96" s="488"/>
      <c r="Z96" s="489"/>
      <c r="AA96" s="487"/>
      <c r="AB96" s="488"/>
      <c r="AC96" s="488"/>
      <c r="AD96" s="488"/>
      <c r="AE96" s="489"/>
      <c r="AF96" s="487"/>
      <c r="AG96" s="488"/>
      <c r="AH96" s="488"/>
      <c r="AI96" s="488"/>
      <c r="AJ96" s="489"/>
    </row>
    <row r="97" spans="1:36" ht="21.75" customHeight="1">
      <c r="A97" s="496" t="s">
        <v>1207</v>
      </c>
      <c r="B97" s="497"/>
      <c r="C97" s="497"/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497"/>
      <c r="T97" s="485">
        <v>82</v>
      </c>
      <c r="U97" s="501"/>
      <c r="V97" s="487">
        <v>12477</v>
      </c>
      <c r="W97" s="488"/>
      <c r="X97" s="488"/>
      <c r="Y97" s="488"/>
      <c r="Z97" s="489"/>
      <c r="AA97" s="487"/>
      <c r="AB97" s="488"/>
      <c r="AC97" s="488"/>
      <c r="AD97" s="488"/>
      <c r="AE97" s="489"/>
      <c r="AF97" s="487"/>
      <c r="AG97" s="488"/>
      <c r="AH97" s="488"/>
      <c r="AI97" s="488"/>
      <c r="AJ97" s="489"/>
    </row>
    <row r="98" spans="1:36" ht="21.75" customHeight="1">
      <c r="A98" s="493" t="s">
        <v>1208</v>
      </c>
      <c r="B98" s="494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72">
        <v>83</v>
      </c>
      <c r="U98" s="475"/>
      <c r="V98" s="476"/>
      <c r="W98" s="477"/>
      <c r="X98" s="477"/>
      <c r="Y98" s="477"/>
      <c r="Z98" s="478"/>
      <c r="AA98" s="476"/>
      <c r="AB98" s="477"/>
      <c r="AC98" s="477"/>
      <c r="AD98" s="477"/>
      <c r="AE98" s="478"/>
      <c r="AF98" s="476"/>
      <c r="AG98" s="477"/>
      <c r="AH98" s="477"/>
      <c r="AI98" s="477"/>
      <c r="AJ98" s="478"/>
    </row>
    <row r="99" spans="1:36" ht="21.75" customHeight="1">
      <c r="A99" s="493" t="s">
        <v>1209</v>
      </c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  <c r="S99" s="494"/>
      <c r="T99" s="472">
        <v>84</v>
      </c>
      <c r="U99" s="475"/>
      <c r="V99" s="476"/>
      <c r="W99" s="477"/>
      <c r="X99" s="477"/>
      <c r="Y99" s="477"/>
      <c r="Z99" s="478"/>
      <c r="AA99" s="476"/>
      <c r="AB99" s="477"/>
      <c r="AC99" s="477"/>
      <c r="AD99" s="477"/>
      <c r="AE99" s="478"/>
      <c r="AF99" s="476"/>
      <c r="AG99" s="477"/>
      <c r="AH99" s="477"/>
      <c r="AI99" s="477"/>
      <c r="AJ99" s="478"/>
    </row>
    <row r="100" spans="1:36" ht="21.75" customHeight="1">
      <c r="A100" s="493" t="s">
        <v>1210</v>
      </c>
      <c r="B100" s="494"/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  <c r="S100" s="494"/>
      <c r="T100" s="472">
        <v>85</v>
      </c>
      <c r="U100" s="475"/>
      <c r="V100" s="476"/>
      <c r="W100" s="477"/>
      <c r="X100" s="477"/>
      <c r="Y100" s="477"/>
      <c r="Z100" s="478"/>
      <c r="AA100" s="476"/>
      <c r="AB100" s="477"/>
      <c r="AC100" s="477"/>
      <c r="AD100" s="477"/>
      <c r="AE100" s="478"/>
      <c r="AF100" s="476"/>
      <c r="AG100" s="477"/>
      <c r="AH100" s="477"/>
      <c r="AI100" s="477"/>
      <c r="AJ100" s="478"/>
    </row>
    <row r="101" spans="1:36" ht="21.75" customHeight="1">
      <c r="A101" s="493" t="s">
        <v>1211</v>
      </c>
      <c r="B101" s="494"/>
      <c r="C101" s="494"/>
      <c r="D101" s="494"/>
      <c r="E101" s="494"/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494"/>
      <c r="R101" s="494"/>
      <c r="S101" s="494"/>
      <c r="T101" s="472">
        <v>86</v>
      </c>
      <c r="U101" s="475"/>
      <c r="V101" s="476"/>
      <c r="W101" s="477"/>
      <c r="X101" s="477"/>
      <c r="Y101" s="477"/>
      <c r="Z101" s="478"/>
      <c r="AA101" s="476"/>
      <c r="AB101" s="477"/>
      <c r="AC101" s="477"/>
      <c r="AD101" s="477"/>
      <c r="AE101" s="478"/>
      <c r="AF101" s="476"/>
      <c r="AG101" s="477"/>
      <c r="AH101" s="477"/>
      <c r="AI101" s="477"/>
      <c r="AJ101" s="478"/>
    </row>
    <row r="102" spans="1:36" ht="21.75" customHeight="1">
      <c r="A102" s="493" t="s">
        <v>1212</v>
      </c>
      <c r="B102" s="494"/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P102" s="494"/>
      <c r="Q102" s="494"/>
      <c r="R102" s="494"/>
      <c r="S102" s="494"/>
      <c r="T102" s="472">
        <v>87</v>
      </c>
      <c r="U102" s="475"/>
      <c r="V102" s="476"/>
      <c r="W102" s="477"/>
      <c r="X102" s="477"/>
      <c r="Y102" s="477"/>
      <c r="Z102" s="478"/>
      <c r="AA102" s="476"/>
      <c r="AB102" s="477"/>
      <c r="AC102" s="477"/>
      <c r="AD102" s="477"/>
      <c r="AE102" s="478"/>
      <c r="AF102" s="476"/>
      <c r="AG102" s="477"/>
      <c r="AH102" s="477"/>
      <c r="AI102" s="477"/>
      <c r="AJ102" s="478"/>
    </row>
    <row r="103" spans="1:36" ht="21.75" customHeight="1">
      <c r="A103" s="493" t="s">
        <v>1213</v>
      </c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94"/>
      <c r="M103" s="494"/>
      <c r="N103" s="494"/>
      <c r="O103" s="494"/>
      <c r="P103" s="494"/>
      <c r="Q103" s="494"/>
      <c r="R103" s="494"/>
      <c r="S103" s="494"/>
      <c r="T103" s="472">
        <v>88</v>
      </c>
      <c r="U103" s="475"/>
      <c r="V103" s="476"/>
      <c r="W103" s="477"/>
      <c r="X103" s="477"/>
      <c r="Y103" s="477"/>
      <c r="Z103" s="478"/>
      <c r="AA103" s="476"/>
      <c r="AB103" s="477"/>
      <c r="AC103" s="477"/>
      <c r="AD103" s="477"/>
      <c r="AE103" s="478"/>
      <c r="AF103" s="476"/>
      <c r="AG103" s="477"/>
      <c r="AH103" s="477"/>
      <c r="AI103" s="477"/>
      <c r="AJ103" s="478"/>
    </row>
    <row r="104" spans="1:36" ht="21.75" customHeight="1">
      <c r="A104" s="496" t="s">
        <v>1214</v>
      </c>
      <c r="B104" s="497"/>
      <c r="C104" s="497"/>
      <c r="D104" s="497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  <c r="R104" s="497"/>
      <c r="S104" s="497"/>
      <c r="T104" s="485">
        <v>89</v>
      </c>
      <c r="U104" s="501"/>
      <c r="V104" s="487"/>
      <c r="W104" s="488"/>
      <c r="X104" s="488"/>
      <c r="Y104" s="488"/>
      <c r="Z104" s="489"/>
      <c r="AA104" s="487"/>
      <c r="AB104" s="488"/>
      <c r="AC104" s="488"/>
      <c r="AD104" s="488"/>
      <c r="AE104" s="489"/>
      <c r="AF104" s="487"/>
      <c r="AG104" s="488"/>
      <c r="AH104" s="488"/>
      <c r="AI104" s="488"/>
      <c r="AJ104" s="489"/>
    </row>
    <row r="105" spans="1:36" ht="21.75" customHeight="1">
      <c r="A105" s="496" t="s">
        <v>1215</v>
      </c>
      <c r="B105" s="502"/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485">
        <v>90</v>
      </c>
      <c r="U105" s="501"/>
      <c r="V105" s="487">
        <v>12477</v>
      </c>
      <c r="W105" s="488"/>
      <c r="X105" s="488"/>
      <c r="Y105" s="488"/>
      <c r="Z105" s="489"/>
      <c r="AA105" s="487"/>
      <c r="AB105" s="488"/>
      <c r="AC105" s="488"/>
      <c r="AD105" s="488"/>
      <c r="AE105" s="489"/>
      <c r="AF105" s="487"/>
      <c r="AG105" s="488"/>
      <c r="AH105" s="488"/>
      <c r="AI105" s="488"/>
      <c r="AJ105" s="489"/>
    </row>
    <row r="106" spans="1:36" ht="26.25" customHeight="1">
      <c r="A106" s="503" t="s">
        <v>1216</v>
      </c>
      <c r="B106" s="504"/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5"/>
      <c r="T106" s="472">
        <v>91</v>
      </c>
      <c r="U106" s="475"/>
      <c r="V106" s="472" t="s">
        <v>1126</v>
      </c>
      <c r="W106" s="474"/>
      <c r="X106" s="474"/>
      <c r="Y106" s="474"/>
      <c r="Z106" s="475"/>
      <c r="AA106" s="472" t="s">
        <v>1126</v>
      </c>
      <c r="AB106" s="474"/>
      <c r="AC106" s="474"/>
      <c r="AD106" s="474"/>
      <c r="AE106" s="475"/>
      <c r="AF106" s="476"/>
      <c r="AG106" s="477"/>
      <c r="AH106" s="477"/>
      <c r="AI106" s="477"/>
      <c r="AJ106" s="478"/>
    </row>
    <row r="107" spans="1:36" ht="26.25" customHeight="1">
      <c r="A107" s="503" t="s">
        <v>1217</v>
      </c>
      <c r="B107" s="504"/>
      <c r="C107" s="504"/>
      <c r="D107" s="504"/>
      <c r="E107" s="504"/>
      <c r="F107" s="504"/>
      <c r="G107" s="504"/>
      <c r="H107" s="504"/>
      <c r="I107" s="504"/>
      <c r="J107" s="504"/>
      <c r="K107" s="504"/>
      <c r="L107" s="504"/>
      <c r="M107" s="504"/>
      <c r="N107" s="504"/>
      <c r="O107" s="504"/>
      <c r="P107" s="504"/>
      <c r="Q107" s="504"/>
      <c r="R107" s="504"/>
      <c r="S107" s="505"/>
      <c r="T107" s="472">
        <v>92</v>
      </c>
      <c r="U107" s="475"/>
      <c r="V107" s="472" t="s">
        <v>1126</v>
      </c>
      <c r="W107" s="474"/>
      <c r="X107" s="474"/>
      <c r="Y107" s="474"/>
      <c r="Z107" s="475"/>
      <c r="AA107" s="472" t="s">
        <v>1126</v>
      </c>
      <c r="AB107" s="474"/>
      <c r="AC107" s="474"/>
      <c r="AD107" s="474"/>
      <c r="AE107" s="475"/>
      <c r="AF107" s="476"/>
      <c r="AG107" s="477"/>
      <c r="AH107" s="477"/>
      <c r="AI107" s="477"/>
      <c r="AJ107" s="478"/>
    </row>
    <row r="108" spans="1:36" ht="22.5" customHeight="1">
      <c r="A108" s="503" t="s">
        <v>1218</v>
      </c>
      <c r="B108" s="504"/>
      <c r="C108" s="50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  <c r="S108" s="505"/>
      <c r="T108" s="472">
        <v>93</v>
      </c>
      <c r="U108" s="475"/>
      <c r="V108" s="472" t="s">
        <v>1126</v>
      </c>
      <c r="W108" s="474"/>
      <c r="X108" s="474"/>
      <c r="Y108" s="474"/>
      <c r="Z108" s="475"/>
      <c r="AA108" s="472" t="s">
        <v>1126</v>
      </c>
      <c r="AB108" s="474"/>
      <c r="AC108" s="474"/>
      <c r="AD108" s="474"/>
      <c r="AE108" s="475"/>
      <c r="AF108" s="476"/>
      <c r="AG108" s="477"/>
      <c r="AH108" s="477"/>
      <c r="AI108" s="477"/>
      <c r="AJ108" s="478"/>
    </row>
    <row r="109" spans="1:36" ht="22.5" customHeight="1">
      <c r="A109" s="503" t="s">
        <v>1219</v>
      </c>
      <c r="B109" s="504"/>
      <c r="C109" s="504"/>
      <c r="D109" s="504"/>
      <c r="E109" s="504"/>
      <c r="F109" s="504"/>
      <c r="G109" s="504"/>
      <c r="H109" s="504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  <c r="S109" s="505"/>
      <c r="T109" s="472">
        <v>94</v>
      </c>
      <c r="U109" s="475"/>
      <c r="V109" s="472" t="s">
        <v>1126</v>
      </c>
      <c r="W109" s="474"/>
      <c r="X109" s="474"/>
      <c r="Y109" s="474"/>
      <c r="Z109" s="475"/>
      <c r="AA109" s="472" t="s">
        <v>1126</v>
      </c>
      <c r="AB109" s="474"/>
      <c r="AC109" s="474"/>
      <c r="AD109" s="474"/>
      <c r="AE109" s="475"/>
      <c r="AF109" s="476"/>
      <c r="AG109" s="477"/>
      <c r="AH109" s="477"/>
      <c r="AI109" s="477"/>
      <c r="AJ109" s="478"/>
    </row>
    <row r="110" spans="1:36" ht="26.25" customHeight="1">
      <c r="A110" s="503" t="s">
        <v>1220</v>
      </c>
      <c r="B110" s="504"/>
      <c r="C110" s="504"/>
      <c r="D110" s="504"/>
      <c r="E110" s="504"/>
      <c r="F110" s="504"/>
      <c r="G110" s="504"/>
      <c r="H110" s="504"/>
      <c r="I110" s="504"/>
      <c r="J110" s="504"/>
      <c r="K110" s="504"/>
      <c r="L110" s="504"/>
      <c r="M110" s="504"/>
      <c r="N110" s="504"/>
      <c r="O110" s="504"/>
      <c r="P110" s="504"/>
      <c r="Q110" s="504"/>
      <c r="R110" s="504"/>
      <c r="S110" s="505"/>
      <c r="T110" s="472">
        <v>95</v>
      </c>
      <c r="U110" s="475"/>
      <c r="V110" s="472" t="s">
        <v>1126</v>
      </c>
      <c r="W110" s="474"/>
      <c r="X110" s="474"/>
      <c r="Y110" s="474"/>
      <c r="Z110" s="475"/>
      <c r="AA110" s="472" t="s">
        <v>1126</v>
      </c>
      <c r="AB110" s="474"/>
      <c r="AC110" s="474"/>
      <c r="AD110" s="474"/>
      <c r="AE110" s="475"/>
      <c r="AF110" s="476"/>
      <c r="AG110" s="477"/>
      <c r="AH110" s="477"/>
      <c r="AI110" s="477"/>
      <c r="AJ110" s="478"/>
    </row>
    <row r="111" spans="1:36" ht="26.25" customHeight="1">
      <c r="A111" s="503" t="s">
        <v>1221</v>
      </c>
      <c r="B111" s="504"/>
      <c r="C111" s="504"/>
      <c r="D111" s="504"/>
      <c r="E111" s="504"/>
      <c r="F111" s="504"/>
      <c r="G111" s="504"/>
      <c r="H111" s="504"/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5"/>
      <c r="T111" s="472">
        <v>96</v>
      </c>
      <c r="U111" s="475"/>
      <c r="V111" s="472" t="s">
        <v>1126</v>
      </c>
      <c r="W111" s="474"/>
      <c r="X111" s="474"/>
      <c r="Y111" s="474"/>
      <c r="Z111" s="475"/>
      <c r="AA111" s="472" t="s">
        <v>1126</v>
      </c>
      <c r="AB111" s="474"/>
      <c r="AC111" s="474"/>
      <c r="AD111" s="474"/>
      <c r="AE111" s="475"/>
      <c r="AF111" s="476"/>
      <c r="AG111" s="477"/>
      <c r="AH111" s="477"/>
      <c r="AI111" s="477"/>
      <c r="AJ111" s="478"/>
    </row>
    <row r="112" spans="1:36" ht="26.25" customHeight="1">
      <c r="A112" s="503" t="s">
        <v>1222</v>
      </c>
      <c r="B112" s="504"/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  <c r="Q112" s="504"/>
      <c r="R112" s="504"/>
      <c r="S112" s="505"/>
      <c r="T112" s="472">
        <v>97</v>
      </c>
      <c r="U112" s="475"/>
      <c r="V112" s="472" t="s">
        <v>1126</v>
      </c>
      <c r="W112" s="474"/>
      <c r="X112" s="474"/>
      <c r="Y112" s="474"/>
      <c r="Z112" s="475"/>
      <c r="AA112" s="472" t="s">
        <v>1126</v>
      </c>
      <c r="AB112" s="474"/>
      <c r="AC112" s="474"/>
      <c r="AD112" s="474"/>
      <c r="AE112" s="475"/>
      <c r="AF112" s="476"/>
      <c r="AG112" s="477"/>
      <c r="AH112" s="477"/>
      <c r="AI112" s="477"/>
      <c r="AJ112" s="478"/>
    </row>
    <row r="113" spans="1:36" ht="21.75" customHeight="1">
      <c r="A113" s="496" t="s">
        <v>1223</v>
      </c>
      <c r="B113" s="497"/>
      <c r="C113" s="497"/>
      <c r="D113" s="497"/>
      <c r="E113" s="497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7"/>
      <c r="R113" s="497"/>
      <c r="S113" s="497"/>
      <c r="T113" s="485">
        <v>98</v>
      </c>
      <c r="U113" s="501"/>
      <c r="V113" s="487"/>
      <c r="W113" s="488"/>
      <c r="X113" s="488"/>
      <c r="Y113" s="488"/>
      <c r="Z113" s="489"/>
      <c r="AA113" s="487"/>
      <c r="AB113" s="488"/>
      <c r="AC113" s="488"/>
      <c r="AD113" s="488"/>
      <c r="AE113" s="489"/>
      <c r="AF113" s="487"/>
      <c r="AG113" s="488"/>
      <c r="AH113" s="488"/>
      <c r="AI113" s="488"/>
      <c r="AJ113" s="489"/>
    </row>
    <row r="114" spans="1:36" ht="26.25" customHeight="1">
      <c r="A114" s="503" t="s">
        <v>1224</v>
      </c>
      <c r="B114" s="504"/>
      <c r="C114" s="504"/>
      <c r="D114" s="504"/>
      <c r="E114" s="504"/>
      <c r="F114" s="504"/>
      <c r="G114" s="504"/>
      <c r="H114" s="504"/>
      <c r="I114" s="504"/>
      <c r="J114" s="504"/>
      <c r="K114" s="504"/>
      <c r="L114" s="504"/>
      <c r="M114" s="504"/>
      <c r="N114" s="504"/>
      <c r="O114" s="504"/>
      <c r="P114" s="504"/>
      <c r="Q114" s="504"/>
      <c r="R114" s="504"/>
      <c r="S114" s="505"/>
      <c r="T114" s="472">
        <v>99</v>
      </c>
      <c r="U114" s="475"/>
      <c r="V114" s="472" t="s">
        <v>1126</v>
      </c>
      <c r="W114" s="474"/>
      <c r="X114" s="474"/>
      <c r="Y114" s="474"/>
      <c r="Z114" s="475"/>
      <c r="AA114" s="472" t="s">
        <v>1126</v>
      </c>
      <c r="AB114" s="474"/>
      <c r="AC114" s="474"/>
      <c r="AD114" s="474"/>
      <c r="AE114" s="475"/>
      <c r="AF114" s="476"/>
      <c r="AG114" s="477"/>
      <c r="AH114" s="477"/>
      <c r="AI114" s="477"/>
      <c r="AJ114" s="478"/>
    </row>
    <row r="115" spans="1:36" ht="26.25" customHeight="1">
      <c r="A115" s="503" t="s">
        <v>1225</v>
      </c>
      <c r="B115" s="504"/>
      <c r="C115" s="504"/>
      <c r="D115" s="504"/>
      <c r="E115" s="504"/>
      <c r="F115" s="504"/>
      <c r="G115" s="504"/>
      <c r="H115" s="504"/>
      <c r="I115" s="504"/>
      <c r="J115" s="504"/>
      <c r="K115" s="504"/>
      <c r="L115" s="504"/>
      <c r="M115" s="504"/>
      <c r="N115" s="504"/>
      <c r="O115" s="504"/>
      <c r="P115" s="504"/>
      <c r="Q115" s="504"/>
      <c r="R115" s="504"/>
      <c r="S115" s="505"/>
      <c r="T115" s="472">
        <v>100</v>
      </c>
      <c r="U115" s="475"/>
      <c r="V115" s="472" t="s">
        <v>1126</v>
      </c>
      <c r="W115" s="474"/>
      <c r="X115" s="474"/>
      <c r="Y115" s="474"/>
      <c r="Z115" s="475"/>
      <c r="AA115" s="472" t="s">
        <v>1126</v>
      </c>
      <c r="AB115" s="474"/>
      <c r="AC115" s="474"/>
      <c r="AD115" s="474"/>
      <c r="AE115" s="475"/>
      <c r="AF115" s="476"/>
      <c r="AG115" s="477"/>
      <c r="AH115" s="477"/>
      <c r="AI115" s="477"/>
      <c r="AJ115" s="478"/>
    </row>
    <row r="116" spans="1:36" ht="26.25" customHeight="1">
      <c r="A116" s="503" t="s">
        <v>1226</v>
      </c>
      <c r="B116" s="504"/>
      <c r="C116" s="504"/>
      <c r="D116" s="504"/>
      <c r="E116" s="504"/>
      <c r="F116" s="504"/>
      <c r="G116" s="504"/>
      <c r="H116" s="504"/>
      <c r="I116" s="504"/>
      <c r="J116" s="504"/>
      <c r="K116" s="504"/>
      <c r="L116" s="504"/>
      <c r="M116" s="504"/>
      <c r="N116" s="504"/>
      <c r="O116" s="504"/>
      <c r="P116" s="504"/>
      <c r="Q116" s="504"/>
      <c r="R116" s="504"/>
      <c r="S116" s="505"/>
      <c r="T116" s="472">
        <v>101</v>
      </c>
      <c r="U116" s="475"/>
      <c r="V116" s="472" t="s">
        <v>1126</v>
      </c>
      <c r="W116" s="474"/>
      <c r="X116" s="474"/>
      <c r="Y116" s="474"/>
      <c r="Z116" s="475"/>
      <c r="AA116" s="472" t="s">
        <v>1126</v>
      </c>
      <c r="AB116" s="474"/>
      <c r="AC116" s="474"/>
      <c r="AD116" s="474"/>
      <c r="AE116" s="475"/>
      <c r="AF116" s="476"/>
      <c r="AG116" s="477"/>
      <c r="AH116" s="477"/>
      <c r="AI116" s="477"/>
      <c r="AJ116" s="478"/>
    </row>
    <row r="117" spans="1:36" ht="26.25" customHeight="1">
      <c r="A117" s="503" t="s">
        <v>1227</v>
      </c>
      <c r="B117" s="504"/>
      <c r="C117" s="504"/>
      <c r="D117" s="504"/>
      <c r="E117" s="504"/>
      <c r="F117" s="504"/>
      <c r="G117" s="504"/>
      <c r="H117" s="504"/>
      <c r="I117" s="504"/>
      <c r="J117" s="504"/>
      <c r="K117" s="504"/>
      <c r="L117" s="504"/>
      <c r="M117" s="504"/>
      <c r="N117" s="504"/>
      <c r="O117" s="504"/>
      <c r="P117" s="504"/>
      <c r="Q117" s="504"/>
      <c r="R117" s="504"/>
      <c r="S117" s="505"/>
      <c r="T117" s="472">
        <v>102</v>
      </c>
      <c r="U117" s="475"/>
      <c r="V117" s="472" t="s">
        <v>1126</v>
      </c>
      <c r="W117" s="474"/>
      <c r="X117" s="474"/>
      <c r="Y117" s="474"/>
      <c r="Z117" s="475"/>
      <c r="AA117" s="472" t="s">
        <v>1126</v>
      </c>
      <c r="AB117" s="474"/>
      <c r="AC117" s="474"/>
      <c r="AD117" s="474"/>
      <c r="AE117" s="475"/>
      <c r="AF117" s="476"/>
      <c r="AG117" s="477"/>
      <c r="AH117" s="477"/>
      <c r="AI117" s="477"/>
      <c r="AJ117" s="478"/>
    </row>
    <row r="118" spans="1:36" ht="26.25" customHeight="1">
      <c r="A118" s="503" t="s">
        <v>1228</v>
      </c>
      <c r="B118" s="504"/>
      <c r="C118" s="504"/>
      <c r="D118" s="504"/>
      <c r="E118" s="504"/>
      <c r="F118" s="504"/>
      <c r="G118" s="504"/>
      <c r="H118" s="504"/>
      <c r="I118" s="504"/>
      <c r="J118" s="504"/>
      <c r="K118" s="504"/>
      <c r="L118" s="504"/>
      <c r="M118" s="504"/>
      <c r="N118" s="504"/>
      <c r="O118" s="504"/>
      <c r="P118" s="504"/>
      <c r="Q118" s="504"/>
      <c r="R118" s="504"/>
      <c r="S118" s="505"/>
      <c r="T118" s="472">
        <v>103</v>
      </c>
      <c r="U118" s="475"/>
      <c r="V118" s="472" t="s">
        <v>1126</v>
      </c>
      <c r="W118" s="474"/>
      <c r="X118" s="474"/>
      <c r="Y118" s="474"/>
      <c r="Z118" s="475"/>
      <c r="AA118" s="472" t="s">
        <v>1126</v>
      </c>
      <c r="AB118" s="474"/>
      <c r="AC118" s="474"/>
      <c r="AD118" s="474"/>
      <c r="AE118" s="475"/>
      <c r="AF118" s="476"/>
      <c r="AG118" s="477"/>
      <c r="AH118" s="477"/>
      <c r="AI118" s="477"/>
      <c r="AJ118" s="478"/>
    </row>
    <row r="119" spans="1:36" ht="26.25" customHeight="1">
      <c r="A119" s="503" t="s">
        <v>1229</v>
      </c>
      <c r="B119" s="504"/>
      <c r="C119" s="504"/>
      <c r="D119" s="504"/>
      <c r="E119" s="504"/>
      <c r="F119" s="504"/>
      <c r="G119" s="504"/>
      <c r="H119" s="504"/>
      <c r="I119" s="504"/>
      <c r="J119" s="504"/>
      <c r="K119" s="504"/>
      <c r="L119" s="504"/>
      <c r="M119" s="504"/>
      <c r="N119" s="504"/>
      <c r="O119" s="504"/>
      <c r="P119" s="504"/>
      <c r="Q119" s="504"/>
      <c r="R119" s="504"/>
      <c r="S119" s="505"/>
      <c r="T119" s="472">
        <v>104</v>
      </c>
      <c r="U119" s="475"/>
      <c r="V119" s="472" t="s">
        <v>1126</v>
      </c>
      <c r="W119" s="474"/>
      <c r="X119" s="474"/>
      <c r="Y119" s="474"/>
      <c r="Z119" s="475"/>
      <c r="AA119" s="472" t="s">
        <v>1126</v>
      </c>
      <c r="AB119" s="474"/>
      <c r="AC119" s="474"/>
      <c r="AD119" s="474"/>
      <c r="AE119" s="475"/>
      <c r="AF119" s="476"/>
      <c r="AG119" s="477"/>
      <c r="AH119" s="477"/>
      <c r="AI119" s="477"/>
      <c r="AJ119" s="478"/>
    </row>
    <row r="120" spans="1:36" ht="26.25" customHeight="1">
      <c r="A120" s="503" t="s">
        <v>1230</v>
      </c>
      <c r="B120" s="504"/>
      <c r="C120" s="504"/>
      <c r="D120" s="504"/>
      <c r="E120" s="504"/>
      <c r="F120" s="504"/>
      <c r="G120" s="504"/>
      <c r="H120" s="504"/>
      <c r="I120" s="504"/>
      <c r="J120" s="504"/>
      <c r="K120" s="504"/>
      <c r="L120" s="504"/>
      <c r="M120" s="504"/>
      <c r="N120" s="504"/>
      <c r="O120" s="504"/>
      <c r="P120" s="504"/>
      <c r="Q120" s="504"/>
      <c r="R120" s="504"/>
      <c r="S120" s="505"/>
      <c r="T120" s="472">
        <v>105</v>
      </c>
      <c r="U120" s="475"/>
      <c r="V120" s="472" t="s">
        <v>1126</v>
      </c>
      <c r="W120" s="474"/>
      <c r="X120" s="474"/>
      <c r="Y120" s="474"/>
      <c r="Z120" s="475"/>
      <c r="AA120" s="472" t="s">
        <v>1126</v>
      </c>
      <c r="AB120" s="474"/>
      <c r="AC120" s="474"/>
      <c r="AD120" s="474"/>
      <c r="AE120" s="475"/>
      <c r="AF120" s="476"/>
      <c r="AG120" s="477"/>
      <c r="AH120" s="477"/>
      <c r="AI120" s="477"/>
      <c r="AJ120" s="478"/>
    </row>
    <row r="121" spans="1:36" ht="21.75" customHeight="1">
      <c r="A121" s="506" t="s">
        <v>1231</v>
      </c>
      <c r="B121" s="507"/>
      <c r="C121" s="507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485">
        <v>106</v>
      </c>
      <c r="U121" s="501"/>
      <c r="V121" s="487"/>
      <c r="W121" s="488"/>
      <c r="X121" s="488"/>
      <c r="Y121" s="488"/>
      <c r="Z121" s="489"/>
      <c r="AA121" s="487"/>
      <c r="AB121" s="488"/>
      <c r="AC121" s="488"/>
      <c r="AD121" s="488"/>
      <c r="AE121" s="489"/>
      <c r="AF121" s="487"/>
      <c r="AG121" s="488"/>
      <c r="AH121" s="488"/>
      <c r="AI121" s="488"/>
      <c r="AJ121" s="489"/>
    </row>
    <row r="122" spans="1:36" ht="24.75" customHeight="1">
      <c r="A122" s="506" t="s">
        <v>1232</v>
      </c>
      <c r="B122" s="507"/>
      <c r="C122" s="507"/>
      <c r="D122" s="507"/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485">
        <v>107</v>
      </c>
      <c r="U122" s="501"/>
      <c r="V122" s="487"/>
      <c r="W122" s="488"/>
      <c r="X122" s="488"/>
      <c r="Y122" s="488"/>
      <c r="Z122" s="489"/>
      <c r="AA122" s="487"/>
      <c r="AB122" s="488"/>
      <c r="AC122" s="488"/>
      <c r="AD122" s="488"/>
      <c r="AE122" s="489"/>
      <c r="AF122" s="487"/>
      <c r="AG122" s="488"/>
      <c r="AH122" s="488"/>
      <c r="AI122" s="488"/>
      <c r="AJ122" s="489"/>
    </row>
    <row r="123" spans="1:36" ht="21.75" customHeight="1">
      <c r="A123" s="493" t="s">
        <v>1233</v>
      </c>
      <c r="B123" s="494"/>
      <c r="C123" s="494"/>
      <c r="D123" s="494"/>
      <c r="E123" s="494"/>
      <c r="F123" s="494"/>
      <c r="G123" s="494"/>
      <c r="H123" s="494"/>
      <c r="I123" s="494"/>
      <c r="J123" s="494"/>
      <c r="K123" s="494"/>
      <c r="L123" s="494"/>
      <c r="M123" s="494"/>
      <c r="N123" s="494"/>
      <c r="O123" s="494"/>
      <c r="P123" s="494"/>
      <c r="Q123" s="494"/>
      <c r="R123" s="494"/>
      <c r="S123" s="494"/>
      <c r="T123" s="472">
        <v>108</v>
      </c>
      <c r="U123" s="475"/>
      <c r="V123" s="472" t="s">
        <v>1126</v>
      </c>
      <c r="W123" s="474"/>
      <c r="X123" s="474"/>
      <c r="Y123" s="474"/>
      <c r="Z123" s="475"/>
      <c r="AA123" s="472" t="s">
        <v>1126</v>
      </c>
      <c r="AB123" s="474"/>
      <c r="AC123" s="474"/>
      <c r="AD123" s="474"/>
      <c r="AE123" s="475"/>
      <c r="AF123" s="476"/>
      <c r="AG123" s="477"/>
      <c r="AH123" s="477"/>
      <c r="AI123" s="477"/>
      <c r="AJ123" s="478"/>
    </row>
    <row r="124" spans="1:36" ht="21.75" customHeight="1">
      <c r="A124" s="493" t="s">
        <v>1234</v>
      </c>
      <c r="B124" s="494"/>
      <c r="C124" s="494"/>
      <c r="D124" s="494"/>
      <c r="E124" s="494"/>
      <c r="F124" s="494"/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  <c r="R124" s="494"/>
      <c r="S124" s="494"/>
      <c r="T124" s="472">
        <v>109</v>
      </c>
      <c r="U124" s="475"/>
      <c r="V124" s="472" t="s">
        <v>1126</v>
      </c>
      <c r="W124" s="474"/>
      <c r="X124" s="474"/>
      <c r="Y124" s="474"/>
      <c r="Z124" s="475"/>
      <c r="AA124" s="472" t="s">
        <v>1126</v>
      </c>
      <c r="AB124" s="474"/>
      <c r="AC124" s="474"/>
      <c r="AD124" s="474"/>
      <c r="AE124" s="475"/>
      <c r="AF124" s="476"/>
      <c r="AG124" s="477"/>
      <c r="AH124" s="477"/>
      <c r="AI124" s="477"/>
      <c r="AJ124" s="478"/>
    </row>
    <row r="125" spans="1:36" ht="21.75" customHeight="1">
      <c r="A125" s="493" t="s">
        <v>1235</v>
      </c>
      <c r="B125" s="494"/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72">
        <v>110</v>
      </c>
      <c r="U125" s="475"/>
      <c r="V125" s="472" t="s">
        <v>1126</v>
      </c>
      <c r="W125" s="474"/>
      <c r="X125" s="474"/>
      <c r="Y125" s="474"/>
      <c r="Z125" s="475"/>
      <c r="AA125" s="472" t="s">
        <v>1126</v>
      </c>
      <c r="AB125" s="474"/>
      <c r="AC125" s="474"/>
      <c r="AD125" s="474"/>
      <c r="AE125" s="475"/>
      <c r="AF125" s="476"/>
      <c r="AG125" s="477"/>
      <c r="AH125" s="477"/>
      <c r="AI125" s="477"/>
      <c r="AJ125" s="478"/>
    </row>
    <row r="126" spans="1:36" ht="21.75" customHeight="1">
      <c r="A126" s="493" t="s">
        <v>1236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72">
        <v>111</v>
      </c>
      <c r="U126" s="475"/>
      <c r="V126" s="472" t="s">
        <v>1126</v>
      </c>
      <c r="W126" s="474"/>
      <c r="X126" s="474"/>
      <c r="Y126" s="474"/>
      <c r="Z126" s="475"/>
      <c r="AA126" s="472" t="s">
        <v>1126</v>
      </c>
      <c r="AB126" s="474"/>
      <c r="AC126" s="474"/>
      <c r="AD126" s="474"/>
      <c r="AE126" s="475"/>
      <c r="AF126" s="476"/>
      <c r="AG126" s="477"/>
      <c r="AH126" s="477"/>
      <c r="AI126" s="477"/>
      <c r="AJ126" s="478"/>
    </row>
    <row r="127" spans="1:36" ht="21.75" customHeight="1">
      <c r="A127" s="496" t="s">
        <v>1237</v>
      </c>
      <c r="B127" s="497"/>
      <c r="C127" s="497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85">
        <v>112</v>
      </c>
      <c r="U127" s="501"/>
      <c r="V127" s="508"/>
      <c r="W127" s="509"/>
      <c r="X127" s="509"/>
      <c r="Y127" s="509"/>
      <c r="Z127" s="510"/>
      <c r="AA127" s="508"/>
      <c r="AB127" s="509"/>
      <c r="AC127" s="509"/>
      <c r="AD127" s="509"/>
      <c r="AE127" s="510"/>
      <c r="AF127" s="487"/>
      <c r="AG127" s="488"/>
      <c r="AH127" s="488"/>
      <c r="AI127" s="488"/>
      <c r="AJ127" s="489"/>
    </row>
    <row r="128" spans="1:36" ht="21.75" customHeight="1">
      <c r="A128" s="493" t="s">
        <v>1238</v>
      </c>
      <c r="B128" s="494"/>
      <c r="C128" s="494"/>
      <c r="D128" s="494"/>
      <c r="E128" s="494"/>
      <c r="F128" s="494"/>
      <c r="G128" s="494"/>
      <c r="H128" s="494"/>
      <c r="I128" s="494"/>
      <c r="J128" s="494"/>
      <c r="K128" s="494"/>
      <c r="L128" s="494"/>
      <c r="M128" s="494"/>
      <c r="N128" s="494"/>
      <c r="O128" s="494"/>
      <c r="P128" s="494"/>
      <c r="Q128" s="494"/>
      <c r="R128" s="494"/>
      <c r="S128" s="494"/>
      <c r="T128" s="472">
        <v>113</v>
      </c>
      <c r="U128" s="475"/>
      <c r="V128" s="472" t="s">
        <v>1126</v>
      </c>
      <c r="W128" s="474"/>
      <c r="X128" s="474"/>
      <c r="Y128" s="474"/>
      <c r="Z128" s="475"/>
      <c r="AA128" s="472" t="s">
        <v>1126</v>
      </c>
      <c r="AB128" s="474"/>
      <c r="AC128" s="474"/>
      <c r="AD128" s="474"/>
      <c r="AE128" s="475"/>
      <c r="AF128" s="476"/>
      <c r="AG128" s="477"/>
      <c r="AH128" s="477"/>
      <c r="AI128" s="477"/>
      <c r="AJ128" s="478"/>
    </row>
    <row r="129" spans="1:36" ht="21.75" customHeight="1">
      <c r="A129" s="493" t="s">
        <v>1239</v>
      </c>
      <c r="B129" s="494"/>
      <c r="C129" s="494"/>
      <c r="D129" s="494"/>
      <c r="E129" s="494"/>
      <c r="F129" s="494"/>
      <c r="G129" s="494"/>
      <c r="H129" s="494"/>
      <c r="I129" s="494"/>
      <c r="J129" s="494"/>
      <c r="K129" s="494"/>
      <c r="L129" s="494"/>
      <c r="M129" s="494"/>
      <c r="N129" s="494"/>
      <c r="O129" s="494"/>
      <c r="P129" s="494"/>
      <c r="Q129" s="494"/>
      <c r="R129" s="494"/>
      <c r="S129" s="494"/>
      <c r="T129" s="472">
        <v>114</v>
      </c>
      <c r="U129" s="475"/>
      <c r="V129" s="472" t="s">
        <v>1126</v>
      </c>
      <c r="W129" s="474"/>
      <c r="X129" s="474"/>
      <c r="Y129" s="474"/>
      <c r="Z129" s="475"/>
      <c r="AA129" s="472" t="s">
        <v>1126</v>
      </c>
      <c r="AB129" s="474"/>
      <c r="AC129" s="474"/>
      <c r="AD129" s="474"/>
      <c r="AE129" s="475"/>
      <c r="AF129" s="476"/>
      <c r="AG129" s="477"/>
      <c r="AH129" s="477"/>
      <c r="AI129" s="477"/>
      <c r="AJ129" s="478"/>
    </row>
    <row r="130" spans="1:36" ht="21.75" customHeight="1">
      <c r="A130" s="493" t="s">
        <v>1240</v>
      </c>
      <c r="B130" s="494"/>
      <c r="C130" s="494"/>
      <c r="D130" s="494"/>
      <c r="E130" s="494"/>
      <c r="F130" s="494"/>
      <c r="G130" s="494"/>
      <c r="H130" s="494"/>
      <c r="I130" s="494"/>
      <c r="J130" s="494"/>
      <c r="K130" s="494"/>
      <c r="L130" s="494"/>
      <c r="M130" s="494"/>
      <c r="N130" s="494"/>
      <c r="O130" s="494"/>
      <c r="P130" s="494"/>
      <c r="Q130" s="494"/>
      <c r="R130" s="494"/>
      <c r="S130" s="494"/>
      <c r="T130" s="472">
        <v>115</v>
      </c>
      <c r="U130" s="475"/>
      <c r="V130" s="472" t="s">
        <v>1126</v>
      </c>
      <c r="W130" s="474"/>
      <c r="X130" s="474"/>
      <c r="Y130" s="474"/>
      <c r="Z130" s="475"/>
      <c r="AA130" s="472" t="s">
        <v>1126</v>
      </c>
      <c r="AB130" s="474"/>
      <c r="AC130" s="474"/>
      <c r="AD130" s="474"/>
      <c r="AE130" s="475"/>
      <c r="AF130" s="476"/>
      <c r="AG130" s="477"/>
      <c r="AH130" s="477"/>
      <c r="AI130" s="477"/>
      <c r="AJ130" s="478"/>
    </row>
    <row r="131" spans="1:36" ht="21.75" customHeight="1">
      <c r="A131" s="493" t="s">
        <v>1241</v>
      </c>
      <c r="B131" s="494"/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  <c r="T131" s="472">
        <v>116</v>
      </c>
      <c r="U131" s="475"/>
      <c r="V131" s="472" t="s">
        <v>1126</v>
      </c>
      <c r="W131" s="474"/>
      <c r="X131" s="474"/>
      <c r="Y131" s="474"/>
      <c r="Z131" s="475"/>
      <c r="AA131" s="472" t="s">
        <v>1126</v>
      </c>
      <c r="AB131" s="474"/>
      <c r="AC131" s="474"/>
      <c r="AD131" s="474"/>
      <c r="AE131" s="475"/>
      <c r="AF131" s="476"/>
      <c r="AG131" s="477"/>
      <c r="AH131" s="477"/>
      <c r="AI131" s="477"/>
      <c r="AJ131" s="478"/>
    </row>
    <row r="132" spans="1:36" ht="21.75" customHeight="1">
      <c r="A132" s="506" t="s">
        <v>1242</v>
      </c>
      <c r="B132" s="507"/>
      <c r="C132" s="507"/>
      <c r="D132" s="507"/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485">
        <v>117</v>
      </c>
      <c r="U132" s="501"/>
      <c r="V132" s="487"/>
      <c r="W132" s="488"/>
      <c r="X132" s="488"/>
      <c r="Y132" s="488"/>
      <c r="Z132" s="489"/>
      <c r="AA132" s="487"/>
      <c r="AB132" s="488"/>
      <c r="AC132" s="488"/>
      <c r="AD132" s="488"/>
      <c r="AE132" s="489"/>
      <c r="AF132" s="487"/>
      <c r="AG132" s="488"/>
      <c r="AH132" s="488"/>
      <c r="AI132" s="488"/>
      <c r="AJ132" s="489"/>
    </row>
    <row r="133" spans="1:36" ht="27" customHeight="1">
      <c r="A133" s="506" t="s">
        <v>1243</v>
      </c>
      <c r="B133" s="507"/>
      <c r="C133" s="507"/>
      <c r="D133" s="507"/>
      <c r="E133" s="507"/>
      <c r="F133" s="507"/>
      <c r="G133" s="507"/>
      <c r="H133" s="507"/>
      <c r="I133" s="507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  <c r="T133" s="485">
        <v>118</v>
      </c>
      <c r="U133" s="501"/>
      <c r="V133" s="487"/>
      <c r="W133" s="488"/>
      <c r="X133" s="488"/>
      <c r="Y133" s="488"/>
      <c r="Z133" s="489"/>
      <c r="AA133" s="487"/>
      <c r="AB133" s="488"/>
      <c r="AC133" s="488"/>
      <c r="AD133" s="488"/>
      <c r="AE133" s="489"/>
      <c r="AF133" s="487"/>
      <c r="AG133" s="488"/>
      <c r="AH133" s="488"/>
      <c r="AI133" s="488"/>
      <c r="AJ133" s="489"/>
    </row>
    <row r="134" spans="1:36" ht="21.75" customHeight="1">
      <c r="A134" s="493" t="s">
        <v>1244</v>
      </c>
      <c r="B134" s="494"/>
      <c r="C134" s="494"/>
      <c r="D134" s="494"/>
      <c r="E134" s="494"/>
      <c r="F134" s="494"/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  <c r="R134" s="494"/>
      <c r="S134" s="494"/>
      <c r="T134" s="472">
        <v>119</v>
      </c>
      <c r="U134" s="475"/>
      <c r="V134" s="472" t="s">
        <v>1126</v>
      </c>
      <c r="W134" s="474"/>
      <c r="X134" s="474"/>
      <c r="Y134" s="474"/>
      <c r="Z134" s="475"/>
      <c r="AA134" s="472" t="s">
        <v>1126</v>
      </c>
      <c r="AB134" s="474"/>
      <c r="AC134" s="474"/>
      <c r="AD134" s="474"/>
      <c r="AE134" s="475"/>
      <c r="AF134" s="476">
        <v>120151</v>
      </c>
      <c r="AG134" s="477"/>
      <c r="AH134" s="477"/>
      <c r="AI134" s="477"/>
      <c r="AJ134" s="478"/>
    </row>
    <row r="135" spans="1:36" ht="21.75" customHeight="1">
      <c r="A135" s="493" t="s">
        <v>1245</v>
      </c>
      <c r="B135" s="494"/>
      <c r="C135" s="494"/>
      <c r="D135" s="494"/>
      <c r="E135" s="494"/>
      <c r="F135" s="494"/>
      <c r="G135" s="494"/>
      <c r="H135" s="494"/>
      <c r="I135" s="494"/>
      <c r="J135" s="494"/>
      <c r="K135" s="494"/>
      <c r="L135" s="494"/>
      <c r="M135" s="494"/>
      <c r="N135" s="494"/>
      <c r="O135" s="494"/>
      <c r="P135" s="494"/>
      <c r="Q135" s="494"/>
      <c r="R135" s="494"/>
      <c r="S135" s="494"/>
      <c r="T135" s="472">
        <v>120</v>
      </c>
      <c r="U135" s="475"/>
      <c r="V135" s="472" t="s">
        <v>1126</v>
      </c>
      <c r="W135" s="474"/>
      <c r="X135" s="474"/>
      <c r="Y135" s="474"/>
      <c r="Z135" s="475"/>
      <c r="AA135" s="472" t="s">
        <v>1126</v>
      </c>
      <c r="AB135" s="474"/>
      <c r="AC135" s="474"/>
      <c r="AD135" s="474"/>
      <c r="AE135" s="475"/>
      <c r="AF135" s="476">
        <v>391061</v>
      </c>
      <c r="AG135" s="477"/>
      <c r="AH135" s="477"/>
      <c r="AI135" s="477"/>
      <c r="AJ135" s="478"/>
    </row>
    <row r="136" spans="1:36" ht="21.75" customHeight="1">
      <c r="A136" s="493" t="s">
        <v>1246</v>
      </c>
      <c r="B136" s="494"/>
      <c r="C136" s="494"/>
      <c r="D136" s="494"/>
      <c r="E136" s="494"/>
      <c r="F136" s="494"/>
      <c r="G136" s="494"/>
      <c r="H136" s="494"/>
      <c r="I136" s="494"/>
      <c r="J136" s="494"/>
      <c r="K136" s="494"/>
      <c r="L136" s="494"/>
      <c r="M136" s="494"/>
      <c r="N136" s="494"/>
      <c r="O136" s="494"/>
      <c r="P136" s="494"/>
      <c r="Q136" s="494"/>
      <c r="R136" s="494"/>
      <c r="S136" s="494"/>
      <c r="T136" s="472">
        <v>121</v>
      </c>
      <c r="U136" s="475"/>
      <c r="V136" s="472" t="s">
        <v>1126</v>
      </c>
      <c r="W136" s="474"/>
      <c r="X136" s="474"/>
      <c r="Y136" s="474"/>
      <c r="Z136" s="475"/>
      <c r="AA136" s="472" t="s">
        <v>1126</v>
      </c>
      <c r="AB136" s="474"/>
      <c r="AC136" s="474"/>
      <c r="AD136" s="474"/>
      <c r="AE136" s="475"/>
      <c r="AF136" s="476"/>
      <c r="AG136" s="477"/>
      <c r="AH136" s="477"/>
      <c r="AI136" s="477"/>
      <c r="AJ136" s="478"/>
    </row>
    <row r="137" spans="1:36" ht="21.75" customHeight="1">
      <c r="A137" s="496" t="s">
        <v>1247</v>
      </c>
      <c r="B137" s="497"/>
      <c r="C137" s="497"/>
      <c r="D137" s="497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497"/>
      <c r="R137" s="497"/>
      <c r="S137" s="497"/>
      <c r="T137" s="485">
        <v>122</v>
      </c>
      <c r="U137" s="501"/>
      <c r="V137" s="487"/>
      <c r="W137" s="488"/>
      <c r="X137" s="488"/>
      <c r="Y137" s="488"/>
      <c r="Z137" s="489"/>
      <c r="AA137" s="487"/>
      <c r="AB137" s="488"/>
      <c r="AC137" s="488"/>
      <c r="AD137" s="488"/>
      <c r="AE137" s="489"/>
      <c r="AF137" s="487">
        <v>511212</v>
      </c>
      <c r="AG137" s="488"/>
      <c r="AH137" s="488"/>
      <c r="AI137" s="488"/>
      <c r="AJ137" s="489"/>
    </row>
    <row r="138" spans="1:36" ht="21.75" customHeight="1">
      <c r="A138" s="496" t="s">
        <v>1248</v>
      </c>
      <c r="B138" s="497"/>
      <c r="C138" s="497"/>
      <c r="D138" s="497"/>
      <c r="E138" s="497"/>
      <c r="F138" s="497"/>
      <c r="G138" s="497"/>
      <c r="H138" s="497"/>
      <c r="I138" s="497"/>
      <c r="J138" s="497"/>
      <c r="K138" s="497"/>
      <c r="L138" s="497"/>
      <c r="M138" s="497"/>
      <c r="N138" s="497"/>
      <c r="O138" s="497"/>
      <c r="P138" s="497"/>
      <c r="Q138" s="497"/>
      <c r="R138" s="497"/>
      <c r="S138" s="497"/>
      <c r="T138" s="485">
        <v>123</v>
      </c>
      <c r="U138" s="501"/>
      <c r="V138" s="487">
        <v>1035205</v>
      </c>
      <c r="W138" s="488"/>
      <c r="X138" s="488"/>
      <c r="Y138" s="488"/>
      <c r="Z138" s="489"/>
      <c r="AA138" s="487">
        <f>SUM(AA76)+AA82+AA105+AA122+AA133+AA137</f>
        <v>1420074</v>
      </c>
      <c r="AB138" s="488"/>
      <c r="AC138" s="488"/>
      <c r="AD138" s="488"/>
      <c r="AE138" s="489"/>
      <c r="AF138" s="487">
        <f>SUM(AF76)+AF82+AF105+AF122+AF133+AF137</f>
        <v>697155</v>
      </c>
      <c r="AG138" s="488"/>
      <c r="AH138" s="488"/>
      <c r="AI138" s="488"/>
      <c r="AJ138" s="489"/>
    </row>
    <row r="139" spans="1:4" ht="21.75" customHeight="1">
      <c r="A139" s="511"/>
      <c r="B139" s="511"/>
      <c r="C139" s="511"/>
      <c r="D139" s="511"/>
    </row>
    <row r="140" spans="1:4" ht="21.75" customHeight="1">
      <c r="A140" s="511"/>
      <c r="B140" s="511"/>
      <c r="C140" s="511"/>
      <c r="D140" s="511"/>
    </row>
    <row r="141" spans="1:4" ht="21.75" customHeight="1">
      <c r="A141" s="511"/>
      <c r="B141" s="511"/>
      <c r="C141" s="511"/>
      <c r="D141" s="511"/>
    </row>
    <row r="142" spans="1:4" ht="21.75" customHeight="1">
      <c r="A142" s="511"/>
      <c r="B142" s="511"/>
      <c r="C142" s="511"/>
      <c r="D142" s="511"/>
    </row>
    <row r="143" spans="1:4" ht="21.75" customHeight="1">
      <c r="A143" s="511"/>
      <c r="B143" s="511"/>
      <c r="C143" s="511"/>
      <c r="D143" s="511"/>
    </row>
    <row r="144" spans="1:4" ht="21.75" customHeight="1">
      <c r="A144" s="511"/>
      <c r="B144" s="511"/>
      <c r="C144" s="511"/>
      <c r="D144" s="511"/>
    </row>
    <row r="145" spans="1:4" ht="21.75" customHeight="1">
      <c r="A145" s="511"/>
      <c r="B145" s="511"/>
      <c r="C145" s="511"/>
      <c r="D145" s="511"/>
    </row>
    <row r="146" spans="1:4" ht="21.75" customHeight="1">
      <c r="A146" s="511"/>
      <c r="B146" s="511"/>
      <c r="C146" s="511"/>
      <c r="D146" s="511"/>
    </row>
    <row r="147" spans="1:4" ht="21.75" customHeight="1">
      <c r="A147" s="511"/>
      <c r="B147" s="511"/>
      <c r="C147" s="511"/>
      <c r="D147" s="511"/>
    </row>
    <row r="148" spans="1:4" ht="21.75" customHeight="1">
      <c r="A148" s="511"/>
      <c r="B148" s="511"/>
      <c r="C148" s="511"/>
      <c r="D148" s="511"/>
    </row>
    <row r="149" spans="1:4" ht="21.75" customHeight="1">
      <c r="A149" s="511"/>
      <c r="B149" s="511"/>
      <c r="C149" s="511"/>
      <c r="D149" s="511"/>
    </row>
    <row r="150" spans="1:4" ht="21.75" customHeight="1">
      <c r="A150" s="511"/>
      <c r="B150" s="511"/>
      <c r="C150" s="511"/>
      <c r="D150" s="511"/>
    </row>
    <row r="151" spans="1:4" ht="21.75" customHeight="1">
      <c r="A151" s="511"/>
      <c r="B151" s="511"/>
      <c r="C151" s="511"/>
      <c r="D151" s="511"/>
    </row>
    <row r="152" spans="1:4" ht="21.75" customHeight="1">
      <c r="A152" s="511"/>
      <c r="B152" s="511"/>
      <c r="C152" s="511"/>
      <c r="D152" s="511"/>
    </row>
    <row r="153" spans="1:4" ht="21.75" customHeight="1">
      <c r="A153" s="511"/>
      <c r="B153" s="511"/>
      <c r="C153" s="511"/>
      <c r="D153" s="511"/>
    </row>
    <row r="154" spans="1:4" ht="21.75" customHeight="1">
      <c r="A154" s="511"/>
      <c r="B154" s="511"/>
      <c r="C154" s="511"/>
      <c r="D154" s="511"/>
    </row>
    <row r="155" spans="1:4" ht="21.75" customHeight="1">
      <c r="A155" s="511"/>
      <c r="B155" s="511"/>
      <c r="C155" s="511"/>
      <c r="D155" s="511"/>
    </row>
    <row r="156" spans="1:4" ht="21.75" customHeight="1">
      <c r="A156" s="511"/>
      <c r="B156" s="511"/>
      <c r="C156" s="511"/>
      <c r="D156" s="511"/>
    </row>
    <row r="157" spans="1:4" ht="21.75" customHeight="1">
      <c r="A157" s="511"/>
      <c r="B157" s="511"/>
      <c r="C157" s="511"/>
      <c r="D157" s="511"/>
    </row>
    <row r="158" spans="1:4" ht="21.75" customHeight="1">
      <c r="A158" s="511"/>
      <c r="B158" s="511"/>
      <c r="C158" s="511"/>
      <c r="D158" s="511"/>
    </row>
    <row r="159" spans="1:4" ht="21.75" customHeight="1">
      <c r="A159" s="511"/>
      <c r="B159" s="511"/>
      <c r="C159" s="511"/>
      <c r="D159" s="511"/>
    </row>
    <row r="160" spans="1:4" ht="21.75" customHeight="1">
      <c r="A160" s="511"/>
      <c r="B160" s="511"/>
      <c r="C160" s="511"/>
      <c r="D160" s="511"/>
    </row>
    <row r="161" spans="1:4" ht="21.75" customHeight="1">
      <c r="A161" s="511"/>
      <c r="B161" s="511"/>
      <c r="C161" s="511"/>
      <c r="D161" s="511"/>
    </row>
    <row r="162" spans="1:4" ht="21.75" customHeight="1">
      <c r="A162" s="511"/>
      <c r="B162" s="511"/>
      <c r="C162" s="511"/>
      <c r="D162" s="511"/>
    </row>
    <row r="163" spans="1:4" ht="21.75" customHeight="1">
      <c r="A163" s="511"/>
      <c r="B163" s="511"/>
      <c r="C163" s="511"/>
      <c r="D163" s="511"/>
    </row>
    <row r="164" spans="1:4" ht="21.75" customHeight="1">
      <c r="A164" s="511"/>
      <c r="B164" s="511"/>
      <c r="C164" s="511"/>
      <c r="D164" s="511"/>
    </row>
    <row r="165" spans="1:4" ht="21.75" customHeight="1">
      <c r="A165" s="511"/>
      <c r="B165" s="511"/>
      <c r="C165" s="511"/>
      <c r="D165" s="511"/>
    </row>
    <row r="166" spans="1:4" ht="21.75" customHeight="1">
      <c r="A166" s="511"/>
      <c r="B166" s="511"/>
      <c r="C166" s="511"/>
      <c r="D166" s="511"/>
    </row>
    <row r="167" spans="1:4" ht="21.75" customHeight="1">
      <c r="A167" s="511"/>
      <c r="B167" s="511"/>
      <c r="C167" s="511"/>
      <c r="D167" s="511"/>
    </row>
    <row r="168" spans="1:4" ht="21.75" customHeight="1">
      <c r="A168" s="511"/>
      <c r="B168" s="511"/>
      <c r="C168" s="511"/>
      <c r="D168" s="511"/>
    </row>
    <row r="169" spans="1:4" ht="21.75" customHeight="1">
      <c r="A169" s="511"/>
      <c r="B169" s="511"/>
      <c r="C169" s="511"/>
      <c r="D169" s="511"/>
    </row>
    <row r="170" spans="1:4" ht="21.75" customHeight="1">
      <c r="A170" s="511"/>
      <c r="B170" s="511"/>
      <c r="C170" s="511"/>
      <c r="D170" s="511"/>
    </row>
    <row r="171" spans="1:4" ht="21.75" customHeight="1">
      <c r="A171" s="511"/>
      <c r="B171" s="511"/>
      <c r="C171" s="511"/>
      <c r="D171" s="511"/>
    </row>
    <row r="172" spans="1:4" ht="21.75" customHeight="1">
      <c r="A172" s="511"/>
      <c r="B172" s="511"/>
      <c r="C172" s="511"/>
      <c r="D172" s="511"/>
    </row>
    <row r="173" spans="1:4" ht="21.75" customHeight="1">
      <c r="A173" s="511"/>
      <c r="B173" s="511"/>
      <c r="C173" s="511"/>
      <c r="D173" s="511"/>
    </row>
    <row r="174" spans="1:4" ht="21.75" customHeight="1">
      <c r="A174" s="511"/>
      <c r="B174" s="511"/>
      <c r="C174" s="511"/>
      <c r="D174" s="511"/>
    </row>
    <row r="175" spans="1:4" ht="21.75" customHeight="1">
      <c r="A175" s="511"/>
      <c r="B175" s="511"/>
      <c r="C175" s="511"/>
      <c r="D175" s="511"/>
    </row>
    <row r="176" spans="1:4" ht="21.75" customHeight="1">
      <c r="A176" s="511"/>
      <c r="B176" s="511"/>
      <c r="C176" s="511"/>
      <c r="D176" s="511"/>
    </row>
    <row r="177" spans="1:4" ht="12.75">
      <c r="A177" s="511"/>
      <c r="B177" s="511"/>
      <c r="C177" s="511"/>
      <c r="D177" s="511"/>
    </row>
    <row r="178" spans="1:4" ht="12.75">
      <c r="A178" s="511"/>
      <c r="B178" s="511"/>
      <c r="C178" s="511"/>
      <c r="D178" s="511"/>
    </row>
    <row r="179" spans="1:4" ht="12.75">
      <c r="A179" s="511"/>
      <c r="B179" s="511"/>
      <c r="C179" s="511"/>
      <c r="D179" s="511"/>
    </row>
    <row r="180" spans="1:4" ht="12.75">
      <c r="A180" s="511"/>
      <c r="B180" s="511"/>
      <c r="C180" s="511"/>
      <c r="D180" s="511"/>
    </row>
    <row r="181" spans="1:4" ht="12.75">
      <c r="A181" s="511"/>
      <c r="B181" s="511"/>
      <c r="C181" s="511"/>
      <c r="D181" s="511"/>
    </row>
    <row r="182" spans="1:4" ht="12.75">
      <c r="A182" s="511"/>
      <c r="B182" s="511"/>
      <c r="C182" s="511"/>
      <c r="D182" s="511"/>
    </row>
    <row r="183" spans="1:4" ht="12.75">
      <c r="A183" s="511"/>
      <c r="B183" s="511"/>
      <c r="C183" s="511"/>
      <c r="D183" s="511"/>
    </row>
  </sheetData>
  <mergeCells count="621">
    <mergeCell ref="AA137:AE137"/>
    <mergeCell ref="AA135:AE135"/>
    <mergeCell ref="AF137:AJ137"/>
    <mergeCell ref="A138:S138"/>
    <mergeCell ref="T138:U138"/>
    <mergeCell ref="V138:Z138"/>
    <mergeCell ref="AA138:AE138"/>
    <mergeCell ref="AF138:AJ138"/>
    <mergeCell ref="A137:S137"/>
    <mergeCell ref="T137:U137"/>
    <mergeCell ref="V137:Z137"/>
    <mergeCell ref="AA133:AE133"/>
    <mergeCell ref="AF135:AJ135"/>
    <mergeCell ref="A136:S136"/>
    <mergeCell ref="T136:U136"/>
    <mergeCell ref="V136:Z136"/>
    <mergeCell ref="AA136:AE136"/>
    <mergeCell ref="AF136:AJ136"/>
    <mergeCell ref="A135:S135"/>
    <mergeCell ref="T135:U135"/>
    <mergeCell ref="V135:Z135"/>
    <mergeCell ref="AA131:AE131"/>
    <mergeCell ref="AF133:AJ133"/>
    <mergeCell ref="A134:S134"/>
    <mergeCell ref="T134:U134"/>
    <mergeCell ref="V134:Z134"/>
    <mergeCell ref="AA134:AE134"/>
    <mergeCell ref="AF134:AJ134"/>
    <mergeCell ref="A133:S133"/>
    <mergeCell ref="T133:U133"/>
    <mergeCell ref="V133:Z133"/>
    <mergeCell ref="AA129:AE129"/>
    <mergeCell ref="AF131:AJ131"/>
    <mergeCell ref="A132:S132"/>
    <mergeCell ref="T132:U132"/>
    <mergeCell ref="V132:Z132"/>
    <mergeCell ref="AA132:AE132"/>
    <mergeCell ref="AF132:AJ132"/>
    <mergeCell ref="A131:S131"/>
    <mergeCell ref="T131:U131"/>
    <mergeCell ref="V131:Z131"/>
    <mergeCell ref="AA127:AE127"/>
    <mergeCell ref="AF129:AJ129"/>
    <mergeCell ref="A130:S130"/>
    <mergeCell ref="T130:U130"/>
    <mergeCell ref="V130:Z130"/>
    <mergeCell ref="AA130:AE130"/>
    <mergeCell ref="AF130:AJ130"/>
    <mergeCell ref="A129:S129"/>
    <mergeCell ref="T129:U129"/>
    <mergeCell ref="V129:Z129"/>
    <mergeCell ref="AA125:AE125"/>
    <mergeCell ref="AF127:AJ127"/>
    <mergeCell ref="A128:S128"/>
    <mergeCell ref="T128:U128"/>
    <mergeCell ref="V128:Z128"/>
    <mergeCell ref="AA128:AE128"/>
    <mergeCell ref="AF128:AJ128"/>
    <mergeCell ref="A127:S127"/>
    <mergeCell ref="T127:U127"/>
    <mergeCell ref="V127:Z127"/>
    <mergeCell ref="AA123:AE123"/>
    <mergeCell ref="AF125:AJ125"/>
    <mergeCell ref="A126:S126"/>
    <mergeCell ref="T126:U126"/>
    <mergeCell ref="V126:Z126"/>
    <mergeCell ref="AA126:AE126"/>
    <mergeCell ref="AF126:AJ126"/>
    <mergeCell ref="A125:S125"/>
    <mergeCell ref="T125:U125"/>
    <mergeCell ref="V125:Z125"/>
    <mergeCell ref="AA121:AE121"/>
    <mergeCell ref="AF123:AJ123"/>
    <mergeCell ref="A124:S124"/>
    <mergeCell ref="T124:U124"/>
    <mergeCell ref="V124:Z124"/>
    <mergeCell ref="AA124:AE124"/>
    <mergeCell ref="AF124:AJ124"/>
    <mergeCell ref="A123:S123"/>
    <mergeCell ref="T123:U123"/>
    <mergeCell ref="V123:Z123"/>
    <mergeCell ref="AA118:AE118"/>
    <mergeCell ref="AF121:AJ121"/>
    <mergeCell ref="A122:S122"/>
    <mergeCell ref="T122:U122"/>
    <mergeCell ref="V122:Z122"/>
    <mergeCell ref="AA122:AE122"/>
    <mergeCell ref="AF122:AJ122"/>
    <mergeCell ref="A121:S121"/>
    <mergeCell ref="T121:U121"/>
    <mergeCell ref="V121:Z121"/>
    <mergeCell ref="AA116:AE116"/>
    <mergeCell ref="AF118:AJ118"/>
    <mergeCell ref="A119:S119"/>
    <mergeCell ref="T119:U119"/>
    <mergeCell ref="V119:Z119"/>
    <mergeCell ref="AA119:AE119"/>
    <mergeCell ref="AF119:AJ119"/>
    <mergeCell ref="A118:S118"/>
    <mergeCell ref="T118:U118"/>
    <mergeCell ref="AF116:AJ116"/>
    <mergeCell ref="A117:S117"/>
    <mergeCell ref="T117:U117"/>
    <mergeCell ref="V117:Z117"/>
    <mergeCell ref="AA117:AE117"/>
    <mergeCell ref="AF117:AJ117"/>
    <mergeCell ref="A116:S116"/>
    <mergeCell ref="T116:U116"/>
    <mergeCell ref="A114:S114"/>
    <mergeCell ref="T114:U114"/>
    <mergeCell ref="V118:Z118"/>
    <mergeCell ref="AA114:AE114"/>
    <mergeCell ref="A115:S115"/>
    <mergeCell ref="T115:U115"/>
    <mergeCell ref="V115:Z115"/>
    <mergeCell ref="AA115:AE115"/>
    <mergeCell ref="AA109:AE109"/>
    <mergeCell ref="AF111:AJ111"/>
    <mergeCell ref="A113:S113"/>
    <mergeCell ref="T113:U113"/>
    <mergeCell ref="V113:Z113"/>
    <mergeCell ref="AA113:AE113"/>
    <mergeCell ref="AF113:AJ113"/>
    <mergeCell ref="A111:S111"/>
    <mergeCell ref="T111:U111"/>
    <mergeCell ref="AA111:AE111"/>
    <mergeCell ref="V111:Z111"/>
    <mergeCell ref="AA107:AE107"/>
    <mergeCell ref="AF109:AJ109"/>
    <mergeCell ref="A110:S110"/>
    <mergeCell ref="T110:U110"/>
    <mergeCell ref="V110:Z110"/>
    <mergeCell ref="AA110:AE110"/>
    <mergeCell ref="AF110:AJ110"/>
    <mergeCell ref="A109:S109"/>
    <mergeCell ref="T109:U109"/>
    <mergeCell ref="V109:Z109"/>
    <mergeCell ref="AA105:AE105"/>
    <mergeCell ref="AF107:AJ107"/>
    <mergeCell ref="A108:S108"/>
    <mergeCell ref="T108:U108"/>
    <mergeCell ref="V108:Z108"/>
    <mergeCell ref="AA108:AE108"/>
    <mergeCell ref="AF108:AJ108"/>
    <mergeCell ref="A107:S107"/>
    <mergeCell ref="T107:U107"/>
    <mergeCell ref="V107:Z107"/>
    <mergeCell ref="AA103:AE103"/>
    <mergeCell ref="AF105:AJ105"/>
    <mergeCell ref="A106:S106"/>
    <mergeCell ref="T106:U106"/>
    <mergeCell ref="V106:Z106"/>
    <mergeCell ref="AA106:AE106"/>
    <mergeCell ref="AF106:AJ106"/>
    <mergeCell ref="A105:S105"/>
    <mergeCell ref="T105:U105"/>
    <mergeCell ref="V105:Z105"/>
    <mergeCell ref="AA101:AE101"/>
    <mergeCell ref="AF103:AJ103"/>
    <mergeCell ref="A104:S104"/>
    <mergeCell ref="T104:U104"/>
    <mergeCell ref="V104:Z104"/>
    <mergeCell ref="AA104:AE104"/>
    <mergeCell ref="AF104:AJ104"/>
    <mergeCell ref="A103:S103"/>
    <mergeCell ref="T103:U103"/>
    <mergeCell ref="V103:Z103"/>
    <mergeCell ref="AA99:AE99"/>
    <mergeCell ref="AF101:AJ101"/>
    <mergeCell ref="A102:S102"/>
    <mergeCell ref="T102:U102"/>
    <mergeCell ref="V102:Z102"/>
    <mergeCell ref="AA102:AE102"/>
    <mergeCell ref="AF102:AJ102"/>
    <mergeCell ref="A101:S101"/>
    <mergeCell ref="T101:U101"/>
    <mergeCell ref="V101:Z101"/>
    <mergeCell ref="AA96:AE96"/>
    <mergeCell ref="AF99:AJ99"/>
    <mergeCell ref="A100:S100"/>
    <mergeCell ref="T100:U100"/>
    <mergeCell ref="V100:Z100"/>
    <mergeCell ref="AA100:AE100"/>
    <mergeCell ref="AF100:AJ100"/>
    <mergeCell ref="A99:S99"/>
    <mergeCell ref="T99:U99"/>
    <mergeCell ref="V99:Z99"/>
    <mergeCell ref="AA94:AE94"/>
    <mergeCell ref="AF96:AJ96"/>
    <mergeCell ref="A97:S97"/>
    <mergeCell ref="T97:U97"/>
    <mergeCell ref="V97:Z97"/>
    <mergeCell ref="AA97:AE97"/>
    <mergeCell ref="AF97:AJ97"/>
    <mergeCell ref="A96:S96"/>
    <mergeCell ref="T96:U96"/>
    <mergeCell ref="V96:Z96"/>
    <mergeCell ref="AA92:AE92"/>
    <mergeCell ref="AF94:AJ94"/>
    <mergeCell ref="A95:S95"/>
    <mergeCell ref="T95:U95"/>
    <mergeCell ref="V95:Z95"/>
    <mergeCell ref="AA95:AE95"/>
    <mergeCell ref="AF95:AJ95"/>
    <mergeCell ref="A94:S94"/>
    <mergeCell ref="T94:U94"/>
    <mergeCell ref="V94:Z94"/>
    <mergeCell ref="AA90:AE90"/>
    <mergeCell ref="AF92:AJ92"/>
    <mergeCell ref="A93:S93"/>
    <mergeCell ref="T93:U93"/>
    <mergeCell ref="V93:Z93"/>
    <mergeCell ref="AA93:AE93"/>
    <mergeCell ref="AF93:AJ93"/>
    <mergeCell ref="A92:S92"/>
    <mergeCell ref="T92:U92"/>
    <mergeCell ref="V92:Z92"/>
    <mergeCell ref="AA88:AE88"/>
    <mergeCell ref="AF90:AJ90"/>
    <mergeCell ref="A91:S91"/>
    <mergeCell ref="T91:U91"/>
    <mergeCell ref="V91:Z91"/>
    <mergeCell ref="AA91:AE91"/>
    <mergeCell ref="AF91:AJ91"/>
    <mergeCell ref="A90:S90"/>
    <mergeCell ref="T90:U90"/>
    <mergeCell ref="V90:Z90"/>
    <mergeCell ref="AA86:AE86"/>
    <mergeCell ref="AF88:AJ88"/>
    <mergeCell ref="A89:S89"/>
    <mergeCell ref="T89:U89"/>
    <mergeCell ref="V89:Z89"/>
    <mergeCell ref="AA89:AE89"/>
    <mergeCell ref="AF89:AJ89"/>
    <mergeCell ref="A88:S88"/>
    <mergeCell ref="T88:U88"/>
    <mergeCell ref="V88:Z88"/>
    <mergeCell ref="AA84:AE84"/>
    <mergeCell ref="AF86:AJ86"/>
    <mergeCell ref="A87:S87"/>
    <mergeCell ref="T87:U87"/>
    <mergeCell ref="V87:Z87"/>
    <mergeCell ref="AA87:AE87"/>
    <mergeCell ref="AF87:AJ87"/>
    <mergeCell ref="A86:S86"/>
    <mergeCell ref="T86:U86"/>
    <mergeCell ref="V86:Z86"/>
    <mergeCell ref="AA82:AE82"/>
    <mergeCell ref="AF84:AJ84"/>
    <mergeCell ref="A85:S85"/>
    <mergeCell ref="T85:U85"/>
    <mergeCell ref="V85:Z85"/>
    <mergeCell ref="AA85:AE85"/>
    <mergeCell ref="AF85:AJ85"/>
    <mergeCell ref="A84:S84"/>
    <mergeCell ref="T84:U84"/>
    <mergeCell ref="V84:Z84"/>
    <mergeCell ref="AA80:AE80"/>
    <mergeCell ref="AF82:AJ82"/>
    <mergeCell ref="A83:S83"/>
    <mergeCell ref="T83:U83"/>
    <mergeCell ref="V83:Z83"/>
    <mergeCell ref="AA83:AE83"/>
    <mergeCell ref="AF83:AJ83"/>
    <mergeCell ref="A82:S82"/>
    <mergeCell ref="T82:U82"/>
    <mergeCell ref="V82:Z82"/>
    <mergeCell ref="AA77:AE77"/>
    <mergeCell ref="AF80:AJ80"/>
    <mergeCell ref="A81:S81"/>
    <mergeCell ref="T81:U81"/>
    <mergeCell ref="V81:Z81"/>
    <mergeCell ref="AA81:AE81"/>
    <mergeCell ref="AF81:AJ81"/>
    <mergeCell ref="A80:S80"/>
    <mergeCell ref="T80:U80"/>
    <mergeCell ref="AF77:AJ77"/>
    <mergeCell ref="AA79:AE79"/>
    <mergeCell ref="T67:U67"/>
    <mergeCell ref="T68:U68"/>
    <mergeCell ref="T71:U71"/>
    <mergeCell ref="AA78:AE78"/>
    <mergeCell ref="AF79:AJ79"/>
    <mergeCell ref="AF78:AJ78"/>
    <mergeCell ref="T74:U74"/>
    <mergeCell ref="V67:Z67"/>
    <mergeCell ref="V80:Z80"/>
    <mergeCell ref="T32:U32"/>
    <mergeCell ref="T29:U29"/>
    <mergeCell ref="T58:U58"/>
    <mergeCell ref="T55:U55"/>
    <mergeCell ref="T56:U56"/>
    <mergeCell ref="T65:U65"/>
    <mergeCell ref="T76:U76"/>
    <mergeCell ref="V66:Z66"/>
    <mergeCell ref="T45:U45"/>
    <mergeCell ref="A77:S77"/>
    <mergeCell ref="T77:U77"/>
    <mergeCell ref="V77:Z77"/>
    <mergeCell ref="V79:Z79"/>
    <mergeCell ref="A79:S79"/>
    <mergeCell ref="T79:U79"/>
    <mergeCell ref="A78:S78"/>
    <mergeCell ref="T78:U78"/>
    <mergeCell ref="V78:Z78"/>
    <mergeCell ref="A3:AJ3"/>
    <mergeCell ref="A4:AJ4"/>
    <mergeCell ref="A5:AJ5"/>
    <mergeCell ref="V32:Z32"/>
    <mergeCell ref="AA32:AE32"/>
    <mergeCell ref="AF32:AJ32"/>
    <mergeCell ref="T30:U30"/>
    <mergeCell ref="T31:U31"/>
    <mergeCell ref="A21:S21"/>
    <mergeCell ref="A23:S23"/>
    <mergeCell ref="AA66:AE66"/>
    <mergeCell ref="T66:U66"/>
    <mergeCell ref="V57:Z57"/>
    <mergeCell ref="AA57:AE57"/>
    <mergeCell ref="T57:U57"/>
    <mergeCell ref="V60:Z60"/>
    <mergeCell ref="AA60:AE60"/>
    <mergeCell ref="V59:Z59"/>
    <mergeCell ref="AA59:AE59"/>
    <mergeCell ref="V58:Z58"/>
    <mergeCell ref="T46:U46"/>
    <mergeCell ref="T53:U53"/>
    <mergeCell ref="T54:U54"/>
    <mergeCell ref="T51:U51"/>
    <mergeCell ref="T52:U52"/>
    <mergeCell ref="T47:U47"/>
    <mergeCell ref="T48:U48"/>
    <mergeCell ref="T34:U34"/>
    <mergeCell ref="T41:U41"/>
    <mergeCell ref="T42:U42"/>
    <mergeCell ref="T43:U43"/>
    <mergeCell ref="T33:U33"/>
    <mergeCell ref="A32:S32"/>
    <mergeCell ref="T17:U17"/>
    <mergeCell ref="T20:U20"/>
    <mergeCell ref="T21:U21"/>
    <mergeCell ref="T22:U22"/>
    <mergeCell ref="T23:U23"/>
    <mergeCell ref="T24:U24"/>
    <mergeCell ref="T25:U25"/>
    <mergeCell ref="T28:U28"/>
    <mergeCell ref="A73:S73"/>
    <mergeCell ref="A74:S74"/>
    <mergeCell ref="A76:S76"/>
    <mergeCell ref="A68:S68"/>
    <mergeCell ref="A69:S69"/>
    <mergeCell ref="A71:S71"/>
    <mergeCell ref="A72:S72"/>
    <mergeCell ref="A75:S75"/>
    <mergeCell ref="A70:S70"/>
    <mergeCell ref="A65:S65"/>
    <mergeCell ref="A66:S66"/>
    <mergeCell ref="A67:S67"/>
    <mergeCell ref="A60:S60"/>
    <mergeCell ref="A61:S61"/>
    <mergeCell ref="A63:S63"/>
    <mergeCell ref="A64:S64"/>
    <mergeCell ref="A62:S62"/>
    <mergeCell ref="A54:S54"/>
    <mergeCell ref="A55:S55"/>
    <mergeCell ref="A59:S59"/>
    <mergeCell ref="A56:S56"/>
    <mergeCell ref="A57:S57"/>
    <mergeCell ref="A58:S58"/>
    <mergeCell ref="A49:S49"/>
    <mergeCell ref="A52:S52"/>
    <mergeCell ref="A50:S50"/>
    <mergeCell ref="A51:S51"/>
    <mergeCell ref="A43:S43"/>
    <mergeCell ref="A44:S44"/>
    <mergeCell ref="A46:S46"/>
    <mergeCell ref="A47:S47"/>
    <mergeCell ref="A39:S39"/>
    <mergeCell ref="A40:S40"/>
    <mergeCell ref="A41:S41"/>
    <mergeCell ref="A42:S42"/>
    <mergeCell ref="A30:S30"/>
    <mergeCell ref="A24:S24"/>
    <mergeCell ref="A25:S25"/>
    <mergeCell ref="A28:S28"/>
    <mergeCell ref="A27:S27"/>
    <mergeCell ref="A48:S48"/>
    <mergeCell ref="A29:S29"/>
    <mergeCell ref="A31:S31"/>
    <mergeCell ref="A45:S45"/>
    <mergeCell ref="A33:S33"/>
    <mergeCell ref="A34:S34"/>
    <mergeCell ref="A35:S35"/>
    <mergeCell ref="A36:S36"/>
    <mergeCell ref="A37:S37"/>
    <mergeCell ref="A38:S38"/>
    <mergeCell ref="V31:Z31"/>
    <mergeCell ref="AA31:AE31"/>
    <mergeCell ref="T35:U35"/>
    <mergeCell ref="A53:S53"/>
    <mergeCell ref="T39:U39"/>
    <mergeCell ref="T40:U40"/>
    <mergeCell ref="T36:U36"/>
    <mergeCell ref="T44:U44"/>
    <mergeCell ref="T49:U49"/>
    <mergeCell ref="T50:U50"/>
    <mergeCell ref="V35:Z35"/>
    <mergeCell ref="AA35:AE35"/>
    <mergeCell ref="V36:Z36"/>
    <mergeCell ref="AA36:AE36"/>
    <mergeCell ref="V37:Z37"/>
    <mergeCell ref="T37:U37"/>
    <mergeCell ref="V38:Z38"/>
    <mergeCell ref="AA38:AE38"/>
    <mergeCell ref="AA37:AE37"/>
    <mergeCell ref="T38:U38"/>
    <mergeCell ref="V39:Z39"/>
    <mergeCell ref="AA39:AE39"/>
    <mergeCell ref="V40:Z40"/>
    <mergeCell ref="AA40:AE40"/>
    <mergeCell ref="V52:Z52"/>
    <mergeCell ref="AA52:AE52"/>
    <mergeCell ref="V44:Z44"/>
    <mergeCell ref="AA44:AE44"/>
    <mergeCell ref="V47:Z47"/>
    <mergeCell ref="AA47:AE47"/>
    <mergeCell ref="V48:Z48"/>
    <mergeCell ref="AA46:AE46"/>
    <mergeCell ref="AA48:AE48"/>
    <mergeCell ref="V45:Z45"/>
    <mergeCell ref="AA58:AE58"/>
    <mergeCell ref="T59:U59"/>
    <mergeCell ref="V64:Z64"/>
    <mergeCell ref="T64:U64"/>
    <mergeCell ref="AA64:AE64"/>
    <mergeCell ref="T60:U60"/>
    <mergeCell ref="V61:Z61"/>
    <mergeCell ref="AA61:AE61"/>
    <mergeCell ref="V63:Z63"/>
    <mergeCell ref="AA63:AE63"/>
    <mergeCell ref="T61:U61"/>
    <mergeCell ref="T63:U63"/>
    <mergeCell ref="T72:U72"/>
    <mergeCell ref="T73:U73"/>
    <mergeCell ref="T69:U69"/>
    <mergeCell ref="T62:U62"/>
    <mergeCell ref="AA67:AE67"/>
    <mergeCell ref="V68:Z68"/>
    <mergeCell ref="AA68:AE68"/>
    <mergeCell ref="V71:Z71"/>
    <mergeCell ref="AA71:AE71"/>
    <mergeCell ref="AA70:AE70"/>
    <mergeCell ref="V69:Z69"/>
    <mergeCell ref="AA69:AE69"/>
    <mergeCell ref="V70:Z70"/>
    <mergeCell ref="V72:Z72"/>
    <mergeCell ref="AA72:AE72"/>
    <mergeCell ref="V73:Z73"/>
    <mergeCell ref="AA73:AE73"/>
    <mergeCell ref="A6:AJ6"/>
    <mergeCell ref="A13:S13"/>
    <mergeCell ref="AA20:AE20"/>
    <mergeCell ref="T16:U16"/>
    <mergeCell ref="T18:U18"/>
    <mergeCell ref="A16:S16"/>
    <mergeCell ref="A18:S18"/>
    <mergeCell ref="A20:S20"/>
    <mergeCell ref="A17:S17"/>
    <mergeCell ref="AA18:AE18"/>
    <mergeCell ref="AA21:AE21"/>
    <mergeCell ref="AA22:AE22"/>
    <mergeCell ref="V24:Z24"/>
    <mergeCell ref="V23:Z23"/>
    <mergeCell ref="AA23:AE23"/>
    <mergeCell ref="V29:Z29"/>
    <mergeCell ref="AA65:AE65"/>
    <mergeCell ref="V16:Z16"/>
    <mergeCell ref="AA16:AE16"/>
    <mergeCell ref="V17:Z17"/>
    <mergeCell ref="V18:Z18"/>
    <mergeCell ref="V20:Z20"/>
    <mergeCell ref="V21:Z21"/>
    <mergeCell ref="V22:Z22"/>
    <mergeCell ref="AA17:AE17"/>
    <mergeCell ref="V30:Z30"/>
    <mergeCell ref="AA24:AE24"/>
    <mergeCell ref="AA25:AE25"/>
    <mergeCell ref="AA26:AE26"/>
    <mergeCell ref="AA28:AE28"/>
    <mergeCell ref="AA29:AE29"/>
    <mergeCell ref="AA30:AE30"/>
    <mergeCell ref="V25:Z25"/>
    <mergeCell ref="V26:Z26"/>
    <mergeCell ref="V28:Z28"/>
    <mergeCell ref="V33:Z33"/>
    <mergeCell ref="V34:Z34"/>
    <mergeCell ref="AA33:AE33"/>
    <mergeCell ref="AA34:AE34"/>
    <mergeCell ref="V51:Z51"/>
    <mergeCell ref="AA51:AE51"/>
    <mergeCell ref="AA41:AE41"/>
    <mergeCell ref="AA42:AE42"/>
    <mergeCell ref="AA43:AE43"/>
    <mergeCell ref="AA45:AE45"/>
    <mergeCell ref="V46:Z46"/>
    <mergeCell ref="V41:Z41"/>
    <mergeCell ref="V42:Z42"/>
    <mergeCell ref="V43:Z43"/>
    <mergeCell ref="V49:Z49"/>
    <mergeCell ref="AA49:AE49"/>
    <mergeCell ref="V50:Z50"/>
    <mergeCell ref="AA50:AE50"/>
    <mergeCell ref="V56:Z56"/>
    <mergeCell ref="AA53:AE53"/>
    <mergeCell ref="AA54:AE54"/>
    <mergeCell ref="AA55:AE55"/>
    <mergeCell ref="AA56:AE56"/>
    <mergeCell ref="V53:Z53"/>
    <mergeCell ref="V54:Z54"/>
    <mergeCell ref="AF16:AJ16"/>
    <mergeCell ref="AF17:AJ17"/>
    <mergeCell ref="AF18:AJ18"/>
    <mergeCell ref="AF20:AJ20"/>
    <mergeCell ref="AF19:AJ19"/>
    <mergeCell ref="AF21:AJ21"/>
    <mergeCell ref="AF22:AJ22"/>
    <mergeCell ref="AF24:AJ24"/>
    <mergeCell ref="V55:Z55"/>
    <mergeCell ref="AF25:AJ25"/>
    <mergeCell ref="AF26:AJ26"/>
    <mergeCell ref="AF28:AJ28"/>
    <mergeCell ref="AF29:AJ29"/>
    <mergeCell ref="AF30:AJ30"/>
    <mergeCell ref="AF33:AJ33"/>
    <mergeCell ref="AF39:AJ39"/>
    <mergeCell ref="AF40:AJ40"/>
    <mergeCell ref="AF41:AJ41"/>
    <mergeCell ref="AF34:AJ34"/>
    <mergeCell ref="AF35:AJ35"/>
    <mergeCell ref="AF36:AJ36"/>
    <mergeCell ref="AF37:AJ37"/>
    <mergeCell ref="AF46:AJ46"/>
    <mergeCell ref="AF47:AJ47"/>
    <mergeCell ref="AF48:AJ48"/>
    <mergeCell ref="AF49:AJ49"/>
    <mergeCell ref="AF57:AJ57"/>
    <mergeCell ref="AF50:AJ50"/>
    <mergeCell ref="AF51:AJ51"/>
    <mergeCell ref="AF52:AJ52"/>
    <mergeCell ref="AF53:AJ53"/>
    <mergeCell ref="AF54:AJ54"/>
    <mergeCell ref="AF55:AJ55"/>
    <mergeCell ref="AF56:AJ56"/>
    <mergeCell ref="AF70:AJ70"/>
    <mergeCell ref="AF63:AJ63"/>
    <mergeCell ref="AF64:AJ64"/>
    <mergeCell ref="AF65:AJ65"/>
    <mergeCell ref="AF75:AJ75"/>
    <mergeCell ref="AF66:AJ66"/>
    <mergeCell ref="AF74:AJ74"/>
    <mergeCell ref="AF76:AJ76"/>
    <mergeCell ref="AF67:AJ67"/>
    <mergeCell ref="AF68:AJ68"/>
    <mergeCell ref="AF69:AJ69"/>
    <mergeCell ref="AF71:AJ71"/>
    <mergeCell ref="AF72:AJ72"/>
    <mergeCell ref="AF73:AJ73"/>
    <mergeCell ref="AF98:AJ98"/>
    <mergeCell ref="T98:U98"/>
    <mergeCell ref="V98:Z98"/>
    <mergeCell ref="AA98:AE98"/>
    <mergeCell ref="AF45:AJ45"/>
    <mergeCell ref="V27:Z27"/>
    <mergeCell ref="T19:U19"/>
    <mergeCell ref="V19:Z19"/>
    <mergeCell ref="AA19:AE19"/>
    <mergeCell ref="AF42:AJ42"/>
    <mergeCell ref="AF43:AJ43"/>
    <mergeCell ref="AF23:AJ23"/>
    <mergeCell ref="AF31:AJ31"/>
    <mergeCell ref="AF38:AJ38"/>
    <mergeCell ref="V62:Z62"/>
    <mergeCell ref="AA62:AE62"/>
    <mergeCell ref="AF62:AJ62"/>
    <mergeCell ref="AA27:AE27"/>
    <mergeCell ref="AF27:AJ27"/>
    <mergeCell ref="AF59:AJ59"/>
    <mergeCell ref="AF60:AJ60"/>
    <mergeCell ref="AF58:AJ58"/>
    <mergeCell ref="AF61:AJ61"/>
    <mergeCell ref="AF44:AJ44"/>
    <mergeCell ref="A19:S19"/>
    <mergeCell ref="A112:S112"/>
    <mergeCell ref="A120:S120"/>
    <mergeCell ref="T27:U27"/>
    <mergeCell ref="T70:U70"/>
    <mergeCell ref="T120:U120"/>
    <mergeCell ref="T75:U75"/>
    <mergeCell ref="A22:S22"/>
    <mergeCell ref="A26:S26"/>
    <mergeCell ref="T26:U26"/>
    <mergeCell ref="V120:Z120"/>
    <mergeCell ref="A98:S98"/>
    <mergeCell ref="V65:Z65"/>
    <mergeCell ref="AA120:AE120"/>
    <mergeCell ref="V75:Z75"/>
    <mergeCell ref="AA75:AE75"/>
    <mergeCell ref="V74:Z74"/>
    <mergeCell ref="AA74:AE74"/>
    <mergeCell ref="V76:Z76"/>
    <mergeCell ref="AA76:AE76"/>
    <mergeCell ref="AB7:AJ7"/>
    <mergeCell ref="AF120:AJ120"/>
    <mergeCell ref="T112:U112"/>
    <mergeCell ref="V112:Z112"/>
    <mergeCell ref="AA112:AE112"/>
    <mergeCell ref="AF112:AJ112"/>
    <mergeCell ref="V114:Z114"/>
    <mergeCell ref="V116:Z116"/>
    <mergeCell ref="AF114:AJ114"/>
    <mergeCell ref="AF115:AJ115"/>
  </mergeCells>
  <printOptions horizontalCentered="1"/>
  <pageMargins left="0.3937007874015748" right="0.1968503937007874" top="0.3937007874015748" bottom="0.3937007874015748" header="0.3937007874015748" footer="0.35433070866141736"/>
  <pageSetup fitToHeight="0" horizontalDpi="360" verticalDpi="360" orientation="portrait" paperSize="9" scale="74" r:id="rId1"/>
  <rowBreaks count="3" manualBreakCount="3">
    <brk id="46" max="255" man="1"/>
    <brk id="76" max="255" man="1"/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86"/>
  <sheetViews>
    <sheetView zoomScaleSheetLayoutView="100" workbookViewId="0" topLeftCell="A34">
      <selection activeCell="L49" sqref="L49"/>
    </sheetView>
  </sheetViews>
  <sheetFormatPr defaultColWidth="9.140625" defaultRowHeight="12.75"/>
  <cols>
    <col min="1" max="6" width="3.28125" style="512" customWidth="1"/>
    <col min="7" max="7" width="3.8515625" style="512" customWidth="1"/>
    <col min="8" max="11" width="3.28125" style="512" customWidth="1"/>
    <col min="12" max="12" width="3.8515625" style="512" customWidth="1"/>
    <col min="13" max="13" width="3.28125" style="512" customWidth="1"/>
    <col min="14" max="14" width="3.421875" style="512" customWidth="1"/>
    <col min="15" max="15" width="3.8515625" style="512" customWidth="1"/>
    <col min="16" max="19" width="3.28125" style="512" customWidth="1"/>
    <col min="20" max="20" width="2.140625" style="512" customWidth="1"/>
    <col min="21" max="36" width="3.28125" style="512" customWidth="1"/>
    <col min="37" max="37" width="3.57421875" style="512" customWidth="1"/>
    <col min="38" max="38" width="3.421875" style="512" customWidth="1"/>
    <col min="39" max="39" width="3.140625" style="512" customWidth="1"/>
    <col min="40" max="40" width="3.421875" style="512" customWidth="1"/>
    <col min="41" max="41" width="2.8515625" style="512" customWidth="1"/>
    <col min="42" max="16384" width="9.140625" style="512" customWidth="1"/>
  </cols>
  <sheetData>
    <row r="1" spans="35:36" ht="12.75">
      <c r="AI1" s="513"/>
      <c r="AJ1" s="513"/>
    </row>
    <row r="2" spans="35:36" ht="12.75">
      <c r="AI2" s="514"/>
      <c r="AJ2" s="515"/>
    </row>
    <row r="3" spans="1:41" ht="15.75">
      <c r="A3" s="516" t="s">
        <v>1249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</row>
    <row r="4" spans="1:41" ht="15.75">
      <c r="A4" s="516" t="s">
        <v>842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</row>
    <row r="5" spans="4:36" ht="12.75">
      <c r="D5" s="513"/>
      <c r="E5" s="513"/>
      <c r="F5" s="513"/>
      <c r="G5" s="513"/>
      <c r="H5" s="515"/>
      <c r="I5" s="515"/>
      <c r="J5" s="515"/>
      <c r="K5" s="515"/>
      <c r="L5" s="515"/>
      <c r="M5" s="515"/>
      <c r="N5" s="515"/>
      <c r="O5" s="515"/>
      <c r="P5" s="515"/>
      <c r="Q5" s="513"/>
      <c r="R5" s="513"/>
      <c r="S5" s="513"/>
      <c r="AI5" s="514"/>
      <c r="AJ5" s="514"/>
    </row>
    <row r="6" spans="4:36" ht="12.75"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AB6" s="517" t="s">
        <v>925</v>
      </c>
      <c r="AC6" s="517"/>
      <c r="AD6" s="517"/>
      <c r="AE6" s="517"/>
      <c r="AF6" s="517"/>
      <c r="AG6" s="517"/>
      <c r="AH6" s="517"/>
      <c r="AI6" s="517"/>
      <c r="AJ6" s="517"/>
    </row>
    <row r="7" spans="28:36" s="518" customFormat="1" ht="12.75">
      <c r="AB7" s="519" t="s">
        <v>844</v>
      </c>
      <c r="AC7" s="519"/>
      <c r="AD7" s="519"/>
      <c r="AE7" s="519"/>
      <c r="AF7" s="519"/>
      <c r="AG7" s="519"/>
      <c r="AH7" s="519"/>
      <c r="AI7" s="519"/>
      <c r="AJ7" s="519"/>
    </row>
    <row r="8" spans="1:32" ht="13.5" thickBot="1">
      <c r="A8" s="520"/>
      <c r="B8" s="520"/>
      <c r="C8" s="520"/>
      <c r="D8" s="520"/>
      <c r="E8" s="520"/>
      <c r="F8" s="520"/>
      <c r="G8" s="513"/>
      <c r="H8" s="520"/>
      <c r="I8" s="520"/>
      <c r="J8" s="513"/>
      <c r="K8" s="520"/>
      <c r="L8" s="520"/>
      <c r="M8" s="520"/>
      <c r="N8" s="520"/>
      <c r="O8" s="513"/>
      <c r="P8" s="520"/>
      <c r="Q8" s="513"/>
      <c r="R8" s="513"/>
      <c r="S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</row>
    <row r="9" spans="1:40" s="518" customFormat="1" ht="15.75" customHeight="1" thickBot="1">
      <c r="A9" s="521">
        <v>5</v>
      </c>
      <c r="B9" s="522">
        <v>1</v>
      </c>
      <c r="C9" s="522">
        <v>3</v>
      </c>
      <c r="D9" s="522">
        <v>0</v>
      </c>
      <c r="E9" s="522">
        <v>0</v>
      </c>
      <c r="F9" s="523">
        <v>9</v>
      </c>
      <c r="G9" s="524"/>
      <c r="H9" s="521">
        <v>1</v>
      </c>
      <c r="I9" s="522">
        <v>2</v>
      </c>
      <c r="J9" s="522">
        <v>5</v>
      </c>
      <c r="K9" s="523">
        <v>4</v>
      </c>
      <c r="L9" s="524"/>
      <c r="M9" s="521">
        <v>0</v>
      </c>
      <c r="N9" s="523">
        <v>1</v>
      </c>
      <c r="O9" s="525"/>
      <c r="P9" s="521">
        <v>2</v>
      </c>
      <c r="Q9" s="522">
        <v>8</v>
      </c>
      <c r="R9" s="522">
        <v>0</v>
      </c>
      <c r="S9" s="523">
        <v>0</v>
      </c>
      <c r="T9" s="524"/>
      <c r="U9" s="526"/>
      <c r="V9" s="522">
        <v>7</v>
      </c>
      <c r="W9" s="522">
        <v>5</v>
      </c>
      <c r="X9" s="522">
        <v>1</v>
      </c>
      <c r="Y9" s="522">
        <v>1</v>
      </c>
      <c r="Z9" s="527">
        <v>1</v>
      </c>
      <c r="AA9" s="523">
        <v>5</v>
      </c>
      <c r="AB9" s="528"/>
      <c r="AC9" s="528"/>
      <c r="AD9" s="521">
        <v>0</v>
      </c>
      <c r="AE9" s="523">
        <v>7</v>
      </c>
      <c r="AF9" s="529"/>
      <c r="AG9" s="530"/>
      <c r="AH9" s="531">
        <v>2</v>
      </c>
      <c r="AI9" s="532">
        <v>0</v>
      </c>
      <c r="AJ9" s="533">
        <v>0</v>
      </c>
      <c r="AK9" s="534">
        <v>8</v>
      </c>
      <c r="AL9" s="535"/>
      <c r="AN9" s="536">
        <v>2</v>
      </c>
    </row>
    <row r="10" spans="1:40" s="518" customFormat="1" ht="25.5" customHeight="1">
      <c r="A10" s="537" t="s">
        <v>680</v>
      </c>
      <c r="B10" s="537"/>
      <c r="C10" s="537"/>
      <c r="D10" s="537"/>
      <c r="E10" s="537"/>
      <c r="F10" s="537"/>
      <c r="G10" s="538"/>
      <c r="H10" s="537" t="s">
        <v>681</v>
      </c>
      <c r="I10" s="537"/>
      <c r="J10" s="537"/>
      <c r="K10" s="537"/>
      <c r="L10" s="538"/>
      <c r="M10" s="539" t="s">
        <v>703</v>
      </c>
      <c r="N10" s="539"/>
      <c r="O10" s="538"/>
      <c r="P10" s="539" t="s">
        <v>704</v>
      </c>
      <c r="Q10" s="539"/>
      <c r="R10" s="539"/>
      <c r="S10" s="539"/>
      <c r="T10" s="538"/>
      <c r="U10" s="537"/>
      <c r="V10" s="537" t="s">
        <v>684</v>
      </c>
      <c r="W10" s="537"/>
      <c r="X10" s="537"/>
      <c r="Y10" s="537"/>
      <c r="Z10" s="537"/>
      <c r="AA10" s="537"/>
      <c r="AB10" s="540"/>
      <c r="AC10" s="540"/>
      <c r="AD10" s="537" t="s">
        <v>1250</v>
      </c>
      <c r="AE10" s="537"/>
      <c r="AF10" s="538"/>
      <c r="AG10" s="538"/>
      <c r="AH10" s="537" t="s">
        <v>706</v>
      </c>
      <c r="AI10" s="537"/>
      <c r="AJ10" s="537"/>
      <c r="AK10" s="537"/>
      <c r="AL10" s="538"/>
      <c r="AN10" s="537" t="s">
        <v>707</v>
      </c>
    </row>
    <row r="11" spans="1:36" ht="12.75">
      <c r="A11" s="541"/>
      <c r="B11" s="541"/>
      <c r="C11" s="541"/>
      <c r="D11" s="541"/>
      <c r="E11" s="541"/>
      <c r="F11" s="541"/>
      <c r="G11" s="542"/>
      <c r="H11" s="541"/>
      <c r="I11" s="541"/>
      <c r="J11" s="541"/>
      <c r="K11" s="541"/>
      <c r="L11" s="542"/>
      <c r="M11" s="543"/>
      <c r="N11" s="541"/>
      <c r="O11" s="541"/>
      <c r="P11" s="542"/>
      <c r="Q11" s="543"/>
      <c r="R11" s="543"/>
      <c r="S11" s="543"/>
      <c r="T11" s="543"/>
      <c r="V11" s="541"/>
      <c r="W11" s="541"/>
      <c r="X11" s="541"/>
      <c r="Y11" s="541"/>
      <c r="Z11" s="541"/>
      <c r="AB11" s="541"/>
      <c r="AC11" s="541"/>
      <c r="AE11" s="541"/>
      <c r="AF11" s="541"/>
      <c r="AG11" s="541"/>
      <c r="AH11" s="541"/>
      <c r="AJ11" s="541"/>
    </row>
    <row r="12" spans="33:41" s="518" customFormat="1" ht="12.75">
      <c r="AG12" s="512"/>
      <c r="AO12" s="544" t="s">
        <v>708</v>
      </c>
    </row>
    <row r="13" spans="1:41" s="518" customFormat="1" ht="38.25" customHeight="1">
      <c r="A13" s="545" t="s">
        <v>846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7"/>
      <c r="T13" s="548" t="s">
        <v>710</v>
      </c>
      <c r="U13" s="548"/>
      <c r="V13" s="549" t="s">
        <v>847</v>
      </c>
      <c r="W13" s="550"/>
      <c r="X13" s="550"/>
      <c r="Y13" s="550"/>
      <c r="Z13" s="551"/>
      <c r="AA13" s="549" t="s">
        <v>848</v>
      </c>
      <c r="AB13" s="550"/>
      <c r="AC13" s="550"/>
      <c r="AD13" s="550"/>
      <c r="AE13" s="551"/>
      <c r="AF13" s="552" t="s">
        <v>849</v>
      </c>
      <c r="AG13" s="546"/>
      <c r="AH13" s="546"/>
      <c r="AI13" s="546"/>
      <c r="AJ13" s="547"/>
      <c r="AK13" s="553" t="s">
        <v>1251</v>
      </c>
      <c r="AL13" s="554"/>
      <c r="AM13" s="554"/>
      <c r="AN13" s="554"/>
      <c r="AO13" s="555"/>
    </row>
    <row r="14" spans="1:41" s="518" customFormat="1" ht="12.75">
      <c r="A14" s="556"/>
      <c r="B14" s="557"/>
      <c r="C14" s="557"/>
      <c r="D14" s="557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7"/>
      <c r="S14" s="559"/>
      <c r="T14" s="560"/>
      <c r="U14" s="560"/>
      <c r="V14" s="549" t="s">
        <v>850</v>
      </c>
      <c r="W14" s="550"/>
      <c r="X14" s="550"/>
      <c r="Y14" s="550"/>
      <c r="Z14" s="550"/>
      <c r="AA14" s="549"/>
      <c r="AB14" s="550"/>
      <c r="AC14" s="550"/>
      <c r="AD14" s="550"/>
      <c r="AE14" s="551"/>
      <c r="AF14" s="561"/>
      <c r="AG14" s="562"/>
      <c r="AH14" s="562"/>
      <c r="AI14" s="562"/>
      <c r="AJ14" s="563"/>
      <c r="AK14" s="564"/>
      <c r="AL14" s="565"/>
      <c r="AM14" s="565"/>
      <c r="AN14" s="565"/>
      <c r="AO14" s="566"/>
    </row>
    <row r="15" spans="1:41" ht="12.75">
      <c r="A15" s="567">
        <v>1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9"/>
      <c r="T15" s="568">
        <v>2</v>
      </c>
      <c r="U15" s="568"/>
      <c r="V15" s="570">
        <v>3</v>
      </c>
      <c r="W15" s="568"/>
      <c r="X15" s="568"/>
      <c r="Y15" s="568"/>
      <c r="Z15" s="568"/>
      <c r="AA15" s="570">
        <v>4</v>
      </c>
      <c r="AB15" s="568"/>
      <c r="AC15" s="568"/>
      <c r="AD15" s="568"/>
      <c r="AE15" s="568"/>
      <c r="AF15" s="570">
        <v>5</v>
      </c>
      <c r="AG15" s="568"/>
      <c r="AH15" s="568"/>
      <c r="AI15" s="568"/>
      <c r="AJ15" s="569"/>
      <c r="AK15" s="570">
        <v>6</v>
      </c>
      <c r="AL15" s="568"/>
      <c r="AM15" s="568"/>
      <c r="AN15" s="568"/>
      <c r="AO15" s="569"/>
    </row>
    <row r="16" spans="1:41" ht="19.5" customHeight="1">
      <c r="A16" s="571" t="s">
        <v>1252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3"/>
      <c r="T16" s="574" t="s">
        <v>852</v>
      </c>
      <c r="U16" s="575"/>
      <c r="V16" s="576">
        <v>10000</v>
      </c>
      <c r="W16" s="577"/>
      <c r="X16" s="577"/>
      <c r="Y16" s="577"/>
      <c r="Z16" s="578"/>
      <c r="AA16" s="576">
        <v>32078</v>
      </c>
      <c r="AB16" s="577"/>
      <c r="AC16" s="577"/>
      <c r="AD16" s="577"/>
      <c r="AE16" s="578"/>
      <c r="AF16" s="576">
        <v>36670</v>
      </c>
      <c r="AG16" s="577"/>
      <c r="AH16" s="577"/>
      <c r="AI16" s="577"/>
      <c r="AJ16" s="578"/>
      <c r="AK16" s="576">
        <v>5890</v>
      </c>
      <c r="AL16" s="577"/>
      <c r="AM16" s="577"/>
      <c r="AN16" s="577"/>
      <c r="AO16" s="578"/>
    </row>
    <row r="17" spans="1:41" ht="19.5" customHeight="1">
      <c r="A17" s="571" t="s">
        <v>1253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3"/>
      <c r="T17" s="574" t="s">
        <v>854</v>
      </c>
      <c r="U17" s="575"/>
      <c r="V17" s="576"/>
      <c r="W17" s="577"/>
      <c r="X17" s="577"/>
      <c r="Y17" s="577"/>
      <c r="Z17" s="578"/>
      <c r="AA17" s="576"/>
      <c r="AB17" s="577"/>
      <c r="AC17" s="577"/>
      <c r="AD17" s="577"/>
      <c r="AE17" s="578"/>
      <c r="AF17" s="576">
        <v>265</v>
      </c>
      <c r="AG17" s="577"/>
      <c r="AH17" s="577"/>
      <c r="AI17" s="577"/>
      <c r="AJ17" s="578"/>
      <c r="AK17" s="576"/>
      <c r="AL17" s="577"/>
      <c r="AM17" s="577"/>
      <c r="AN17" s="577"/>
      <c r="AO17" s="578"/>
    </row>
    <row r="18" spans="1:41" s="513" customFormat="1" ht="19.5" customHeight="1">
      <c r="A18" s="571" t="s">
        <v>1254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3"/>
      <c r="T18" s="574" t="s">
        <v>856</v>
      </c>
      <c r="U18" s="575"/>
      <c r="V18" s="576">
        <v>96000</v>
      </c>
      <c r="W18" s="577"/>
      <c r="X18" s="577"/>
      <c r="Y18" s="577"/>
      <c r="Z18" s="578"/>
      <c r="AA18" s="576">
        <v>96000</v>
      </c>
      <c r="AB18" s="577"/>
      <c r="AC18" s="577"/>
      <c r="AD18" s="577"/>
      <c r="AE18" s="578"/>
      <c r="AF18" s="576">
        <v>123973</v>
      </c>
      <c r="AG18" s="577"/>
      <c r="AH18" s="577"/>
      <c r="AI18" s="577"/>
      <c r="AJ18" s="578"/>
      <c r="AK18" s="576"/>
      <c r="AL18" s="577"/>
      <c r="AM18" s="577"/>
      <c r="AN18" s="577"/>
      <c r="AO18" s="578"/>
    </row>
    <row r="19" spans="1:41" ht="19.5" customHeight="1">
      <c r="A19" s="579" t="s">
        <v>1255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1"/>
      <c r="T19" s="582" t="s">
        <v>858</v>
      </c>
      <c r="U19" s="575"/>
      <c r="V19" s="583">
        <f>SUM(V16:Z18)</f>
        <v>106000</v>
      </c>
      <c r="W19" s="584"/>
      <c r="X19" s="584"/>
      <c r="Y19" s="584"/>
      <c r="Z19" s="585"/>
      <c r="AA19" s="583">
        <f>SUM(AA16:AE18)</f>
        <v>128078</v>
      </c>
      <c r="AB19" s="584"/>
      <c r="AC19" s="584"/>
      <c r="AD19" s="584"/>
      <c r="AE19" s="585"/>
      <c r="AF19" s="583">
        <f>SUM(AF16:AJ18)</f>
        <v>160908</v>
      </c>
      <c r="AG19" s="584"/>
      <c r="AH19" s="584"/>
      <c r="AI19" s="584"/>
      <c r="AJ19" s="585"/>
      <c r="AK19" s="583">
        <f>SUM(AK16:AO18)</f>
        <v>5890</v>
      </c>
      <c r="AL19" s="584"/>
      <c r="AM19" s="584"/>
      <c r="AN19" s="584"/>
      <c r="AO19" s="585"/>
    </row>
    <row r="20" spans="1:41" ht="19.5" customHeight="1">
      <c r="A20" s="586" t="s">
        <v>1256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1"/>
      <c r="T20" s="574" t="s">
        <v>860</v>
      </c>
      <c r="U20" s="575"/>
      <c r="V20" s="576">
        <v>3661</v>
      </c>
      <c r="W20" s="577"/>
      <c r="X20" s="577"/>
      <c r="Y20" s="577"/>
      <c r="Z20" s="578"/>
      <c r="AA20" s="576">
        <v>3661</v>
      </c>
      <c r="AB20" s="577"/>
      <c r="AC20" s="577"/>
      <c r="AD20" s="577"/>
      <c r="AE20" s="578"/>
      <c r="AF20" s="576">
        <v>375</v>
      </c>
      <c r="AG20" s="577"/>
      <c r="AH20" s="577"/>
      <c r="AI20" s="577"/>
      <c r="AJ20" s="578"/>
      <c r="AK20" s="576"/>
      <c r="AL20" s="577"/>
      <c r="AM20" s="577"/>
      <c r="AN20" s="577"/>
      <c r="AO20" s="578"/>
    </row>
    <row r="21" spans="1:41" ht="19.5" customHeight="1">
      <c r="A21" s="586" t="s">
        <v>1257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1"/>
      <c r="T21" s="574" t="s">
        <v>862</v>
      </c>
      <c r="U21" s="575"/>
      <c r="V21" s="576"/>
      <c r="W21" s="577"/>
      <c r="X21" s="577"/>
      <c r="Y21" s="577"/>
      <c r="Z21" s="578"/>
      <c r="AA21" s="576">
        <v>3750</v>
      </c>
      <c r="AB21" s="577"/>
      <c r="AC21" s="577"/>
      <c r="AD21" s="577"/>
      <c r="AE21" s="578"/>
      <c r="AF21" s="576">
        <v>5700</v>
      </c>
      <c r="AG21" s="577"/>
      <c r="AH21" s="577"/>
      <c r="AI21" s="577"/>
      <c r="AJ21" s="578"/>
      <c r="AK21" s="576"/>
      <c r="AL21" s="577"/>
      <c r="AM21" s="577"/>
      <c r="AN21" s="577"/>
      <c r="AO21" s="578"/>
    </row>
    <row r="22" spans="1:41" ht="19.5" customHeight="1">
      <c r="A22" s="571" t="s">
        <v>1258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3"/>
      <c r="T22" s="574" t="s">
        <v>864</v>
      </c>
      <c r="U22" s="575"/>
      <c r="V22" s="576">
        <v>2100</v>
      </c>
      <c r="W22" s="577"/>
      <c r="X22" s="577"/>
      <c r="Y22" s="577"/>
      <c r="Z22" s="578"/>
      <c r="AA22" s="576">
        <v>2459</v>
      </c>
      <c r="AB22" s="577"/>
      <c r="AC22" s="577"/>
      <c r="AD22" s="577"/>
      <c r="AE22" s="578"/>
      <c r="AF22" s="576">
        <v>2509</v>
      </c>
      <c r="AG22" s="577"/>
      <c r="AH22" s="577"/>
      <c r="AI22" s="577"/>
      <c r="AJ22" s="578"/>
      <c r="AK22" s="576"/>
      <c r="AL22" s="577"/>
      <c r="AM22" s="577"/>
      <c r="AN22" s="577"/>
      <c r="AO22" s="578"/>
    </row>
    <row r="23" spans="1:41" s="513" customFormat="1" ht="19.5" customHeight="1">
      <c r="A23" s="571" t="s">
        <v>1259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3"/>
      <c r="T23" s="574" t="s">
        <v>866</v>
      </c>
      <c r="U23" s="575"/>
      <c r="V23" s="576">
        <v>297287</v>
      </c>
      <c r="W23" s="577"/>
      <c r="X23" s="577"/>
      <c r="Y23" s="577"/>
      <c r="Z23" s="578"/>
      <c r="AA23" s="576">
        <v>320403</v>
      </c>
      <c r="AB23" s="577"/>
      <c r="AC23" s="577"/>
      <c r="AD23" s="577"/>
      <c r="AE23" s="578"/>
      <c r="AF23" s="576">
        <v>321673</v>
      </c>
      <c r="AG23" s="577"/>
      <c r="AH23" s="577"/>
      <c r="AI23" s="577"/>
      <c r="AJ23" s="578"/>
      <c r="AK23" s="576"/>
      <c r="AL23" s="577"/>
      <c r="AM23" s="577"/>
      <c r="AN23" s="577"/>
      <c r="AO23" s="578"/>
    </row>
    <row r="24" spans="1:41" s="513" customFormat="1" ht="19.5" customHeight="1">
      <c r="A24" s="571" t="s">
        <v>1260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3"/>
      <c r="T24" s="574" t="s">
        <v>868</v>
      </c>
      <c r="U24" s="575"/>
      <c r="V24" s="576">
        <v>387995</v>
      </c>
      <c r="W24" s="577"/>
      <c r="X24" s="577"/>
      <c r="Y24" s="577"/>
      <c r="Z24" s="578"/>
      <c r="AA24" s="576">
        <v>653095</v>
      </c>
      <c r="AB24" s="577"/>
      <c r="AC24" s="577"/>
      <c r="AD24" s="577"/>
      <c r="AE24" s="578"/>
      <c r="AF24" s="576">
        <v>568174</v>
      </c>
      <c r="AG24" s="577"/>
      <c r="AH24" s="577"/>
      <c r="AI24" s="577"/>
      <c r="AJ24" s="578"/>
      <c r="AK24" s="576"/>
      <c r="AL24" s="577"/>
      <c r="AM24" s="577"/>
      <c r="AN24" s="577"/>
      <c r="AO24" s="578"/>
    </row>
    <row r="25" spans="1:41" s="513" customFormat="1" ht="19.5" customHeight="1">
      <c r="A25" s="571" t="s">
        <v>1261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3"/>
      <c r="T25" s="574">
        <v>10</v>
      </c>
      <c r="U25" s="575"/>
      <c r="V25" s="576"/>
      <c r="W25" s="577"/>
      <c r="X25" s="577"/>
      <c r="Y25" s="577"/>
      <c r="Z25" s="578"/>
      <c r="AA25" s="576"/>
      <c r="AB25" s="577"/>
      <c r="AC25" s="577"/>
      <c r="AD25" s="577"/>
      <c r="AE25" s="578"/>
      <c r="AF25" s="576"/>
      <c r="AG25" s="577"/>
      <c r="AH25" s="577"/>
      <c r="AI25" s="577"/>
      <c r="AJ25" s="578"/>
      <c r="AK25" s="576"/>
      <c r="AL25" s="577"/>
      <c r="AM25" s="577"/>
      <c r="AN25" s="577"/>
      <c r="AO25" s="578"/>
    </row>
    <row r="26" spans="1:41" s="513" customFormat="1" ht="19.5" customHeight="1">
      <c r="A26" s="571" t="s">
        <v>1262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3"/>
      <c r="T26" s="574">
        <v>11</v>
      </c>
      <c r="U26" s="575"/>
      <c r="V26" s="576"/>
      <c r="W26" s="577"/>
      <c r="X26" s="577"/>
      <c r="Y26" s="577"/>
      <c r="Z26" s="578"/>
      <c r="AA26" s="576"/>
      <c r="AB26" s="577"/>
      <c r="AC26" s="577"/>
      <c r="AD26" s="577"/>
      <c r="AE26" s="578"/>
      <c r="AF26" s="576">
        <v>393</v>
      </c>
      <c r="AG26" s="577"/>
      <c r="AH26" s="577"/>
      <c r="AI26" s="577"/>
      <c r="AJ26" s="578"/>
      <c r="AK26" s="576">
        <v>393</v>
      </c>
      <c r="AL26" s="577"/>
      <c r="AM26" s="577"/>
      <c r="AN26" s="577"/>
      <c r="AO26" s="578"/>
    </row>
    <row r="27" spans="1:41" s="513" customFormat="1" ht="19.5" customHeight="1">
      <c r="A27" s="571" t="s">
        <v>1263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3"/>
      <c r="T27" s="574">
        <v>12</v>
      </c>
      <c r="U27" s="575"/>
      <c r="V27" s="576"/>
      <c r="W27" s="577"/>
      <c r="X27" s="577"/>
      <c r="Y27" s="577"/>
      <c r="Z27" s="578"/>
      <c r="AA27" s="576">
        <v>15837</v>
      </c>
      <c r="AB27" s="577"/>
      <c r="AC27" s="577"/>
      <c r="AD27" s="577"/>
      <c r="AE27" s="578"/>
      <c r="AF27" s="576">
        <v>40689</v>
      </c>
      <c r="AG27" s="577"/>
      <c r="AH27" s="577"/>
      <c r="AI27" s="577"/>
      <c r="AJ27" s="578"/>
      <c r="AK27" s="576"/>
      <c r="AL27" s="577"/>
      <c r="AM27" s="577"/>
      <c r="AN27" s="577"/>
      <c r="AO27" s="578"/>
    </row>
    <row r="28" spans="1:41" s="513" customFormat="1" ht="19.5" customHeight="1">
      <c r="A28" s="571" t="s">
        <v>1264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3"/>
      <c r="T28" s="574">
        <v>13</v>
      </c>
      <c r="U28" s="575"/>
      <c r="V28" s="576"/>
      <c r="W28" s="577"/>
      <c r="X28" s="577"/>
      <c r="Y28" s="577"/>
      <c r="Z28" s="578"/>
      <c r="AA28" s="576"/>
      <c r="AB28" s="577"/>
      <c r="AC28" s="577"/>
      <c r="AD28" s="577"/>
      <c r="AE28" s="578"/>
      <c r="AF28" s="576">
        <v>51</v>
      </c>
      <c r="AG28" s="577"/>
      <c r="AH28" s="577"/>
      <c r="AI28" s="577"/>
      <c r="AJ28" s="578"/>
      <c r="AK28" s="576">
        <v>51</v>
      </c>
      <c r="AL28" s="577"/>
      <c r="AM28" s="577"/>
      <c r="AN28" s="577"/>
      <c r="AO28" s="578"/>
    </row>
    <row r="29" spans="1:41" s="513" customFormat="1" ht="19.5" customHeight="1">
      <c r="A29" s="579" t="s">
        <v>1265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1"/>
      <c r="T29" s="587">
        <v>14</v>
      </c>
      <c r="U29" s="588"/>
      <c r="V29" s="583">
        <f>SUM(V20:Z28)</f>
        <v>691043</v>
      </c>
      <c r="W29" s="584"/>
      <c r="X29" s="584"/>
      <c r="Y29" s="584"/>
      <c r="Z29" s="585"/>
      <c r="AA29" s="583">
        <f>SUM(AA20:AE28)</f>
        <v>999205</v>
      </c>
      <c r="AB29" s="584"/>
      <c r="AC29" s="584"/>
      <c r="AD29" s="584"/>
      <c r="AE29" s="585"/>
      <c r="AF29" s="583">
        <f>SUM(AF20:AJ28)</f>
        <v>939564</v>
      </c>
      <c r="AG29" s="584"/>
      <c r="AH29" s="584"/>
      <c r="AI29" s="584"/>
      <c r="AJ29" s="585"/>
      <c r="AK29" s="583">
        <f>SUM(AK20:AO28)</f>
        <v>444</v>
      </c>
      <c r="AL29" s="584"/>
      <c r="AM29" s="584"/>
      <c r="AN29" s="584"/>
      <c r="AO29" s="585"/>
    </row>
    <row r="30" spans="1:41" ht="19.5" customHeight="1">
      <c r="A30" s="571" t="s">
        <v>1266</v>
      </c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3"/>
      <c r="T30" s="574">
        <v>15</v>
      </c>
      <c r="U30" s="575"/>
      <c r="V30" s="576"/>
      <c r="W30" s="577"/>
      <c r="X30" s="577"/>
      <c r="Y30" s="577"/>
      <c r="Z30" s="578"/>
      <c r="AA30" s="576">
        <v>5539</v>
      </c>
      <c r="AB30" s="577"/>
      <c r="AC30" s="577"/>
      <c r="AD30" s="577"/>
      <c r="AE30" s="578"/>
      <c r="AF30" s="576">
        <v>34716</v>
      </c>
      <c r="AG30" s="577"/>
      <c r="AH30" s="577"/>
      <c r="AI30" s="577"/>
      <c r="AJ30" s="578"/>
      <c r="AK30" s="576"/>
      <c r="AL30" s="577"/>
      <c r="AM30" s="577"/>
      <c r="AN30" s="577"/>
      <c r="AO30" s="578"/>
    </row>
    <row r="31" spans="1:41" s="513" customFormat="1" ht="19.5" customHeight="1">
      <c r="A31" s="571" t="s">
        <v>1267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3"/>
      <c r="T31" s="574">
        <v>16</v>
      </c>
      <c r="U31" s="575"/>
      <c r="V31" s="576"/>
      <c r="W31" s="577"/>
      <c r="X31" s="577"/>
      <c r="Y31" s="577"/>
      <c r="Z31" s="578"/>
      <c r="AA31" s="576">
        <v>105857</v>
      </c>
      <c r="AB31" s="577"/>
      <c r="AC31" s="577"/>
      <c r="AD31" s="577"/>
      <c r="AE31" s="578"/>
      <c r="AF31" s="576">
        <v>141175</v>
      </c>
      <c r="AG31" s="577"/>
      <c r="AH31" s="577"/>
      <c r="AI31" s="577"/>
      <c r="AJ31" s="578"/>
      <c r="AK31" s="576"/>
      <c r="AL31" s="577"/>
      <c r="AM31" s="577"/>
      <c r="AN31" s="577"/>
      <c r="AO31" s="578"/>
    </row>
    <row r="32" spans="1:41" s="513" customFormat="1" ht="19.5" customHeight="1">
      <c r="A32" s="571" t="s">
        <v>1268</v>
      </c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3"/>
      <c r="T32" s="574">
        <v>17</v>
      </c>
      <c r="U32" s="575"/>
      <c r="V32" s="576">
        <v>589092</v>
      </c>
      <c r="W32" s="577"/>
      <c r="X32" s="577"/>
      <c r="Y32" s="577"/>
      <c r="Z32" s="578"/>
      <c r="AA32" s="576">
        <v>712433</v>
      </c>
      <c r="AB32" s="577"/>
      <c r="AC32" s="577"/>
      <c r="AD32" s="577"/>
      <c r="AE32" s="578"/>
      <c r="AF32" s="576">
        <v>685891</v>
      </c>
      <c r="AG32" s="577"/>
      <c r="AH32" s="577"/>
      <c r="AI32" s="577"/>
      <c r="AJ32" s="578"/>
      <c r="AK32" s="576"/>
      <c r="AL32" s="577"/>
      <c r="AM32" s="577"/>
      <c r="AN32" s="577"/>
      <c r="AO32" s="578"/>
    </row>
    <row r="33" spans="1:41" s="513" customFormat="1" ht="19.5" customHeight="1">
      <c r="A33" s="571" t="s">
        <v>1269</v>
      </c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  <c r="P33" s="572"/>
      <c r="Q33" s="572"/>
      <c r="R33" s="572"/>
      <c r="S33" s="573"/>
      <c r="T33" s="574">
        <v>18</v>
      </c>
      <c r="U33" s="575"/>
      <c r="V33" s="576">
        <v>221000</v>
      </c>
      <c r="W33" s="577"/>
      <c r="X33" s="577"/>
      <c r="Y33" s="577"/>
      <c r="Z33" s="578"/>
      <c r="AA33" s="576">
        <v>409759</v>
      </c>
      <c r="AB33" s="577"/>
      <c r="AC33" s="577"/>
      <c r="AD33" s="577"/>
      <c r="AE33" s="578"/>
      <c r="AF33" s="576">
        <v>329163</v>
      </c>
      <c r="AG33" s="577"/>
      <c r="AH33" s="577"/>
      <c r="AI33" s="577"/>
      <c r="AJ33" s="578"/>
      <c r="AK33" s="576"/>
      <c r="AL33" s="577"/>
      <c r="AM33" s="577"/>
      <c r="AN33" s="577"/>
      <c r="AO33" s="578"/>
    </row>
    <row r="34" spans="1:41" s="513" customFormat="1" ht="19.5" customHeight="1">
      <c r="A34" s="579" t="s">
        <v>1270</v>
      </c>
      <c r="B34" s="580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1"/>
      <c r="T34" s="582">
        <v>19</v>
      </c>
      <c r="U34" s="575"/>
      <c r="V34" s="583">
        <f>SUM(V30:Z33)</f>
        <v>810092</v>
      </c>
      <c r="W34" s="584"/>
      <c r="X34" s="584"/>
      <c r="Y34" s="584"/>
      <c r="Z34" s="585"/>
      <c r="AA34" s="583">
        <f>SUM(AA30:AE33)</f>
        <v>1233588</v>
      </c>
      <c r="AB34" s="584"/>
      <c r="AC34" s="584"/>
      <c r="AD34" s="584"/>
      <c r="AE34" s="585"/>
      <c r="AF34" s="583">
        <f>SUM(AF30:AJ33)</f>
        <v>1190945</v>
      </c>
      <c r="AG34" s="584"/>
      <c r="AH34" s="584"/>
      <c r="AI34" s="584"/>
      <c r="AJ34" s="585"/>
      <c r="AK34" s="583">
        <f>SUM(AK30:AO33)</f>
        <v>0</v>
      </c>
      <c r="AL34" s="584"/>
      <c r="AM34" s="584"/>
      <c r="AN34" s="584"/>
      <c r="AO34" s="585"/>
    </row>
    <row r="35" spans="1:41" ht="24.75" customHeight="1">
      <c r="A35" s="586" t="s">
        <v>1271</v>
      </c>
      <c r="B35" s="580"/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1"/>
      <c r="T35" s="589">
        <v>20</v>
      </c>
      <c r="U35" s="590"/>
      <c r="V35" s="576">
        <v>50000</v>
      </c>
      <c r="W35" s="577"/>
      <c r="X35" s="577"/>
      <c r="Y35" s="577"/>
      <c r="Z35" s="578"/>
      <c r="AA35" s="576"/>
      <c r="AB35" s="577"/>
      <c r="AC35" s="577"/>
      <c r="AD35" s="577"/>
      <c r="AE35" s="578"/>
      <c r="AF35" s="576">
        <v>86839</v>
      </c>
      <c r="AG35" s="577"/>
      <c r="AH35" s="577"/>
      <c r="AI35" s="577"/>
      <c r="AJ35" s="578"/>
      <c r="AK35" s="576"/>
      <c r="AL35" s="577"/>
      <c r="AM35" s="577"/>
      <c r="AN35" s="577"/>
      <c r="AO35" s="578"/>
    </row>
    <row r="36" spans="1:41" ht="19.5" customHeight="1">
      <c r="A36" s="586" t="s">
        <v>1272</v>
      </c>
      <c r="B36" s="580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1"/>
      <c r="T36" s="589">
        <v>21</v>
      </c>
      <c r="U36" s="590"/>
      <c r="V36" s="576">
        <v>102500</v>
      </c>
      <c r="W36" s="577"/>
      <c r="X36" s="577"/>
      <c r="Y36" s="577"/>
      <c r="Z36" s="578"/>
      <c r="AA36" s="576">
        <v>152523</v>
      </c>
      <c r="AB36" s="577"/>
      <c r="AC36" s="577"/>
      <c r="AD36" s="577"/>
      <c r="AE36" s="578"/>
      <c r="AF36" s="576">
        <v>411661</v>
      </c>
      <c r="AG36" s="577"/>
      <c r="AH36" s="577"/>
      <c r="AI36" s="577"/>
      <c r="AJ36" s="578"/>
      <c r="AK36" s="576"/>
      <c r="AL36" s="577"/>
      <c r="AM36" s="577"/>
      <c r="AN36" s="577"/>
      <c r="AO36" s="578"/>
    </row>
    <row r="37" spans="1:41" ht="19.5" customHeight="1">
      <c r="A37" s="586" t="s">
        <v>1273</v>
      </c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1"/>
      <c r="T37" s="589">
        <v>22</v>
      </c>
      <c r="U37" s="590"/>
      <c r="V37" s="576"/>
      <c r="W37" s="577"/>
      <c r="X37" s="577"/>
      <c r="Y37" s="577"/>
      <c r="Z37" s="578"/>
      <c r="AA37" s="576"/>
      <c r="AB37" s="577"/>
      <c r="AC37" s="577"/>
      <c r="AD37" s="577"/>
      <c r="AE37" s="578"/>
      <c r="AF37" s="576"/>
      <c r="AG37" s="577"/>
      <c r="AH37" s="577"/>
      <c r="AI37" s="577"/>
      <c r="AJ37" s="578"/>
      <c r="AK37" s="576"/>
      <c r="AL37" s="577"/>
      <c r="AM37" s="577"/>
      <c r="AN37" s="577"/>
      <c r="AO37" s="578"/>
    </row>
    <row r="38" spans="1:41" ht="19.5" customHeight="1">
      <c r="A38" s="579" t="s">
        <v>1274</v>
      </c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1"/>
      <c r="T38" s="591">
        <v>23</v>
      </c>
      <c r="U38" s="592"/>
      <c r="V38" s="583">
        <f>SUM(V35+V36+V37)</f>
        <v>152500</v>
      </c>
      <c r="W38" s="584"/>
      <c r="X38" s="584"/>
      <c r="Y38" s="584"/>
      <c r="Z38" s="585"/>
      <c r="AA38" s="583">
        <f>SUM(AA35+AA36+AA37)</f>
        <v>152523</v>
      </c>
      <c r="AB38" s="584"/>
      <c r="AC38" s="584"/>
      <c r="AD38" s="584"/>
      <c r="AE38" s="585"/>
      <c r="AF38" s="583">
        <f>SUM(AF35+AF36+AF37)</f>
        <v>498500</v>
      </c>
      <c r="AG38" s="584"/>
      <c r="AH38" s="584"/>
      <c r="AI38" s="584"/>
      <c r="AJ38" s="585"/>
      <c r="AK38" s="583">
        <f>SUM(AK35+AK36+AK37)</f>
        <v>0</v>
      </c>
      <c r="AL38" s="584"/>
      <c r="AM38" s="584"/>
      <c r="AN38" s="584"/>
      <c r="AO38" s="585"/>
    </row>
    <row r="39" spans="1:41" ht="19.5" customHeight="1">
      <c r="A39" s="593" t="s">
        <v>1275</v>
      </c>
      <c r="B39" s="594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5"/>
      <c r="T39" s="589">
        <v>24</v>
      </c>
      <c r="U39" s="590"/>
      <c r="V39" s="576"/>
      <c r="W39" s="577"/>
      <c r="X39" s="577"/>
      <c r="Y39" s="577"/>
      <c r="Z39" s="578"/>
      <c r="AA39" s="576">
        <v>540</v>
      </c>
      <c r="AB39" s="577"/>
      <c r="AC39" s="577"/>
      <c r="AD39" s="577"/>
      <c r="AE39" s="578"/>
      <c r="AF39" s="576">
        <v>540</v>
      </c>
      <c r="AG39" s="577"/>
      <c r="AH39" s="577"/>
      <c r="AI39" s="577"/>
      <c r="AJ39" s="578"/>
      <c r="AK39" s="576"/>
      <c r="AL39" s="577"/>
      <c r="AM39" s="577"/>
      <c r="AN39" s="577"/>
      <c r="AO39" s="578"/>
    </row>
    <row r="40" spans="1:41" ht="19.5" customHeight="1">
      <c r="A40" s="593" t="s">
        <v>190</v>
      </c>
      <c r="B40" s="594"/>
      <c r="C40" s="594"/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5"/>
      <c r="T40" s="589">
        <v>25</v>
      </c>
      <c r="U40" s="590"/>
      <c r="V40" s="576"/>
      <c r="W40" s="577"/>
      <c r="X40" s="577"/>
      <c r="Y40" s="577"/>
      <c r="Z40" s="578"/>
      <c r="AA40" s="576">
        <v>75</v>
      </c>
      <c r="AB40" s="577"/>
      <c r="AC40" s="577"/>
      <c r="AD40" s="577"/>
      <c r="AE40" s="578"/>
      <c r="AF40" s="576">
        <v>75</v>
      </c>
      <c r="AG40" s="577"/>
      <c r="AH40" s="577"/>
      <c r="AI40" s="577"/>
      <c r="AJ40" s="578"/>
      <c r="AK40" s="576"/>
      <c r="AL40" s="577"/>
      <c r="AM40" s="577"/>
      <c r="AN40" s="577"/>
      <c r="AO40" s="578"/>
    </row>
    <row r="41" spans="1:41" ht="19.5" customHeight="1">
      <c r="A41" s="593" t="s">
        <v>191</v>
      </c>
      <c r="B41" s="594"/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5"/>
      <c r="T41" s="589">
        <v>26</v>
      </c>
      <c r="U41" s="590"/>
      <c r="V41" s="576"/>
      <c r="W41" s="577"/>
      <c r="X41" s="577"/>
      <c r="Y41" s="577"/>
      <c r="Z41" s="578"/>
      <c r="AA41" s="576">
        <v>1209</v>
      </c>
      <c r="AB41" s="577"/>
      <c r="AC41" s="577"/>
      <c r="AD41" s="577"/>
      <c r="AE41" s="578"/>
      <c r="AF41" s="576">
        <v>1449</v>
      </c>
      <c r="AG41" s="577"/>
      <c r="AH41" s="577"/>
      <c r="AI41" s="577"/>
      <c r="AJ41" s="578"/>
      <c r="AK41" s="576"/>
      <c r="AL41" s="577"/>
      <c r="AM41" s="577"/>
      <c r="AN41" s="577"/>
      <c r="AO41" s="578"/>
    </row>
    <row r="42" spans="1:41" ht="19.5" customHeight="1">
      <c r="A42" s="593" t="s">
        <v>192</v>
      </c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5"/>
      <c r="T42" s="589">
        <v>27</v>
      </c>
      <c r="U42" s="590"/>
      <c r="V42" s="576"/>
      <c r="W42" s="577"/>
      <c r="X42" s="577"/>
      <c r="Y42" s="577"/>
      <c r="Z42" s="578"/>
      <c r="AA42" s="576"/>
      <c r="AB42" s="577"/>
      <c r="AC42" s="577"/>
      <c r="AD42" s="577"/>
      <c r="AE42" s="578"/>
      <c r="AF42" s="576"/>
      <c r="AG42" s="577"/>
      <c r="AH42" s="577"/>
      <c r="AI42" s="577"/>
      <c r="AJ42" s="578"/>
      <c r="AK42" s="576"/>
      <c r="AL42" s="577"/>
      <c r="AM42" s="577"/>
      <c r="AN42" s="577"/>
      <c r="AO42" s="578"/>
    </row>
    <row r="43" spans="1:41" ht="19.5" customHeight="1">
      <c r="A43" s="593" t="s">
        <v>193</v>
      </c>
      <c r="B43" s="594"/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5"/>
      <c r="T43" s="589">
        <v>28</v>
      </c>
      <c r="U43" s="590"/>
      <c r="V43" s="576"/>
      <c r="W43" s="577"/>
      <c r="X43" s="577"/>
      <c r="Y43" s="577"/>
      <c r="Z43" s="578"/>
      <c r="AA43" s="576">
        <v>1912</v>
      </c>
      <c r="AB43" s="577"/>
      <c r="AC43" s="577"/>
      <c r="AD43" s="577"/>
      <c r="AE43" s="578"/>
      <c r="AF43" s="576">
        <v>4860</v>
      </c>
      <c r="AG43" s="577"/>
      <c r="AH43" s="577"/>
      <c r="AI43" s="577"/>
      <c r="AJ43" s="578"/>
      <c r="AK43" s="576"/>
      <c r="AL43" s="577"/>
      <c r="AM43" s="577"/>
      <c r="AN43" s="577"/>
      <c r="AO43" s="578"/>
    </row>
    <row r="44" spans="1:41" ht="24.75" customHeight="1">
      <c r="A44" s="596" t="s">
        <v>194</v>
      </c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8"/>
      <c r="T44" s="589">
        <v>29</v>
      </c>
      <c r="U44" s="590"/>
      <c r="V44" s="576"/>
      <c r="W44" s="577"/>
      <c r="X44" s="577"/>
      <c r="Y44" s="577"/>
      <c r="Z44" s="578"/>
      <c r="AA44" s="576"/>
      <c r="AB44" s="577"/>
      <c r="AC44" s="577"/>
      <c r="AD44" s="577"/>
      <c r="AE44" s="578"/>
      <c r="AF44" s="576"/>
      <c r="AG44" s="577"/>
      <c r="AH44" s="577"/>
      <c r="AI44" s="577"/>
      <c r="AJ44" s="578"/>
      <c r="AK44" s="576"/>
      <c r="AL44" s="577"/>
      <c r="AM44" s="577"/>
      <c r="AN44" s="577"/>
      <c r="AO44" s="578"/>
    </row>
    <row r="45" spans="1:41" ht="25.5" customHeight="1">
      <c r="A45" s="579" t="s">
        <v>195</v>
      </c>
      <c r="B45" s="580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1"/>
      <c r="T45" s="591">
        <v>30</v>
      </c>
      <c r="U45" s="590"/>
      <c r="V45" s="583">
        <f>SUM(V39:Z44)</f>
        <v>0</v>
      </c>
      <c r="W45" s="584"/>
      <c r="X45" s="584"/>
      <c r="Y45" s="584"/>
      <c r="Z45" s="585"/>
      <c r="AA45" s="583">
        <f>SUM(AA39:AE44)</f>
        <v>3736</v>
      </c>
      <c r="AB45" s="584"/>
      <c r="AC45" s="584"/>
      <c r="AD45" s="584"/>
      <c r="AE45" s="585"/>
      <c r="AF45" s="583">
        <f>SUM(AF39:AJ44)</f>
        <v>6924</v>
      </c>
      <c r="AG45" s="584"/>
      <c r="AH45" s="584"/>
      <c r="AI45" s="584"/>
      <c r="AJ45" s="585"/>
      <c r="AK45" s="583">
        <f>SUM(AK39:AO44)</f>
        <v>0</v>
      </c>
      <c r="AL45" s="584"/>
      <c r="AM45" s="584"/>
      <c r="AN45" s="584"/>
      <c r="AO45" s="585"/>
    </row>
    <row r="46" spans="1:41" ht="19.5" customHeight="1">
      <c r="A46" s="579" t="s">
        <v>196</v>
      </c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1"/>
      <c r="T46" s="591">
        <v>31</v>
      </c>
      <c r="U46" s="592"/>
      <c r="V46" s="583">
        <f>SUM(V19+V29+V34+V38+V45)</f>
        <v>1759635</v>
      </c>
      <c r="W46" s="584"/>
      <c r="X46" s="584"/>
      <c r="Y46" s="584"/>
      <c r="Z46" s="585"/>
      <c r="AA46" s="583">
        <f>SUM(AA19+AA29+AA34+AA38+AA45)</f>
        <v>2517130</v>
      </c>
      <c r="AB46" s="584"/>
      <c r="AC46" s="584"/>
      <c r="AD46" s="584"/>
      <c r="AE46" s="585"/>
      <c r="AF46" s="583">
        <f>SUM(AF19+AF29+AF34+AF38+AF45)</f>
        <v>2796841</v>
      </c>
      <c r="AG46" s="584"/>
      <c r="AH46" s="584"/>
      <c r="AI46" s="584"/>
      <c r="AJ46" s="585"/>
      <c r="AK46" s="583">
        <f>SUM(AK19+AK29+AK34+AK38+AK45)</f>
        <v>6334</v>
      </c>
      <c r="AL46" s="584"/>
      <c r="AM46" s="584"/>
      <c r="AN46" s="584"/>
      <c r="AO46" s="585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599"/>
      <c r="B104" s="599"/>
      <c r="C104" s="599"/>
      <c r="D104" s="599"/>
    </row>
    <row r="105" spans="1:4" ht="21.75" customHeight="1">
      <c r="A105" s="599"/>
      <c r="B105" s="599"/>
      <c r="C105" s="599"/>
      <c r="D105" s="599"/>
    </row>
    <row r="106" spans="1:4" ht="21.75" customHeight="1">
      <c r="A106" s="599"/>
      <c r="B106" s="599"/>
      <c r="C106" s="599"/>
      <c r="D106" s="599"/>
    </row>
    <row r="107" spans="1:4" ht="21.75" customHeight="1">
      <c r="A107" s="599"/>
      <c r="B107" s="599"/>
      <c r="C107" s="599"/>
      <c r="D107" s="599"/>
    </row>
    <row r="108" spans="1:4" ht="21.75" customHeight="1">
      <c r="A108" s="599"/>
      <c r="B108" s="599"/>
      <c r="C108" s="599"/>
      <c r="D108" s="599"/>
    </row>
    <row r="109" spans="1:4" ht="21.75" customHeight="1">
      <c r="A109" s="599"/>
      <c r="B109" s="599"/>
      <c r="C109" s="599"/>
      <c r="D109" s="599"/>
    </row>
    <row r="110" spans="1:4" ht="21.75" customHeight="1">
      <c r="A110" s="599"/>
      <c r="B110" s="599"/>
      <c r="C110" s="599"/>
      <c r="D110" s="599"/>
    </row>
    <row r="111" spans="1:4" ht="21.75" customHeight="1">
      <c r="A111" s="599"/>
      <c r="B111" s="599"/>
      <c r="C111" s="599"/>
      <c r="D111" s="599"/>
    </row>
    <row r="112" spans="1:4" ht="21.75" customHeight="1">
      <c r="A112" s="599"/>
      <c r="B112" s="599"/>
      <c r="C112" s="599"/>
      <c r="D112" s="599"/>
    </row>
    <row r="113" spans="1:4" ht="21.75" customHeight="1">
      <c r="A113" s="599"/>
      <c r="B113" s="599"/>
      <c r="C113" s="599"/>
      <c r="D113" s="599"/>
    </row>
    <row r="114" spans="1:4" ht="21.75" customHeight="1">
      <c r="A114" s="599"/>
      <c r="B114" s="599"/>
      <c r="C114" s="599"/>
      <c r="D114" s="599"/>
    </row>
    <row r="115" spans="1:4" ht="21.75" customHeight="1">
      <c r="A115" s="599"/>
      <c r="B115" s="599"/>
      <c r="C115" s="599"/>
      <c r="D115" s="599"/>
    </row>
    <row r="116" spans="1:4" ht="21.75" customHeight="1">
      <c r="A116" s="599"/>
      <c r="B116" s="599"/>
      <c r="C116" s="599"/>
      <c r="D116" s="599"/>
    </row>
    <row r="117" spans="1:4" ht="21.75" customHeight="1">
      <c r="A117" s="599"/>
      <c r="B117" s="599"/>
      <c r="C117" s="599"/>
      <c r="D117" s="599"/>
    </row>
    <row r="118" spans="1:4" ht="21.75" customHeight="1">
      <c r="A118" s="599"/>
      <c r="B118" s="599"/>
      <c r="C118" s="599"/>
      <c r="D118" s="599"/>
    </row>
    <row r="119" spans="1:4" ht="21.75" customHeight="1">
      <c r="A119" s="599"/>
      <c r="B119" s="599"/>
      <c r="C119" s="599"/>
      <c r="D119" s="599"/>
    </row>
    <row r="120" spans="1:4" ht="21.75" customHeight="1">
      <c r="A120" s="599"/>
      <c r="B120" s="599"/>
      <c r="C120" s="599"/>
      <c r="D120" s="599"/>
    </row>
    <row r="121" spans="1:4" ht="21.75" customHeight="1">
      <c r="A121" s="599"/>
      <c r="B121" s="599"/>
      <c r="C121" s="599"/>
      <c r="D121" s="599"/>
    </row>
    <row r="122" spans="1:4" ht="21.75" customHeight="1">
      <c r="A122" s="599"/>
      <c r="B122" s="599"/>
      <c r="C122" s="599"/>
      <c r="D122" s="599"/>
    </row>
    <row r="123" spans="1:4" ht="21.75" customHeight="1">
      <c r="A123" s="599"/>
      <c r="B123" s="599"/>
      <c r="C123" s="599"/>
      <c r="D123" s="599"/>
    </row>
    <row r="124" spans="1:4" ht="21.75" customHeight="1">
      <c r="A124" s="599"/>
      <c r="B124" s="599"/>
      <c r="C124" s="599"/>
      <c r="D124" s="599"/>
    </row>
    <row r="125" spans="1:4" ht="21.75" customHeight="1">
      <c r="A125" s="599"/>
      <c r="B125" s="599"/>
      <c r="C125" s="599"/>
      <c r="D125" s="599"/>
    </row>
    <row r="126" spans="1:4" ht="21.75" customHeight="1">
      <c r="A126" s="599"/>
      <c r="B126" s="599"/>
      <c r="C126" s="599"/>
      <c r="D126" s="599"/>
    </row>
    <row r="127" spans="1:4" ht="21.75" customHeight="1">
      <c r="A127" s="599"/>
      <c r="B127" s="599"/>
      <c r="C127" s="599"/>
      <c r="D127" s="599"/>
    </row>
    <row r="128" spans="1:4" ht="21.75" customHeight="1">
      <c r="A128" s="599"/>
      <c r="B128" s="599"/>
      <c r="C128" s="599"/>
      <c r="D128" s="599"/>
    </row>
    <row r="129" spans="1:4" ht="21.75" customHeight="1">
      <c r="A129" s="599"/>
      <c r="B129" s="599"/>
      <c r="C129" s="599"/>
      <c r="D129" s="599"/>
    </row>
    <row r="130" spans="1:4" ht="21.75" customHeight="1">
      <c r="A130" s="599"/>
      <c r="B130" s="599"/>
      <c r="C130" s="599"/>
      <c r="D130" s="599"/>
    </row>
    <row r="131" spans="1:4" ht="21.75" customHeight="1">
      <c r="A131" s="599"/>
      <c r="B131" s="599"/>
      <c r="C131" s="599"/>
      <c r="D131" s="599"/>
    </row>
    <row r="132" spans="1:4" ht="21.75" customHeight="1">
      <c r="A132" s="599"/>
      <c r="B132" s="599"/>
      <c r="C132" s="599"/>
      <c r="D132" s="599"/>
    </row>
    <row r="133" spans="1:4" ht="21.75" customHeight="1">
      <c r="A133" s="599"/>
      <c r="B133" s="599"/>
      <c r="C133" s="599"/>
      <c r="D133" s="599"/>
    </row>
    <row r="134" spans="1:4" ht="21.75" customHeight="1">
      <c r="A134" s="599"/>
      <c r="B134" s="599"/>
      <c r="C134" s="599"/>
      <c r="D134" s="599"/>
    </row>
    <row r="135" spans="1:4" ht="21.75" customHeight="1">
      <c r="A135" s="599"/>
      <c r="B135" s="599"/>
      <c r="C135" s="599"/>
      <c r="D135" s="599"/>
    </row>
    <row r="136" spans="1:4" ht="21.75" customHeight="1">
      <c r="A136" s="599"/>
      <c r="B136" s="599"/>
      <c r="C136" s="599"/>
      <c r="D136" s="599"/>
    </row>
    <row r="137" spans="1:4" ht="21.75" customHeight="1">
      <c r="A137" s="599"/>
      <c r="B137" s="599"/>
      <c r="C137" s="599"/>
      <c r="D137" s="599"/>
    </row>
    <row r="138" spans="1:4" ht="21.75" customHeight="1">
      <c r="A138" s="599"/>
      <c r="B138" s="599"/>
      <c r="C138" s="599"/>
      <c r="D138" s="599"/>
    </row>
    <row r="139" spans="1:4" ht="21.75" customHeight="1">
      <c r="A139" s="599"/>
      <c r="B139" s="599"/>
      <c r="C139" s="599"/>
      <c r="D139" s="599"/>
    </row>
    <row r="140" spans="1:4" ht="21.75" customHeight="1">
      <c r="A140" s="599"/>
      <c r="B140" s="599"/>
      <c r="C140" s="599"/>
      <c r="D140" s="599"/>
    </row>
    <row r="141" spans="1:4" ht="21.75" customHeight="1">
      <c r="A141" s="599"/>
      <c r="B141" s="599"/>
      <c r="C141" s="599"/>
      <c r="D141" s="599"/>
    </row>
    <row r="142" spans="1:4" ht="21.75" customHeight="1">
      <c r="A142" s="599"/>
      <c r="B142" s="599"/>
      <c r="C142" s="599"/>
      <c r="D142" s="599"/>
    </row>
    <row r="143" spans="1:4" ht="21.75" customHeight="1">
      <c r="A143" s="599"/>
      <c r="B143" s="599"/>
      <c r="C143" s="599"/>
      <c r="D143" s="599"/>
    </row>
    <row r="144" spans="1:4" ht="21.75" customHeight="1">
      <c r="A144" s="599"/>
      <c r="B144" s="599"/>
      <c r="C144" s="599"/>
      <c r="D144" s="599"/>
    </row>
    <row r="145" spans="1:4" ht="21.75" customHeight="1">
      <c r="A145" s="599"/>
      <c r="B145" s="599"/>
      <c r="C145" s="599"/>
      <c r="D145" s="599"/>
    </row>
    <row r="146" spans="1:4" ht="21.75" customHeight="1">
      <c r="A146" s="599"/>
      <c r="B146" s="599"/>
      <c r="C146" s="599"/>
      <c r="D146" s="599"/>
    </row>
    <row r="147" spans="1:4" ht="21.75" customHeight="1">
      <c r="A147" s="599"/>
      <c r="B147" s="599"/>
      <c r="C147" s="599"/>
      <c r="D147" s="599"/>
    </row>
    <row r="148" spans="1:4" ht="21.75" customHeight="1">
      <c r="A148" s="599"/>
      <c r="B148" s="599"/>
      <c r="C148" s="599"/>
      <c r="D148" s="599"/>
    </row>
    <row r="149" spans="1:4" ht="21.75" customHeight="1">
      <c r="A149" s="599"/>
      <c r="B149" s="599"/>
      <c r="C149" s="599"/>
      <c r="D149" s="599"/>
    </row>
    <row r="150" spans="1:4" ht="21.75" customHeight="1">
      <c r="A150" s="599"/>
      <c r="B150" s="599"/>
      <c r="C150" s="599"/>
      <c r="D150" s="599"/>
    </row>
    <row r="151" spans="1:4" ht="21.75" customHeight="1">
      <c r="A151" s="599"/>
      <c r="B151" s="599"/>
      <c r="C151" s="599"/>
      <c r="D151" s="599"/>
    </row>
    <row r="152" spans="1:4" ht="21.75" customHeight="1">
      <c r="A152" s="599"/>
      <c r="B152" s="599"/>
      <c r="C152" s="599"/>
      <c r="D152" s="599"/>
    </row>
    <row r="153" spans="1:4" ht="21.75" customHeight="1">
      <c r="A153" s="599"/>
      <c r="B153" s="599"/>
      <c r="C153" s="599"/>
      <c r="D153" s="599"/>
    </row>
    <row r="154" spans="1:4" ht="21.75" customHeight="1">
      <c r="A154" s="599"/>
      <c r="B154" s="599"/>
      <c r="C154" s="599"/>
      <c r="D154" s="599"/>
    </row>
    <row r="155" spans="1:4" ht="21.75" customHeight="1">
      <c r="A155" s="599"/>
      <c r="B155" s="599"/>
      <c r="C155" s="599"/>
      <c r="D155" s="599"/>
    </row>
    <row r="156" spans="1:4" ht="21.75" customHeight="1">
      <c r="A156" s="599"/>
      <c r="B156" s="599"/>
      <c r="C156" s="599"/>
      <c r="D156" s="599"/>
    </row>
    <row r="157" spans="1:4" ht="21.75" customHeight="1">
      <c r="A157" s="599"/>
      <c r="B157" s="599"/>
      <c r="C157" s="599"/>
      <c r="D157" s="599"/>
    </row>
    <row r="158" spans="1:4" ht="21.75" customHeight="1">
      <c r="A158" s="599"/>
      <c r="B158" s="599"/>
      <c r="C158" s="599"/>
      <c r="D158" s="599"/>
    </row>
    <row r="159" spans="1:4" ht="21.75" customHeight="1">
      <c r="A159" s="599"/>
      <c r="B159" s="599"/>
      <c r="C159" s="599"/>
      <c r="D159" s="599"/>
    </row>
    <row r="160" spans="1:4" ht="21.75" customHeight="1">
      <c r="A160" s="599"/>
      <c r="B160" s="599"/>
      <c r="C160" s="599"/>
      <c r="D160" s="599"/>
    </row>
    <row r="161" spans="1:4" ht="21.75" customHeight="1">
      <c r="A161" s="599"/>
      <c r="B161" s="599"/>
      <c r="C161" s="599"/>
      <c r="D161" s="599"/>
    </row>
    <row r="162" spans="1:4" ht="21.75" customHeight="1">
      <c r="A162" s="599"/>
      <c r="B162" s="599"/>
      <c r="C162" s="599"/>
      <c r="D162" s="599"/>
    </row>
    <row r="163" spans="1:4" ht="21.75" customHeight="1">
      <c r="A163" s="599"/>
      <c r="B163" s="599"/>
      <c r="C163" s="599"/>
      <c r="D163" s="599"/>
    </row>
    <row r="164" spans="1:4" ht="21.75" customHeight="1">
      <c r="A164" s="599"/>
      <c r="B164" s="599"/>
      <c r="C164" s="599"/>
      <c r="D164" s="599"/>
    </row>
    <row r="165" spans="1:4" ht="21.75" customHeight="1">
      <c r="A165" s="599"/>
      <c r="B165" s="599"/>
      <c r="C165" s="599"/>
      <c r="D165" s="599"/>
    </row>
    <row r="166" spans="1:4" ht="21.75" customHeight="1">
      <c r="A166" s="599"/>
      <c r="B166" s="599"/>
      <c r="C166" s="599"/>
      <c r="D166" s="599"/>
    </row>
    <row r="167" spans="1:4" ht="21.75" customHeight="1">
      <c r="A167" s="599"/>
      <c r="B167" s="599"/>
      <c r="C167" s="599"/>
      <c r="D167" s="599"/>
    </row>
    <row r="168" spans="1:4" ht="21.75" customHeight="1">
      <c r="A168" s="599"/>
      <c r="B168" s="599"/>
      <c r="C168" s="599"/>
      <c r="D168" s="599"/>
    </row>
    <row r="169" spans="1:4" ht="21.75" customHeight="1">
      <c r="A169" s="599"/>
      <c r="B169" s="599"/>
      <c r="C169" s="599"/>
      <c r="D169" s="599"/>
    </row>
    <row r="170" spans="1:4" ht="21.75" customHeight="1">
      <c r="A170" s="599"/>
      <c r="B170" s="599"/>
      <c r="C170" s="599"/>
      <c r="D170" s="599"/>
    </row>
    <row r="171" spans="1:4" ht="21.75" customHeight="1">
      <c r="A171" s="599"/>
      <c r="B171" s="599"/>
      <c r="C171" s="599"/>
      <c r="D171" s="599"/>
    </row>
    <row r="172" spans="1:4" ht="21.75" customHeight="1">
      <c r="A172" s="599"/>
      <c r="B172" s="599"/>
      <c r="C172" s="599"/>
      <c r="D172" s="599"/>
    </row>
    <row r="173" spans="1:4" ht="21.75" customHeight="1">
      <c r="A173" s="599"/>
      <c r="B173" s="599"/>
      <c r="C173" s="599"/>
      <c r="D173" s="599"/>
    </row>
    <row r="174" spans="1:4" ht="21.75" customHeight="1">
      <c r="A174" s="599"/>
      <c r="B174" s="599"/>
      <c r="C174" s="599"/>
      <c r="D174" s="599"/>
    </row>
    <row r="175" spans="1:4" ht="21.75" customHeight="1">
      <c r="A175" s="599"/>
      <c r="B175" s="599"/>
      <c r="C175" s="599"/>
      <c r="D175" s="599"/>
    </row>
    <row r="176" spans="1:4" ht="21.75" customHeight="1">
      <c r="A176" s="599"/>
      <c r="B176" s="599"/>
      <c r="C176" s="599"/>
      <c r="D176" s="599"/>
    </row>
    <row r="177" spans="1:4" ht="21.75" customHeight="1">
      <c r="A177" s="599"/>
      <c r="B177" s="599"/>
      <c r="C177" s="599"/>
      <c r="D177" s="599"/>
    </row>
    <row r="178" spans="1:4" ht="21.75" customHeight="1">
      <c r="A178" s="599"/>
      <c r="B178" s="599"/>
      <c r="C178" s="599"/>
      <c r="D178" s="599"/>
    </row>
    <row r="179" spans="1:4" ht="21.75" customHeight="1">
      <c r="A179" s="599"/>
      <c r="B179" s="599"/>
      <c r="C179" s="599"/>
      <c r="D179" s="599"/>
    </row>
    <row r="180" spans="1:4" ht="12.75">
      <c r="A180" s="599"/>
      <c r="B180" s="599"/>
      <c r="C180" s="599"/>
      <c r="D180" s="599"/>
    </row>
    <row r="181" spans="1:4" ht="12.75">
      <c r="A181" s="599"/>
      <c r="B181" s="599"/>
      <c r="C181" s="599"/>
      <c r="D181" s="599"/>
    </row>
    <row r="182" spans="1:4" ht="12.75">
      <c r="A182" s="599"/>
      <c r="B182" s="599"/>
      <c r="C182" s="599"/>
      <c r="D182" s="599"/>
    </row>
    <row r="183" spans="1:4" ht="12.75">
      <c r="A183" s="599"/>
      <c r="B183" s="599"/>
      <c r="C183" s="599"/>
      <c r="D183" s="599"/>
    </row>
    <row r="184" spans="1:4" ht="12.75">
      <c r="A184" s="599"/>
      <c r="B184" s="599"/>
      <c r="C184" s="599"/>
      <c r="D184" s="599"/>
    </row>
    <row r="185" spans="1:4" ht="12.75">
      <c r="A185" s="599"/>
      <c r="B185" s="599"/>
      <c r="C185" s="599"/>
      <c r="D185" s="599"/>
    </row>
    <row r="186" spans="1:4" ht="12.75">
      <c r="A186" s="599"/>
      <c r="B186" s="599"/>
      <c r="C186" s="599"/>
      <c r="D186" s="599"/>
    </row>
  </sheetData>
  <mergeCells count="174">
    <mergeCell ref="A45:S45"/>
    <mergeCell ref="T39:U39"/>
    <mergeCell ref="T40:U40"/>
    <mergeCell ref="T41:U41"/>
    <mergeCell ref="T42:U42"/>
    <mergeCell ref="T43:U43"/>
    <mergeCell ref="T45:U45"/>
    <mergeCell ref="A28:S28"/>
    <mergeCell ref="AF13:AJ14"/>
    <mergeCell ref="AK13:AO14"/>
    <mergeCell ref="A43:S43"/>
    <mergeCell ref="T29:U29"/>
    <mergeCell ref="A33:S33"/>
    <mergeCell ref="A39:S39"/>
    <mergeCell ref="A38:S38"/>
    <mergeCell ref="A34:S34"/>
    <mergeCell ref="A37:S37"/>
    <mergeCell ref="A30:S30"/>
    <mergeCell ref="A31:S31"/>
    <mergeCell ref="A32:S32"/>
    <mergeCell ref="T38:U38"/>
    <mergeCell ref="A35:S35"/>
    <mergeCell ref="T35:U35"/>
    <mergeCell ref="T36:U36"/>
    <mergeCell ref="A36:S36"/>
    <mergeCell ref="A27:S27"/>
    <mergeCell ref="A44:S44"/>
    <mergeCell ref="T46:U46"/>
    <mergeCell ref="A40:S40"/>
    <mergeCell ref="A41:S41"/>
    <mergeCell ref="A42:S42"/>
    <mergeCell ref="T44:U44"/>
    <mergeCell ref="T37:U37"/>
    <mergeCell ref="A29:S29"/>
    <mergeCell ref="A46:S46"/>
    <mergeCell ref="A18:S18"/>
    <mergeCell ref="A25:S25"/>
    <mergeCell ref="A26:S26"/>
    <mergeCell ref="A19:S19"/>
    <mergeCell ref="A20:S20"/>
    <mergeCell ref="A22:S22"/>
    <mergeCell ref="A24:S24"/>
    <mergeCell ref="A23:S23"/>
    <mergeCell ref="A21:S21"/>
    <mergeCell ref="A3:AO3"/>
    <mergeCell ref="A4:AO4"/>
    <mergeCell ref="A13:S13"/>
    <mergeCell ref="A17:S17"/>
    <mergeCell ref="A16:S16"/>
    <mergeCell ref="V16:Z16"/>
    <mergeCell ref="AA16:AE16"/>
    <mergeCell ref="AF16:AJ16"/>
    <mergeCell ref="AK16:AO16"/>
    <mergeCell ref="AK17:AO17"/>
    <mergeCell ref="AK18:AO18"/>
    <mergeCell ref="V17:Z17"/>
    <mergeCell ref="V18:Z18"/>
    <mergeCell ref="V20:Z20"/>
    <mergeCell ref="AA20:AE20"/>
    <mergeCell ref="AA18:AE18"/>
    <mergeCell ref="AF18:AJ18"/>
    <mergeCell ref="AF20:AJ20"/>
    <mergeCell ref="AA17:AE17"/>
    <mergeCell ref="AF17:AJ17"/>
    <mergeCell ref="AK20:AO20"/>
    <mergeCell ref="V19:Z19"/>
    <mergeCell ref="AA19:AE19"/>
    <mergeCell ref="AF19:AJ19"/>
    <mergeCell ref="AK19:AO19"/>
    <mergeCell ref="AK21:AO21"/>
    <mergeCell ref="V22:Z22"/>
    <mergeCell ref="AA22:AE22"/>
    <mergeCell ref="AF22:AJ22"/>
    <mergeCell ref="AK22:AO22"/>
    <mergeCell ref="V21:Z21"/>
    <mergeCell ref="AA21:AE21"/>
    <mergeCell ref="AF21:AJ21"/>
    <mergeCell ref="AA23:AE23"/>
    <mergeCell ref="AF23:AJ23"/>
    <mergeCell ref="AK23:AO23"/>
    <mergeCell ref="V24:Z24"/>
    <mergeCell ref="AA24:AE24"/>
    <mergeCell ref="AF24:AJ24"/>
    <mergeCell ref="AK24:AO24"/>
    <mergeCell ref="V23:Z23"/>
    <mergeCell ref="V25:Z25"/>
    <mergeCell ref="AA25:AE25"/>
    <mergeCell ref="AF25:AJ25"/>
    <mergeCell ref="AK25:AO25"/>
    <mergeCell ref="AA27:AE27"/>
    <mergeCell ref="AF27:AJ27"/>
    <mergeCell ref="AK27:AO27"/>
    <mergeCell ref="V26:Z26"/>
    <mergeCell ref="AA26:AE26"/>
    <mergeCell ref="AF26:AJ26"/>
    <mergeCell ref="AK26:AO26"/>
    <mergeCell ref="V27:Z27"/>
    <mergeCell ref="V30:Z30"/>
    <mergeCell ref="AA30:AE30"/>
    <mergeCell ref="AF30:AJ30"/>
    <mergeCell ref="AK30:AO30"/>
    <mergeCell ref="V31:Z31"/>
    <mergeCell ref="AA31:AE31"/>
    <mergeCell ref="AF31:AJ31"/>
    <mergeCell ref="AK31:AO31"/>
    <mergeCell ref="V32:Z32"/>
    <mergeCell ref="AA32:AE32"/>
    <mergeCell ref="AF32:AJ32"/>
    <mergeCell ref="AK32:AO32"/>
    <mergeCell ref="V33:Z33"/>
    <mergeCell ref="AA33:AE33"/>
    <mergeCell ref="AF33:AJ33"/>
    <mergeCell ref="AK33:AO33"/>
    <mergeCell ref="V29:Z29"/>
    <mergeCell ref="AA29:AE29"/>
    <mergeCell ref="AF29:AJ29"/>
    <mergeCell ref="AK29:AO29"/>
    <mergeCell ref="V28:Z28"/>
    <mergeCell ref="AA28:AE28"/>
    <mergeCell ref="AF28:AJ28"/>
    <mergeCell ref="AK28:AO28"/>
    <mergeCell ref="V34:Z34"/>
    <mergeCell ref="AA34:AE34"/>
    <mergeCell ref="AF34:AJ34"/>
    <mergeCell ref="AK34:AO34"/>
    <mergeCell ref="V38:Z38"/>
    <mergeCell ref="AA38:AE38"/>
    <mergeCell ref="AF38:AJ38"/>
    <mergeCell ref="AK38:AO38"/>
    <mergeCell ref="V45:Z45"/>
    <mergeCell ref="AA45:AE45"/>
    <mergeCell ref="AF45:AJ45"/>
    <mergeCell ref="AK45:AO45"/>
    <mergeCell ref="V46:Z46"/>
    <mergeCell ref="AA46:AE46"/>
    <mergeCell ref="AF46:AJ46"/>
    <mergeCell ref="AK46:AO46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AK40:AO40"/>
    <mergeCell ref="V39:Z39"/>
    <mergeCell ref="AA39:AE39"/>
    <mergeCell ref="AF39:AJ39"/>
    <mergeCell ref="AK39:AO39"/>
    <mergeCell ref="AK42:AO42"/>
    <mergeCell ref="V41:Z41"/>
    <mergeCell ref="AA41:AE41"/>
    <mergeCell ref="AF41:AJ41"/>
    <mergeCell ref="AK41:AO41"/>
    <mergeCell ref="AK44:AO44"/>
    <mergeCell ref="V43:Z43"/>
    <mergeCell ref="AA43:AE43"/>
    <mergeCell ref="AF43:AJ43"/>
    <mergeCell ref="AK43:AO43"/>
    <mergeCell ref="AB6:AJ6"/>
    <mergeCell ref="V44:Z44"/>
    <mergeCell ref="AA44:AE44"/>
    <mergeCell ref="AF44:AJ44"/>
    <mergeCell ref="V42:Z42"/>
    <mergeCell ref="AA42:AE42"/>
    <mergeCell ref="AF42:AJ42"/>
    <mergeCell ref="V40:Z40"/>
    <mergeCell ref="AA40:AE40"/>
    <mergeCell ref="AF40:AJ40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6"/>
  <sheetViews>
    <sheetView zoomScaleSheetLayoutView="100" workbookViewId="0" topLeftCell="A28">
      <selection activeCell="N7" sqref="N7"/>
    </sheetView>
  </sheetViews>
  <sheetFormatPr defaultColWidth="9.140625" defaultRowHeight="12.75"/>
  <cols>
    <col min="1" max="11" width="3.28125" style="600" customWidth="1"/>
    <col min="12" max="12" width="3.8515625" style="600" customWidth="1"/>
    <col min="13" max="13" width="3.28125" style="600" customWidth="1"/>
    <col min="14" max="14" width="3.421875" style="600" customWidth="1"/>
    <col min="15" max="15" width="3.8515625" style="600" customWidth="1"/>
    <col min="16" max="18" width="3.28125" style="600" customWidth="1"/>
    <col min="19" max="19" width="4.28125" style="600" customWidth="1"/>
    <col min="20" max="20" width="2.421875" style="600" customWidth="1"/>
    <col min="21" max="36" width="3.28125" style="600" customWidth="1"/>
    <col min="37" max="37" width="2.421875" style="600" customWidth="1"/>
    <col min="38" max="16384" width="9.140625" style="600" customWidth="1"/>
  </cols>
  <sheetData>
    <row r="1" spans="35:36" ht="12.75">
      <c r="AI1" s="601"/>
      <c r="AJ1" s="601"/>
    </row>
    <row r="2" spans="35:36" ht="12.75">
      <c r="AI2" s="602"/>
      <c r="AJ2" s="603"/>
    </row>
    <row r="3" spans="1:36" ht="15.75">
      <c r="A3" s="604" t="s">
        <v>197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</row>
    <row r="4" spans="1:36" ht="15.75">
      <c r="A4" s="604" t="s">
        <v>842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</row>
    <row r="5" spans="35:36" ht="12.75">
      <c r="AI5" s="602"/>
      <c r="AJ5" s="602"/>
    </row>
    <row r="6" spans="28:36" ht="12.75">
      <c r="AB6" s="605" t="s">
        <v>1044</v>
      </c>
      <c r="AC6" s="605"/>
      <c r="AD6" s="605"/>
      <c r="AE6" s="605"/>
      <c r="AF6" s="605"/>
      <c r="AG6" s="605"/>
      <c r="AH6" s="605"/>
      <c r="AI6" s="605"/>
      <c r="AJ6" s="605"/>
    </row>
    <row r="7" spans="28:36" ht="12.75">
      <c r="AB7" s="606" t="s">
        <v>844</v>
      </c>
      <c r="AC7" s="606"/>
      <c r="AD7" s="606"/>
      <c r="AE7" s="606"/>
      <c r="AF7" s="606"/>
      <c r="AG7" s="606"/>
      <c r="AH7" s="606"/>
      <c r="AI7" s="606"/>
      <c r="AJ7" s="606"/>
    </row>
    <row r="8" ht="13.5" thickBot="1"/>
    <row r="9" spans="1:36" ht="15.75" customHeight="1" thickBot="1">
      <c r="A9" s="607">
        <v>5</v>
      </c>
      <c r="B9" s="608">
        <v>1</v>
      </c>
      <c r="C9" s="608">
        <v>3</v>
      </c>
      <c r="D9" s="608">
        <v>0</v>
      </c>
      <c r="E9" s="608">
        <v>0</v>
      </c>
      <c r="F9" s="609">
        <v>9</v>
      </c>
      <c r="G9" s="610"/>
      <c r="H9" s="607">
        <v>1</v>
      </c>
      <c r="I9" s="608">
        <v>2</v>
      </c>
      <c r="J9" s="608">
        <v>5</v>
      </c>
      <c r="K9" s="609">
        <v>4</v>
      </c>
      <c r="L9" s="610"/>
      <c r="M9" s="607">
        <v>0</v>
      </c>
      <c r="N9" s="609">
        <v>1</v>
      </c>
      <c r="O9" s="611"/>
      <c r="P9" s="607">
        <v>2</v>
      </c>
      <c r="Q9" s="608">
        <v>8</v>
      </c>
      <c r="R9" s="608">
        <v>0</v>
      </c>
      <c r="S9" s="609">
        <v>0</v>
      </c>
      <c r="T9" s="610"/>
      <c r="U9" s="607">
        <v>7</v>
      </c>
      <c r="V9" s="608">
        <v>5</v>
      </c>
      <c r="W9" s="608">
        <v>1</v>
      </c>
      <c r="X9" s="608">
        <v>1</v>
      </c>
      <c r="Y9" s="608">
        <v>1</v>
      </c>
      <c r="Z9" s="609">
        <v>5</v>
      </c>
      <c r="AA9" s="610"/>
      <c r="AB9" s="607">
        <v>0</v>
      </c>
      <c r="AC9" s="609">
        <v>8</v>
      </c>
      <c r="AD9" s="610"/>
      <c r="AE9" s="612">
        <v>2</v>
      </c>
      <c r="AF9" s="613">
        <v>0</v>
      </c>
      <c r="AG9" s="613">
        <v>0</v>
      </c>
      <c r="AH9" s="614">
        <v>8</v>
      </c>
      <c r="AI9" s="610"/>
      <c r="AJ9" s="615">
        <v>2</v>
      </c>
    </row>
    <row r="10" spans="1:36" ht="25.5" customHeight="1">
      <c r="A10" s="616" t="s">
        <v>680</v>
      </c>
      <c r="B10" s="616"/>
      <c r="C10" s="616"/>
      <c r="D10" s="616"/>
      <c r="E10" s="616"/>
      <c r="F10" s="616"/>
      <c r="G10" s="617"/>
      <c r="H10" s="616" t="s">
        <v>681</v>
      </c>
      <c r="I10" s="616"/>
      <c r="J10" s="616"/>
      <c r="K10" s="616"/>
      <c r="L10" s="617"/>
      <c r="M10" s="618" t="s">
        <v>703</v>
      </c>
      <c r="N10" s="618"/>
      <c r="O10" s="617"/>
      <c r="P10" s="618" t="s">
        <v>704</v>
      </c>
      <c r="Q10" s="618"/>
      <c r="R10" s="618"/>
      <c r="S10" s="618"/>
      <c r="T10" s="617"/>
      <c r="U10" s="616" t="s">
        <v>684</v>
      </c>
      <c r="V10" s="616"/>
      <c r="W10" s="616"/>
      <c r="X10" s="616"/>
      <c r="Y10" s="616"/>
      <c r="Z10" s="616"/>
      <c r="AB10" s="616" t="s">
        <v>705</v>
      </c>
      <c r="AC10" s="616"/>
      <c r="AE10" s="616" t="s">
        <v>706</v>
      </c>
      <c r="AF10" s="616"/>
      <c r="AG10" s="616"/>
      <c r="AH10" s="616"/>
      <c r="AJ10" s="616" t="s">
        <v>707</v>
      </c>
    </row>
    <row r="11" spans="1:36" ht="12.75">
      <c r="A11" s="616"/>
      <c r="B11" s="616"/>
      <c r="C11" s="616"/>
      <c r="D11" s="616"/>
      <c r="E11" s="616"/>
      <c r="F11" s="616"/>
      <c r="G11" s="617"/>
      <c r="H11" s="616"/>
      <c r="I11" s="616"/>
      <c r="J11" s="616"/>
      <c r="K11" s="616"/>
      <c r="L11" s="617"/>
      <c r="M11" s="618"/>
      <c r="N11" s="616"/>
      <c r="O11" s="616"/>
      <c r="P11" s="617"/>
      <c r="Q11" s="618"/>
      <c r="R11" s="618"/>
      <c r="S11" s="618"/>
      <c r="T11" s="618"/>
      <c r="V11" s="616"/>
      <c r="W11" s="616"/>
      <c r="X11" s="616"/>
      <c r="Y11" s="616"/>
      <c r="Z11" s="616"/>
      <c r="AB11" s="616"/>
      <c r="AC11" s="616"/>
      <c r="AE11" s="616"/>
      <c r="AF11" s="616"/>
      <c r="AG11" s="616"/>
      <c r="AH11" s="616"/>
      <c r="AJ11" s="616"/>
    </row>
    <row r="12" ht="12.75">
      <c r="AG12" s="619" t="s">
        <v>708</v>
      </c>
    </row>
    <row r="13" spans="1:36" ht="38.25" customHeight="1">
      <c r="A13" s="620" t="s">
        <v>846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2"/>
      <c r="T13" s="623" t="s">
        <v>710</v>
      </c>
      <c r="U13" s="624"/>
      <c r="V13" s="625" t="s">
        <v>847</v>
      </c>
      <c r="W13" s="626"/>
      <c r="X13" s="626"/>
      <c r="Y13" s="626"/>
      <c r="Z13" s="627"/>
      <c r="AA13" s="625" t="s">
        <v>848</v>
      </c>
      <c r="AB13" s="626"/>
      <c r="AC13" s="626"/>
      <c r="AD13" s="626"/>
      <c r="AE13" s="627"/>
      <c r="AF13" s="628" t="s">
        <v>849</v>
      </c>
      <c r="AG13" s="621"/>
      <c r="AH13" s="621"/>
      <c r="AI13" s="621"/>
      <c r="AJ13" s="622"/>
    </row>
    <row r="14" spans="1:36" ht="12.75">
      <c r="A14" s="629"/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32"/>
      <c r="U14" s="633"/>
      <c r="V14" s="625" t="s">
        <v>850</v>
      </c>
      <c r="W14" s="626"/>
      <c r="X14" s="626"/>
      <c r="Y14" s="626"/>
      <c r="Z14" s="626"/>
      <c r="AA14" s="625"/>
      <c r="AB14" s="626"/>
      <c r="AC14" s="626"/>
      <c r="AD14" s="626"/>
      <c r="AE14" s="627"/>
      <c r="AF14" s="634"/>
      <c r="AG14" s="630"/>
      <c r="AH14" s="630"/>
      <c r="AI14" s="630"/>
      <c r="AJ14" s="631"/>
    </row>
    <row r="15" spans="1:36" ht="12.75">
      <c r="A15" s="635">
        <v>1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7"/>
      <c r="T15" s="636">
        <v>2</v>
      </c>
      <c r="U15" s="636"/>
      <c r="V15" s="638">
        <v>3</v>
      </c>
      <c r="W15" s="636"/>
      <c r="X15" s="636"/>
      <c r="Y15" s="636"/>
      <c r="Z15" s="636"/>
      <c r="AA15" s="638">
        <v>4</v>
      </c>
      <c r="AB15" s="636"/>
      <c r="AC15" s="636"/>
      <c r="AD15" s="636"/>
      <c r="AE15" s="636"/>
      <c r="AF15" s="638">
        <v>5</v>
      </c>
      <c r="AG15" s="636"/>
      <c r="AH15" s="636"/>
      <c r="AI15" s="636"/>
      <c r="AJ15" s="637"/>
    </row>
    <row r="16" spans="1:36" ht="21.75" customHeight="1">
      <c r="A16" s="639" t="s">
        <v>198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1"/>
      <c r="T16" s="642" t="s">
        <v>852</v>
      </c>
      <c r="U16" s="643"/>
      <c r="V16" s="644"/>
      <c r="W16" s="645"/>
      <c r="X16" s="645"/>
      <c r="Y16" s="645"/>
      <c r="Z16" s="646"/>
      <c r="AA16" s="644"/>
      <c r="AB16" s="645"/>
      <c r="AC16" s="645"/>
      <c r="AD16" s="645"/>
      <c r="AE16" s="646"/>
      <c r="AF16" s="644"/>
      <c r="AG16" s="645"/>
      <c r="AH16" s="645"/>
      <c r="AI16" s="645"/>
      <c r="AJ16" s="646"/>
    </row>
    <row r="17" spans="1:36" ht="21.75" customHeight="1">
      <c r="A17" s="639" t="s">
        <v>199</v>
      </c>
      <c r="B17" s="640"/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640"/>
      <c r="S17" s="641"/>
      <c r="T17" s="642" t="s">
        <v>854</v>
      </c>
      <c r="U17" s="647"/>
      <c r="V17" s="644">
        <v>1110000</v>
      </c>
      <c r="W17" s="645"/>
      <c r="X17" s="645"/>
      <c r="Y17" s="645"/>
      <c r="Z17" s="646"/>
      <c r="AA17" s="644">
        <v>2529633</v>
      </c>
      <c r="AB17" s="645"/>
      <c r="AC17" s="645"/>
      <c r="AD17" s="645"/>
      <c r="AE17" s="646"/>
      <c r="AF17" s="644">
        <v>2074255</v>
      </c>
      <c r="AG17" s="645"/>
      <c r="AH17" s="645"/>
      <c r="AI17" s="645"/>
      <c r="AJ17" s="646"/>
    </row>
    <row r="18" spans="1:36" ht="21.75" customHeight="1">
      <c r="A18" s="639" t="s">
        <v>200</v>
      </c>
      <c r="B18" s="640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1"/>
      <c r="T18" s="642" t="s">
        <v>856</v>
      </c>
      <c r="U18" s="647"/>
      <c r="V18" s="644"/>
      <c r="W18" s="645"/>
      <c r="X18" s="645"/>
      <c r="Y18" s="645"/>
      <c r="Z18" s="646"/>
      <c r="AA18" s="644"/>
      <c r="AB18" s="645"/>
      <c r="AC18" s="645"/>
      <c r="AD18" s="645"/>
      <c r="AE18" s="646"/>
      <c r="AF18" s="644"/>
      <c r="AG18" s="645"/>
      <c r="AH18" s="645"/>
      <c r="AI18" s="645"/>
      <c r="AJ18" s="646"/>
    </row>
    <row r="19" spans="1:36" ht="21.75" customHeight="1">
      <c r="A19" s="639" t="s">
        <v>201</v>
      </c>
      <c r="B19" s="640"/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1"/>
      <c r="T19" s="642" t="s">
        <v>858</v>
      </c>
      <c r="U19" s="647"/>
      <c r="V19" s="644"/>
      <c r="W19" s="645"/>
      <c r="X19" s="645"/>
      <c r="Y19" s="645"/>
      <c r="Z19" s="646"/>
      <c r="AA19" s="644"/>
      <c r="AB19" s="645"/>
      <c r="AC19" s="645"/>
      <c r="AD19" s="645"/>
      <c r="AE19" s="646"/>
      <c r="AF19" s="644">
        <v>8</v>
      </c>
      <c r="AG19" s="645"/>
      <c r="AH19" s="645"/>
      <c r="AI19" s="645"/>
      <c r="AJ19" s="646"/>
    </row>
    <row r="20" spans="1:36" ht="21.75" customHeight="1">
      <c r="A20" s="639" t="s">
        <v>202</v>
      </c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1"/>
      <c r="T20" s="642" t="s">
        <v>860</v>
      </c>
      <c r="U20" s="647"/>
      <c r="V20" s="644"/>
      <c r="W20" s="645"/>
      <c r="X20" s="645"/>
      <c r="Y20" s="645"/>
      <c r="Z20" s="646"/>
      <c r="AA20" s="644"/>
      <c r="AB20" s="645"/>
      <c r="AC20" s="645"/>
      <c r="AD20" s="645"/>
      <c r="AE20" s="646"/>
      <c r="AF20" s="644">
        <v>300</v>
      </c>
      <c r="AG20" s="645"/>
      <c r="AH20" s="645"/>
      <c r="AI20" s="645"/>
      <c r="AJ20" s="646"/>
    </row>
    <row r="21" spans="1:36" ht="21.75" customHeight="1">
      <c r="A21" s="639" t="s">
        <v>203</v>
      </c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1"/>
      <c r="T21" s="642" t="s">
        <v>862</v>
      </c>
      <c r="U21" s="647"/>
      <c r="V21" s="644"/>
      <c r="W21" s="645"/>
      <c r="X21" s="645"/>
      <c r="Y21" s="645"/>
      <c r="Z21" s="646"/>
      <c r="AA21" s="644"/>
      <c r="AB21" s="645"/>
      <c r="AC21" s="645"/>
      <c r="AD21" s="645"/>
      <c r="AE21" s="646"/>
      <c r="AF21" s="644"/>
      <c r="AG21" s="645"/>
      <c r="AH21" s="645"/>
      <c r="AI21" s="645"/>
      <c r="AJ21" s="646"/>
    </row>
    <row r="22" spans="1:36" ht="21.75" customHeight="1">
      <c r="A22" s="639" t="s">
        <v>204</v>
      </c>
      <c r="B22" s="640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1"/>
      <c r="T22" s="642" t="s">
        <v>864</v>
      </c>
      <c r="U22" s="647"/>
      <c r="V22" s="644"/>
      <c r="W22" s="645"/>
      <c r="X22" s="645"/>
      <c r="Y22" s="645"/>
      <c r="Z22" s="646"/>
      <c r="AA22" s="644"/>
      <c r="AB22" s="645"/>
      <c r="AC22" s="645"/>
      <c r="AD22" s="645"/>
      <c r="AE22" s="646"/>
      <c r="AF22" s="644"/>
      <c r="AG22" s="645"/>
      <c r="AH22" s="645"/>
      <c r="AI22" s="645"/>
      <c r="AJ22" s="646"/>
    </row>
    <row r="23" spans="1:36" ht="21.75" customHeight="1">
      <c r="A23" s="639" t="s">
        <v>205</v>
      </c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1"/>
      <c r="T23" s="642" t="s">
        <v>866</v>
      </c>
      <c r="U23" s="647"/>
      <c r="V23" s="644"/>
      <c r="W23" s="645"/>
      <c r="X23" s="645"/>
      <c r="Y23" s="645"/>
      <c r="Z23" s="646"/>
      <c r="AA23" s="644"/>
      <c r="AB23" s="645"/>
      <c r="AC23" s="645"/>
      <c r="AD23" s="645"/>
      <c r="AE23" s="646"/>
      <c r="AF23" s="644"/>
      <c r="AG23" s="645"/>
      <c r="AH23" s="645"/>
      <c r="AI23" s="645"/>
      <c r="AJ23" s="646"/>
    </row>
    <row r="24" spans="1:36" ht="21.75" customHeight="1">
      <c r="A24" s="648" t="s">
        <v>206</v>
      </c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50"/>
      <c r="T24" s="651" t="s">
        <v>868</v>
      </c>
      <c r="U24" s="647"/>
      <c r="V24" s="652">
        <f>SUM(V16:Z23)</f>
        <v>1110000</v>
      </c>
      <c r="W24" s="653"/>
      <c r="X24" s="653"/>
      <c r="Y24" s="653"/>
      <c r="Z24" s="654"/>
      <c r="AA24" s="652">
        <f>SUM(AA16:AE23)</f>
        <v>2529633</v>
      </c>
      <c r="AB24" s="653"/>
      <c r="AC24" s="653"/>
      <c r="AD24" s="653"/>
      <c r="AE24" s="654"/>
      <c r="AF24" s="652">
        <f>SUM(AF16:AJ23)</f>
        <v>2074563</v>
      </c>
      <c r="AG24" s="653"/>
      <c r="AH24" s="653"/>
      <c r="AI24" s="653"/>
      <c r="AJ24" s="654"/>
    </row>
    <row r="25" spans="1:36" ht="21.75" customHeight="1">
      <c r="A25" s="639" t="s">
        <v>207</v>
      </c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1"/>
      <c r="T25" s="642">
        <v>10</v>
      </c>
      <c r="U25" s="647"/>
      <c r="V25" s="644"/>
      <c r="W25" s="645"/>
      <c r="X25" s="645"/>
      <c r="Y25" s="645"/>
      <c r="Z25" s="646"/>
      <c r="AA25" s="644"/>
      <c r="AB25" s="645"/>
      <c r="AC25" s="645"/>
      <c r="AD25" s="645"/>
      <c r="AE25" s="646"/>
      <c r="AF25" s="644"/>
      <c r="AG25" s="645"/>
      <c r="AH25" s="645"/>
      <c r="AI25" s="645"/>
      <c r="AJ25" s="646"/>
    </row>
    <row r="26" spans="1:36" ht="21.75" customHeight="1">
      <c r="A26" s="639" t="s">
        <v>208</v>
      </c>
      <c r="B26" s="640"/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1"/>
      <c r="T26" s="642">
        <v>11</v>
      </c>
      <c r="U26" s="647"/>
      <c r="V26" s="644"/>
      <c r="W26" s="645"/>
      <c r="X26" s="645"/>
      <c r="Y26" s="645"/>
      <c r="Z26" s="646"/>
      <c r="AA26" s="644"/>
      <c r="AB26" s="645"/>
      <c r="AC26" s="645"/>
      <c r="AD26" s="645"/>
      <c r="AE26" s="646"/>
      <c r="AF26" s="644"/>
      <c r="AG26" s="645"/>
      <c r="AH26" s="645"/>
      <c r="AI26" s="645"/>
      <c r="AJ26" s="646"/>
    </row>
    <row r="27" spans="1:36" ht="21.75" customHeight="1">
      <c r="A27" s="639" t="s">
        <v>209</v>
      </c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1"/>
      <c r="T27" s="642">
        <v>12</v>
      </c>
      <c r="U27" s="647"/>
      <c r="V27" s="644"/>
      <c r="W27" s="645"/>
      <c r="X27" s="645"/>
      <c r="Y27" s="645"/>
      <c r="Z27" s="646"/>
      <c r="AA27" s="644"/>
      <c r="AB27" s="645"/>
      <c r="AC27" s="645"/>
      <c r="AD27" s="645"/>
      <c r="AE27" s="646"/>
      <c r="AF27" s="644"/>
      <c r="AG27" s="645"/>
      <c r="AH27" s="645"/>
      <c r="AI27" s="645"/>
      <c r="AJ27" s="646"/>
    </row>
    <row r="28" spans="1:36" ht="30" customHeight="1">
      <c r="A28" s="639" t="s">
        <v>210</v>
      </c>
      <c r="B28" s="640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1"/>
      <c r="T28" s="642">
        <v>13</v>
      </c>
      <c r="U28" s="647"/>
      <c r="V28" s="644"/>
      <c r="W28" s="645"/>
      <c r="X28" s="645"/>
      <c r="Y28" s="645"/>
      <c r="Z28" s="646"/>
      <c r="AA28" s="644"/>
      <c r="AB28" s="645"/>
      <c r="AC28" s="645"/>
      <c r="AD28" s="645"/>
      <c r="AE28" s="646"/>
      <c r="AF28" s="644"/>
      <c r="AG28" s="645"/>
      <c r="AH28" s="645"/>
      <c r="AI28" s="645"/>
      <c r="AJ28" s="646"/>
    </row>
    <row r="29" spans="1:36" ht="21.75" customHeight="1">
      <c r="A29" s="639" t="s">
        <v>211</v>
      </c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1"/>
      <c r="T29" s="642">
        <v>14</v>
      </c>
      <c r="U29" s="647"/>
      <c r="V29" s="644"/>
      <c r="W29" s="645"/>
      <c r="X29" s="645"/>
      <c r="Y29" s="645"/>
      <c r="Z29" s="646"/>
      <c r="AA29" s="644"/>
      <c r="AB29" s="645"/>
      <c r="AC29" s="645"/>
      <c r="AD29" s="645"/>
      <c r="AE29" s="646"/>
      <c r="AF29" s="644"/>
      <c r="AG29" s="645"/>
      <c r="AH29" s="645"/>
      <c r="AI29" s="645"/>
      <c r="AJ29" s="646"/>
    </row>
    <row r="30" spans="1:36" ht="21.75" customHeight="1">
      <c r="A30" s="639" t="s">
        <v>212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1"/>
      <c r="T30" s="642">
        <v>15</v>
      </c>
      <c r="U30" s="647"/>
      <c r="V30" s="644"/>
      <c r="W30" s="645"/>
      <c r="X30" s="645"/>
      <c r="Y30" s="645"/>
      <c r="Z30" s="646"/>
      <c r="AA30" s="644"/>
      <c r="AB30" s="645"/>
      <c r="AC30" s="645"/>
      <c r="AD30" s="645"/>
      <c r="AE30" s="646"/>
      <c r="AF30" s="644"/>
      <c r="AG30" s="645"/>
      <c r="AH30" s="645"/>
      <c r="AI30" s="645"/>
      <c r="AJ30" s="646"/>
    </row>
    <row r="31" spans="1:36" ht="21.75" customHeight="1">
      <c r="A31" s="639" t="s">
        <v>213</v>
      </c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1"/>
      <c r="T31" s="642">
        <v>16</v>
      </c>
      <c r="U31" s="647"/>
      <c r="V31" s="644"/>
      <c r="W31" s="645"/>
      <c r="X31" s="645"/>
      <c r="Y31" s="645"/>
      <c r="Z31" s="646"/>
      <c r="AA31" s="644"/>
      <c r="AB31" s="645"/>
      <c r="AC31" s="645"/>
      <c r="AD31" s="645"/>
      <c r="AE31" s="646"/>
      <c r="AF31" s="644"/>
      <c r="AG31" s="645"/>
      <c r="AH31" s="645"/>
      <c r="AI31" s="645"/>
      <c r="AJ31" s="646"/>
    </row>
    <row r="32" spans="1:36" ht="21.75" customHeight="1">
      <c r="A32" s="648" t="s">
        <v>214</v>
      </c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50"/>
      <c r="T32" s="651">
        <v>17</v>
      </c>
      <c r="U32" s="655"/>
      <c r="V32" s="644">
        <f>SUM(V25+V28+V29+V30+V31)</f>
        <v>0</v>
      </c>
      <c r="W32" s="645"/>
      <c r="X32" s="645"/>
      <c r="Y32" s="645"/>
      <c r="Z32" s="646"/>
      <c r="AA32" s="644">
        <f>SUM(AA25+AA28+AA29+AA30+AA31)</f>
        <v>0</v>
      </c>
      <c r="AB32" s="645"/>
      <c r="AC32" s="645"/>
      <c r="AD32" s="645"/>
      <c r="AE32" s="646"/>
      <c r="AF32" s="644">
        <f>SUM(AF25+AF28+AF29+AF30+AF31)</f>
        <v>0</v>
      </c>
      <c r="AG32" s="645"/>
      <c r="AH32" s="645"/>
      <c r="AI32" s="645"/>
      <c r="AJ32" s="646"/>
    </row>
    <row r="33" spans="1:36" ht="21.75" customHeight="1">
      <c r="A33" s="639" t="s">
        <v>215</v>
      </c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1"/>
      <c r="T33" s="656">
        <v>18</v>
      </c>
      <c r="U33" s="657"/>
      <c r="V33" s="644"/>
      <c r="W33" s="645"/>
      <c r="X33" s="645"/>
      <c r="Y33" s="645"/>
      <c r="Z33" s="646"/>
      <c r="AA33" s="644">
        <v>8000</v>
      </c>
      <c r="AB33" s="645"/>
      <c r="AC33" s="645"/>
      <c r="AD33" s="645"/>
      <c r="AE33" s="646"/>
      <c r="AF33" s="644">
        <v>8000</v>
      </c>
      <c r="AG33" s="645"/>
      <c r="AH33" s="645"/>
      <c r="AI33" s="645"/>
      <c r="AJ33" s="646"/>
    </row>
    <row r="34" spans="1:36" ht="21.75" customHeight="1">
      <c r="A34" s="639" t="s">
        <v>216</v>
      </c>
      <c r="B34" s="640"/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1"/>
      <c r="T34" s="656">
        <v>19</v>
      </c>
      <c r="U34" s="657"/>
      <c r="V34" s="644"/>
      <c r="W34" s="645"/>
      <c r="X34" s="645"/>
      <c r="Y34" s="645"/>
      <c r="Z34" s="646"/>
      <c r="AA34" s="644"/>
      <c r="AB34" s="645"/>
      <c r="AC34" s="645"/>
      <c r="AD34" s="645"/>
      <c r="AE34" s="646"/>
      <c r="AF34" s="644"/>
      <c r="AG34" s="645"/>
      <c r="AH34" s="645"/>
      <c r="AI34" s="645"/>
      <c r="AJ34" s="646"/>
    </row>
    <row r="35" spans="1:36" ht="21.75" customHeight="1">
      <c r="A35" s="639" t="s">
        <v>217</v>
      </c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1"/>
      <c r="T35" s="656">
        <v>20</v>
      </c>
      <c r="U35" s="657"/>
      <c r="V35" s="644"/>
      <c r="W35" s="645"/>
      <c r="X35" s="645"/>
      <c r="Y35" s="645"/>
      <c r="Z35" s="646"/>
      <c r="AA35" s="644"/>
      <c r="AB35" s="645"/>
      <c r="AC35" s="645"/>
      <c r="AD35" s="645"/>
      <c r="AE35" s="646"/>
      <c r="AF35" s="644"/>
      <c r="AG35" s="645"/>
      <c r="AH35" s="645"/>
      <c r="AI35" s="645"/>
      <c r="AJ35" s="646"/>
    </row>
    <row r="36" spans="1:36" ht="21.75" customHeight="1">
      <c r="A36" s="639" t="s">
        <v>218</v>
      </c>
      <c r="B36" s="640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0"/>
      <c r="S36" s="641"/>
      <c r="T36" s="656">
        <v>21</v>
      </c>
      <c r="U36" s="657"/>
      <c r="V36" s="644"/>
      <c r="W36" s="645"/>
      <c r="X36" s="645"/>
      <c r="Y36" s="645"/>
      <c r="Z36" s="646"/>
      <c r="AA36" s="644"/>
      <c r="AB36" s="645"/>
      <c r="AC36" s="645"/>
      <c r="AD36" s="645"/>
      <c r="AE36" s="646"/>
      <c r="AF36" s="644"/>
      <c r="AG36" s="645"/>
      <c r="AH36" s="645"/>
      <c r="AI36" s="645"/>
      <c r="AJ36" s="646"/>
    </row>
    <row r="37" spans="1:36" ht="21.75" customHeight="1">
      <c r="A37" s="639" t="s">
        <v>219</v>
      </c>
      <c r="B37" s="640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0"/>
      <c r="S37" s="641"/>
      <c r="T37" s="656">
        <v>22</v>
      </c>
      <c r="U37" s="657"/>
      <c r="V37" s="644"/>
      <c r="W37" s="645"/>
      <c r="X37" s="645"/>
      <c r="Y37" s="645"/>
      <c r="Z37" s="646"/>
      <c r="AA37" s="644"/>
      <c r="AB37" s="645"/>
      <c r="AC37" s="645"/>
      <c r="AD37" s="645"/>
      <c r="AE37" s="646"/>
      <c r="AF37" s="644"/>
      <c r="AG37" s="645"/>
      <c r="AH37" s="645"/>
      <c r="AI37" s="645"/>
      <c r="AJ37" s="646"/>
    </row>
    <row r="38" spans="1:36" ht="30.75" customHeight="1">
      <c r="A38" s="648" t="s">
        <v>220</v>
      </c>
      <c r="B38" s="649"/>
      <c r="C38" s="649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50"/>
      <c r="T38" s="658">
        <v>23</v>
      </c>
      <c r="U38" s="659"/>
      <c r="V38" s="652">
        <f>SUM(V33+V34+V35+V36+V37)</f>
        <v>0</v>
      </c>
      <c r="W38" s="653"/>
      <c r="X38" s="653"/>
      <c r="Y38" s="653"/>
      <c r="Z38" s="654"/>
      <c r="AA38" s="652">
        <f>SUM(AA33+AA34+AA35+AA36+AA37)</f>
        <v>8000</v>
      </c>
      <c r="AB38" s="653"/>
      <c r="AC38" s="653"/>
      <c r="AD38" s="653"/>
      <c r="AE38" s="654"/>
      <c r="AF38" s="652">
        <f>SUM(AF33+AF34+AF35+AF36+AF37)</f>
        <v>8000</v>
      </c>
      <c r="AG38" s="653"/>
      <c r="AH38" s="653"/>
      <c r="AI38" s="653"/>
      <c r="AJ38" s="654"/>
    </row>
    <row r="39" spans="1:36" ht="21.75" customHeight="1">
      <c r="A39" s="648" t="s">
        <v>221</v>
      </c>
      <c r="B39" s="649"/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50"/>
      <c r="T39" s="658">
        <v>24</v>
      </c>
      <c r="U39" s="659"/>
      <c r="V39" s="652">
        <f>SUM(V24+V32+V38)</f>
        <v>1110000</v>
      </c>
      <c r="W39" s="653"/>
      <c r="X39" s="653"/>
      <c r="Y39" s="653"/>
      <c r="Z39" s="654"/>
      <c r="AA39" s="652">
        <f>SUM(AA24+AA32+AA38)</f>
        <v>2537633</v>
      </c>
      <c r="AB39" s="653"/>
      <c r="AC39" s="653"/>
      <c r="AD39" s="653"/>
      <c r="AE39" s="654"/>
      <c r="AF39" s="652">
        <f>SUM(AF24+AF32+AF38)</f>
        <v>2082563</v>
      </c>
      <c r="AG39" s="653"/>
      <c r="AH39" s="653"/>
      <c r="AI39" s="653"/>
      <c r="AJ39" s="654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spans="1:4" ht="21.75" customHeight="1">
      <c r="A106" s="660"/>
      <c r="B106" s="660"/>
      <c r="C106" s="660"/>
      <c r="D106" s="660"/>
    </row>
    <row r="107" spans="1:4" ht="21.75" customHeight="1">
      <c r="A107" s="660"/>
      <c r="B107" s="660"/>
      <c r="C107" s="660"/>
      <c r="D107" s="660"/>
    </row>
    <row r="108" spans="1:4" ht="21.75" customHeight="1">
      <c r="A108" s="660"/>
      <c r="B108" s="660"/>
      <c r="C108" s="660"/>
      <c r="D108" s="660"/>
    </row>
    <row r="109" spans="1:4" ht="21.75" customHeight="1">
      <c r="A109" s="660"/>
      <c r="B109" s="660"/>
      <c r="C109" s="660"/>
      <c r="D109" s="660"/>
    </row>
    <row r="110" spans="1:4" ht="21.75" customHeight="1">
      <c r="A110" s="660"/>
      <c r="B110" s="660"/>
      <c r="C110" s="660"/>
      <c r="D110" s="660"/>
    </row>
    <row r="111" spans="1:4" ht="21.75" customHeight="1">
      <c r="A111" s="660"/>
      <c r="B111" s="660"/>
      <c r="C111" s="660"/>
      <c r="D111" s="660"/>
    </row>
    <row r="112" spans="1:4" ht="21.75" customHeight="1">
      <c r="A112" s="660"/>
      <c r="B112" s="660"/>
      <c r="C112" s="660"/>
      <c r="D112" s="660"/>
    </row>
    <row r="113" spans="1:4" ht="21.75" customHeight="1">
      <c r="A113" s="660"/>
      <c r="B113" s="660"/>
      <c r="C113" s="660"/>
      <c r="D113" s="660"/>
    </row>
    <row r="114" spans="1:4" ht="21.75" customHeight="1">
      <c r="A114" s="660"/>
      <c r="B114" s="660"/>
      <c r="C114" s="660"/>
      <c r="D114" s="660"/>
    </row>
    <row r="115" spans="1:4" ht="21.75" customHeight="1">
      <c r="A115" s="660"/>
      <c r="B115" s="660"/>
      <c r="C115" s="660"/>
      <c r="D115" s="660"/>
    </row>
    <row r="116" spans="1:4" ht="21.75" customHeight="1">
      <c r="A116" s="660"/>
      <c r="B116" s="660"/>
      <c r="C116" s="660"/>
      <c r="D116" s="660"/>
    </row>
    <row r="117" spans="1:4" ht="21.75" customHeight="1">
      <c r="A117" s="660"/>
      <c r="B117" s="660"/>
      <c r="C117" s="660"/>
      <c r="D117" s="660"/>
    </row>
    <row r="118" spans="1:4" ht="21.75" customHeight="1">
      <c r="A118" s="660"/>
      <c r="B118" s="660"/>
      <c r="C118" s="660"/>
      <c r="D118" s="660"/>
    </row>
    <row r="119" spans="1:4" ht="21.75" customHeight="1">
      <c r="A119" s="660"/>
      <c r="B119" s="660"/>
      <c r="C119" s="660"/>
      <c r="D119" s="660"/>
    </row>
    <row r="120" spans="1:4" ht="21.75" customHeight="1">
      <c r="A120" s="660"/>
      <c r="B120" s="660"/>
      <c r="C120" s="660"/>
      <c r="D120" s="660"/>
    </row>
    <row r="121" spans="1:4" ht="21.75" customHeight="1">
      <c r="A121" s="660"/>
      <c r="B121" s="660"/>
      <c r="C121" s="660"/>
      <c r="D121" s="660"/>
    </row>
    <row r="122" spans="1:4" ht="21.75" customHeight="1">
      <c r="A122" s="660"/>
      <c r="B122" s="660"/>
      <c r="C122" s="660"/>
      <c r="D122" s="660"/>
    </row>
    <row r="123" spans="1:4" ht="21.75" customHeight="1">
      <c r="A123" s="660"/>
      <c r="B123" s="660"/>
      <c r="C123" s="660"/>
      <c r="D123" s="660"/>
    </row>
    <row r="124" spans="1:4" ht="21.75" customHeight="1">
      <c r="A124" s="660"/>
      <c r="B124" s="660"/>
      <c r="C124" s="660"/>
      <c r="D124" s="660"/>
    </row>
    <row r="125" spans="1:4" ht="21.75" customHeight="1">
      <c r="A125" s="660"/>
      <c r="B125" s="660"/>
      <c r="C125" s="660"/>
      <c r="D125" s="660"/>
    </row>
    <row r="126" spans="1:4" ht="21.75" customHeight="1">
      <c r="A126" s="660"/>
      <c r="B126" s="660"/>
      <c r="C126" s="660"/>
      <c r="D126" s="660"/>
    </row>
    <row r="127" spans="1:4" ht="21.75" customHeight="1">
      <c r="A127" s="660"/>
      <c r="B127" s="660"/>
      <c r="C127" s="660"/>
      <c r="D127" s="660"/>
    </row>
    <row r="128" spans="1:4" ht="21.75" customHeight="1">
      <c r="A128" s="660"/>
      <c r="B128" s="660"/>
      <c r="C128" s="660"/>
      <c r="D128" s="660"/>
    </row>
    <row r="129" spans="1:4" ht="21.75" customHeight="1">
      <c r="A129" s="660"/>
      <c r="B129" s="660"/>
      <c r="C129" s="660"/>
      <c r="D129" s="660"/>
    </row>
    <row r="130" spans="1:4" ht="21.75" customHeight="1">
      <c r="A130" s="660"/>
      <c r="B130" s="660"/>
      <c r="C130" s="660"/>
      <c r="D130" s="660"/>
    </row>
    <row r="131" spans="1:4" ht="21.75" customHeight="1">
      <c r="A131" s="660"/>
      <c r="B131" s="660"/>
      <c r="C131" s="660"/>
      <c r="D131" s="660"/>
    </row>
    <row r="132" spans="1:4" ht="21.75" customHeight="1">
      <c r="A132" s="660"/>
      <c r="B132" s="660"/>
      <c r="C132" s="660"/>
      <c r="D132" s="660"/>
    </row>
    <row r="133" spans="1:4" ht="21.75" customHeight="1">
      <c r="A133" s="660"/>
      <c r="B133" s="660"/>
      <c r="C133" s="660"/>
      <c r="D133" s="660"/>
    </row>
    <row r="134" spans="1:4" ht="21.75" customHeight="1">
      <c r="A134" s="660"/>
      <c r="B134" s="660"/>
      <c r="C134" s="660"/>
      <c r="D134" s="660"/>
    </row>
    <row r="135" spans="1:4" ht="21.75" customHeight="1">
      <c r="A135" s="660"/>
      <c r="B135" s="660"/>
      <c r="C135" s="660"/>
      <c r="D135" s="660"/>
    </row>
    <row r="136" spans="1:4" ht="21.75" customHeight="1">
      <c r="A136" s="660"/>
      <c r="B136" s="660"/>
      <c r="C136" s="660"/>
      <c r="D136" s="660"/>
    </row>
    <row r="137" spans="1:4" ht="21.75" customHeight="1">
      <c r="A137" s="660"/>
      <c r="B137" s="660"/>
      <c r="C137" s="660"/>
      <c r="D137" s="660"/>
    </row>
    <row r="138" spans="1:4" ht="21.75" customHeight="1">
      <c r="A138" s="660"/>
      <c r="B138" s="660"/>
      <c r="C138" s="660"/>
      <c r="D138" s="660"/>
    </row>
    <row r="139" spans="1:4" ht="21.75" customHeight="1">
      <c r="A139" s="660"/>
      <c r="B139" s="660"/>
      <c r="C139" s="660"/>
      <c r="D139" s="660"/>
    </row>
    <row r="140" spans="1:4" ht="21.75" customHeight="1">
      <c r="A140" s="660"/>
      <c r="B140" s="660"/>
      <c r="C140" s="660"/>
      <c r="D140" s="660"/>
    </row>
    <row r="141" spans="1:4" ht="21.75" customHeight="1">
      <c r="A141" s="660"/>
      <c r="B141" s="660"/>
      <c r="C141" s="660"/>
      <c r="D141" s="660"/>
    </row>
    <row r="142" spans="1:4" ht="21.75" customHeight="1">
      <c r="A142" s="660"/>
      <c r="B142" s="660"/>
      <c r="C142" s="660"/>
      <c r="D142" s="660"/>
    </row>
    <row r="143" spans="1:4" ht="21.75" customHeight="1">
      <c r="A143" s="660"/>
      <c r="B143" s="660"/>
      <c r="C143" s="660"/>
      <c r="D143" s="660"/>
    </row>
    <row r="144" spans="1:4" ht="21.75" customHeight="1">
      <c r="A144" s="660"/>
      <c r="B144" s="660"/>
      <c r="C144" s="660"/>
      <c r="D144" s="660"/>
    </row>
    <row r="145" spans="1:4" ht="21.75" customHeight="1">
      <c r="A145" s="660"/>
      <c r="B145" s="660"/>
      <c r="C145" s="660"/>
      <c r="D145" s="660"/>
    </row>
    <row r="146" spans="1:4" ht="21.75" customHeight="1">
      <c r="A146" s="660"/>
      <c r="B146" s="660"/>
      <c r="C146" s="660"/>
      <c r="D146" s="660"/>
    </row>
    <row r="147" spans="1:4" ht="21.75" customHeight="1">
      <c r="A147" s="660"/>
      <c r="B147" s="660"/>
      <c r="C147" s="660"/>
      <c r="D147" s="660"/>
    </row>
    <row r="148" spans="1:4" ht="21.75" customHeight="1">
      <c r="A148" s="660"/>
      <c r="B148" s="660"/>
      <c r="C148" s="660"/>
      <c r="D148" s="660"/>
    </row>
    <row r="149" spans="1:4" ht="21.75" customHeight="1">
      <c r="A149" s="660"/>
      <c r="B149" s="660"/>
      <c r="C149" s="660"/>
      <c r="D149" s="660"/>
    </row>
    <row r="150" spans="1:4" ht="21.75" customHeight="1">
      <c r="A150" s="660"/>
      <c r="B150" s="660"/>
      <c r="C150" s="660"/>
      <c r="D150" s="660"/>
    </row>
    <row r="151" spans="1:4" ht="21.75" customHeight="1">
      <c r="A151" s="660"/>
      <c r="B151" s="660"/>
      <c r="C151" s="660"/>
      <c r="D151" s="660"/>
    </row>
    <row r="152" spans="1:4" ht="21.75" customHeight="1">
      <c r="A152" s="660"/>
      <c r="B152" s="660"/>
      <c r="C152" s="660"/>
      <c r="D152" s="660"/>
    </row>
    <row r="153" spans="1:4" ht="21.75" customHeight="1">
      <c r="A153" s="660"/>
      <c r="B153" s="660"/>
      <c r="C153" s="660"/>
      <c r="D153" s="660"/>
    </row>
    <row r="154" spans="1:4" ht="21.75" customHeight="1">
      <c r="A154" s="660"/>
      <c r="B154" s="660"/>
      <c r="C154" s="660"/>
      <c r="D154" s="660"/>
    </row>
    <row r="155" spans="1:4" ht="21.75" customHeight="1">
      <c r="A155" s="660"/>
      <c r="B155" s="660"/>
      <c r="C155" s="660"/>
      <c r="D155" s="660"/>
    </row>
    <row r="156" spans="1:4" ht="21.75" customHeight="1">
      <c r="A156" s="660"/>
      <c r="B156" s="660"/>
      <c r="C156" s="660"/>
      <c r="D156" s="660"/>
    </row>
    <row r="157" spans="1:4" ht="21.75" customHeight="1">
      <c r="A157" s="660"/>
      <c r="B157" s="660"/>
      <c r="C157" s="660"/>
      <c r="D157" s="660"/>
    </row>
    <row r="158" spans="1:4" ht="21.75" customHeight="1">
      <c r="A158" s="660"/>
      <c r="B158" s="660"/>
      <c r="C158" s="660"/>
      <c r="D158" s="660"/>
    </row>
    <row r="159" spans="1:4" ht="21.75" customHeight="1">
      <c r="A159" s="660"/>
      <c r="B159" s="660"/>
      <c r="C159" s="660"/>
      <c r="D159" s="660"/>
    </row>
    <row r="160" spans="1:4" ht="21.75" customHeight="1">
      <c r="A160" s="660"/>
      <c r="B160" s="660"/>
      <c r="C160" s="660"/>
      <c r="D160" s="660"/>
    </row>
    <row r="161" spans="1:4" ht="21.75" customHeight="1">
      <c r="A161" s="660"/>
      <c r="B161" s="660"/>
      <c r="C161" s="660"/>
      <c r="D161" s="660"/>
    </row>
    <row r="162" spans="1:4" ht="21.75" customHeight="1">
      <c r="A162" s="660"/>
      <c r="B162" s="660"/>
      <c r="C162" s="660"/>
      <c r="D162" s="660"/>
    </row>
    <row r="163" spans="1:4" ht="21.75" customHeight="1">
      <c r="A163" s="660"/>
      <c r="B163" s="660"/>
      <c r="C163" s="660"/>
      <c r="D163" s="660"/>
    </row>
    <row r="164" spans="1:4" ht="21.75" customHeight="1">
      <c r="A164" s="660"/>
      <c r="B164" s="660"/>
      <c r="C164" s="660"/>
      <c r="D164" s="660"/>
    </row>
    <row r="165" spans="1:4" ht="21.75" customHeight="1">
      <c r="A165" s="660"/>
      <c r="B165" s="660"/>
      <c r="C165" s="660"/>
      <c r="D165" s="660"/>
    </row>
    <row r="166" spans="1:4" ht="21.75" customHeight="1">
      <c r="A166" s="660"/>
      <c r="B166" s="660"/>
      <c r="C166" s="660"/>
      <c r="D166" s="660"/>
    </row>
    <row r="167" spans="1:4" ht="21.75" customHeight="1">
      <c r="A167" s="660"/>
      <c r="B167" s="660"/>
      <c r="C167" s="660"/>
      <c r="D167" s="660"/>
    </row>
    <row r="168" spans="1:4" ht="21.75" customHeight="1">
      <c r="A168" s="660"/>
      <c r="B168" s="660"/>
      <c r="C168" s="660"/>
      <c r="D168" s="660"/>
    </row>
    <row r="169" spans="1:4" ht="21.75" customHeight="1">
      <c r="A169" s="660"/>
      <c r="B169" s="660"/>
      <c r="C169" s="660"/>
      <c r="D169" s="660"/>
    </row>
    <row r="170" spans="1:4" ht="21.75" customHeight="1">
      <c r="A170" s="660"/>
      <c r="B170" s="660"/>
      <c r="C170" s="660"/>
      <c r="D170" s="660"/>
    </row>
    <row r="171" spans="1:4" ht="21.75" customHeight="1">
      <c r="A171" s="660"/>
      <c r="B171" s="660"/>
      <c r="C171" s="660"/>
      <c r="D171" s="660"/>
    </row>
    <row r="172" spans="1:4" ht="21.75" customHeight="1">
      <c r="A172" s="660"/>
      <c r="B172" s="660"/>
      <c r="C172" s="660"/>
      <c r="D172" s="660"/>
    </row>
    <row r="173" spans="1:4" ht="21.75" customHeight="1">
      <c r="A173" s="660"/>
      <c r="B173" s="660"/>
      <c r="C173" s="660"/>
      <c r="D173" s="660"/>
    </row>
    <row r="174" spans="1:4" ht="21.75" customHeight="1">
      <c r="A174" s="660"/>
      <c r="B174" s="660"/>
      <c r="C174" s="660"/>
      <c r="D174" s="660"/>
    </row>
    <row r="175" spans="1:4" ht="21.75" customHeight="1">
      <c r="A175" s="660"/>
      <c r="B175" s="660"/>
      <c r="C175" s="660"/>
      <c r="D175" s="660"/>
    </row>
    <row r="176" spans="1:4" ht="21.75" customHeight="1">
      <c r="A176" s="660"/>
      <c r="B176" s="660"/>
      <c r="C176" s="660"/>
      <c r="D176" s="660"/>
    </row>
    <row r="177" spans="1:4" ht="21.75" customHeight="1">
      <c r="A177" s="660"/>
      <c r="B177" s="660"/>
      <c r="C177" s="660"/>
      <c r="D177" s="660"/>
    </row>
    <row r="178" spans="1:4" ht="21.75" customHeight="1">
      <c r="A178" s="660"/>
      <c r="B178" s="660"/>
      <c r="C178" s="660"/>
      <c r="D178" s="660"/>
    </row>
    <row r="179" spans="1:4" ht="21.75" customHeight="1">
      <c r="A179" s="660"/>
      <c r="B179" s="660"/>
      <c r="C179" s="660"/>
      <c r="D179" s="660"/>
    </row>
    <row r="180" spans="1:4" ht="21.75" customHeight="1">
      <c r="A180" s="660"/>
      <c r="B180" s="660"/>
      <c r="C180" s="660"/>
      <c r="D180" s="660"/>
    </row>
    <row r="181" spans="1:4" ht="21.75" customHeight="1">
      <c r="A181" s="660"/>
      <c r="B181" s="660"/>
      <c r="C181" s="660"/>
      <c r="D181" s="660"/>
    </row>
    <row r="182" spans="1:4" ht="21.75" customHeight="1">
      <c r="A182" s="660"/>
      <c r="B182" s="660"/>
      <c r="C182" s="660"/>
      <c r="D182" s="660"/>
    </row>
    <row r="183" spans="1:4" ht="21.75" customHeight="1">
      <c r="A183" s="660"/>
      <c r="B183" s="660"/>
      <c r="C183" s="660"/>
      <c r="D183" s="660"/>
    </row>
    <row r="184" spans="1:4" ht="21.75" customHeight="1">
      <c r="A184" s="660"/>
      <c r="B184" s="660"/>
      <c r="C184" s="660"/>
      <c r="D184" s="660"/>
    </row>
    <row r="185" spans="1:4" ht="21.75" customHeight="1">
      <c r="A185" s="660"/>
      <c r="B185" s="660"/>
      <c r="C185" s="660"/>
      <c r="D185" s="660"/>
    </row>
    <row r="186" spans="1:4" ht="21.75" customHeight="1">
      <c r="A186" s="660"/>
      <c r="B186" s="660"/>
      <c r="C186" s="660"/>
      <c r="D186" s="660"/>
    </row>
    <row r="187" spans="1:4" ht="21.75" customHeight="1">
      <c r="A187" s="660"/>
      <c r="B187" s="660"/>
      <c r="C187" s="660"/>
      <c r="D187" s="660"/>
    </row>
    <row r="188" spans="1:4" ht="21.75" customHeight="1">
      <c r="A188" s="660"/>
      <c r="B188" s="660"/>
      <c r="C188" s="660"/>
      <c r="D188" s="660"/>
    </row>
    <row r="189" spans="1:4" ht="21.75" customHeight="1">
      <c r="A189" s="660"/>
      <c r="B189" s="660"/>
      <c r="C189" s="660"/>
      <c r="D189" s="660"/>
    </row>
    <row r="190" spans="1:4" ht="12.75">
      <c r="A190" s="660"/>
      <c r="B190" s="660"/>
      <c r="C190" s="660"/>
      <c r="D190" s="660"/>
    </row>
    <row r="191" spans="1:4" ht="12.75">
      <c r="A191" s="660"/>
      <c r="B191" s="660"/>
      <c r="C191" s="660"/>
      <c r="D191" s="660"/>
    </row>
    <row r="192" spans="1:4" ht="12.75">
      <c r="A192" s="660"/>
      <c r="B192" s="660"/>
      <c r="C192" s="660"/>
      <c r="D192" s="660"/>
    </row>
    <row r="193" spans="1:4" ht="12.75">
      <c r="A193" s="660"/>
      <c r="B193" s="660"/>
      <c r="C193" s="660"/>
      <c r="D193" s="660"/>
    </row>
    <row r="194" spans="1:4" ht="12.75">
      <c r="A194" s="660"/>
      <c r="B194" s="660"/>
      <c r="C194" s="660"/>
      <c r="D194" s="660"/>
    </row>
    <row r="195" spans="1:4" ht="12.75">
      <c r="A195" s="660"/>
      <c r="B195" s="660"/>
      <c r="C195" s="660"/>
      <c r="D195" s="660"/>
    </row>
    <row r="196" spans="1:4" ht="12.75">
      <c r="A196" s="660"/>
      <c r="B196" s="660"/>
      <c r="C196" s="660"/>
      <c r="D196" s="660"/>
    </row>
  </sheetData>
  <mergeCells count="109">
    <mergeCell ref="AB6:AJ6"/>
    <mergeCell ref="T39:U39"/>
    <mergeCell ref="A28:S28"/>
    <mergeCell ref="A38:S38"/>
    <mergeCell ref="T33:U33"/>
    <mergeCell ref="T34:U34"/>
    <mergeCell ref="T35:U35"/>
    <mergeCell ref="T36:U36"/>
    <mergeCell ref="T37:U37"/>
    <mergeCell ref="T38:U38"/>
    <mergeCell ref="AF13:AJ14"/>
    <mergeCell ref="A24:S24"/>
    <mergeCell ref="A18:S18"/>
    <mergeCell ref="A19:S19"/>
    <mergeCell ref="A20:S20"/>
    <mergeCell ref="A21:S21"/>
    <mergeCell ref="A22:S22"/>
    <mergeCell ref="A23:S23"/>
    <mergeCell ref="AA18:AE18"/>
    <mergeCell ref="AF18:AJ18"/>
    <mergeCell ref="A3:AJ3"/>
    <mergeCell ref="A4:AJ4"/>
    <mergeCell ref="A16:S16"/>
    <mergeCell ref="A17:S17"/>
    <mergeCell ref="AA17:AE17"/>
    <mergeCell ref="AF17:AJ17"/>
    <mergeCell ref="AA16:AE16"/>
    <mergeCell ref="AF16:AJ16"/>
    <mergeCell ref="A13:S14"/>
    <mergeCell ref="T13:U14"/>
    <mergeCell ref="A25:S25"/>
    <mergeCell ref="A29:S29"/>
    <mergeCell ref="A30:S30"/>
    <mergeCell ref="A31:S31"/>
    <mergeCell ref="A26:S26"/>
    <mergeCell ref="A27:S27"/>
    <mergeCell ref="A33:S33"/>
    <mergeCell ref="A32:S32"/>
    <mergeCell ref="A34:S34"/>
    <mergeCell ref="A35:S35"/>
    <mergeCell ref="A36:S36"/>
    <mergeCell ref="A37:S37"/>
    <mergeCell ref="A39:S39"/>
    <mergeCell ref="V16:Z16"/>
    <mergeCell ref="V17:Z17"/>
    <mergeCell ref="V18:Z18"/>
    <mergeCell ref="V20:Z20"/>
    <mergeCell ref="V22:Z22"/>
    <mergeCell ref="V24:Z24"/>
    <mergeCell ref="V28:Z28"/>
    <mergeCell ref="V30:Z30"/>
    <mergeCell ref="V19:Z19"/>
    <mergeCell ref="AA19:AE19"/>
    <mergeCell ref="AF19:AJ19"/>
    <mergeCell ref="AA20:AE20"/>
    <mergeCell ref="AF20:AJ20"/>
    <mergeCell ref="V21:Z21"/>
    <mergeCell ref="AA21:AE21"/>
    <mergeCell ref="AF21:AJ21"/>
    <mergeCell ref="AA22:AE22"/>
    <mergeCell ref="V25:Z25"/>
    <mergeCell ref="AA25:AE25"/>
    <mergeCell ref="AF25:AJ25"/>
    <mergeCell ref="AF22:AJ22"/>
    <mergeCell ref="V23:Z23"/>
    <mergeCell ref="AA23:AE23"/>
    <mergeCell ref="AF23:AJ23"/>
    <mergeCell ref="AA27:AE27"/>
    <mergeCell ref="AF26:AJ26"/>
    <mergeCell ref="AF27:AJ27"/>
    <mergeCell ref="AA24:AE24"/>
    <mergeCell ref="AF24:AJ24"/>
    <mergeCell ref="V26:Z26"/>
    <mergeCell ref="AA29:AE29"/>
    <mergeCell ref="AF29:AJ29"/>
    <mergeCell ref="AA30:AE30"/>
    <mergeCell ref="AF30:AJ30"/>
    <mergeCell ref="V27:Z27"/>
    <mergeCell ref="V29:Z29"/>
    <mergeCell ref="AA28:AE28"/>
    <mergeCell ref="AF28:AJ28"/>
    <mergeCell ref="AA26:AE26"/>
    <mergeCell ref="AF31:AJ31"/>
    <mergeCell ref="V32:Z32"/>
    <mergeCell ref="AA32:AE32"/>
    <mergeCell ref="AF32:AJ32"/>
    <mergeCell ref="V31:Z31"/>
    <mergeCell ref="AA31:AE31"/>
    <mergeCell ref="AF33:AJ33"/>
    <mergeCell ref="V34:Z34"/>
    <mergeCell ref="AA34:AE34"/>
    <mergeCell ref="AF34:AJ34"/>
    <mergeCell ref="V33:Z33"/>
    <mergeCell ref="AA33:AE33"/>
    <mergeCell ref="AF35:AJ35"/>
    <mergeCell ref="V36:Z36"/>
    <mergeCell ref="AA36:AE36"/>
    <mergeCell ref="AF36:AJ36"/>
    <mergeCell ref="V35:Z35"/>
    <mergeCell ref="AA35:AE35"/>
    <mergeCell ref="AF39:AJ39"/>
    <mergeCell ref="V37:Z37"/>
    <mergeCell ref="AA37:AE37"/>
    <mergeCell ref="AF37:AJ37"/>
    <mergeCell ref="V38:Z38"/>
    <mergeCell ref="AA38:AE38"/>
    <mergeCell ref="AF38:AJ38"/>
    <mergeCell ref="V39:Z39"/>
    <mergeCell ref="AA39:AE39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2010-05-14T09:10:29Z</dcterms:created>
  <dcterms:modified xsi:type="dcterms:W3CDTF">2010-05-14T09:46:17Z</dcterms:modified>
  <cp:category/>
  <cp:version/>
  <cp:contentType/>
  <cp:contentStatus/>
</cp:coreProperties>
</file>