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070" firstSheet="18" activeTab="24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URLAP" sheetId="6" r:id="rId6"/>
    <sheet name="07URLAP" sheetId="7" r:id="rId7"/>
    <sheet name="08URLAP" sheetId="8" r:id="rId8"/>
    <sheet name="09URLAP" sheetId="9" r:id="rId9"/>
    <sheet name="10URLAP" sheetId="10" r:id="rId10"/>
    <sheet name="12URLAP" sheetId="11" r:id="rId11"/>
    <sheet name="16 URLAP" sheetId="12" r:id="rId12"/>
    <sheet name="17URLAP" sheetId="13" r:id="rId13"/>
    <sheet name="21URLAP" sheetId="14" r:id="rId14"/>
    <sheet name="22URLAP" sheetId="15" r:id="rId15"/>
    <sheet name="25URLAP" sheetId="16" r:id="rId16"/>
    <sheet name="26URLAP 1 oldal" sheetId="17" r:id="rId17"/>
    <sheet name="26URLAP 2 oldal" sheetId="18" r:id="rId18"/>
    <sheet name="34URLAP" sheetId="19" r:id="rId19"/>
    <sheet name="35URLAP" sheetId="20" r:id="rId20"/>
    <sheet name="36URLAP" sheetId="21" r:id="rId21"/>
    <sheet name="37URLAP" sheetId="22" r:id="rId22"/>
    <sheet name="43URLAP" sheetId="23" r:id="rId23"/>
    <sheet name="54 ÜRLAP " sheetId="24" r:id="rId24"/>
    <sheet name="80 URLAP" sheetId="25" r:id="rId25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'05URLAP'!$1:$15</definedName>
    <definedName name="_xlnm.Print_Titles" localSheetId="5">'06URLAP'!$1:$14</definedName>
    <definedName name="_xlnm.Print_Titles" localSheetId="6">'07URLAP'!$1:$15</definedName>
    <definedName name="_xlnm.Print_Titles" localSheetId="7">'08URLAP'!$1:$15</definedName>
    <definedName name="_xlnm.Print_Titles" localSheetId="8">'09URLAP'!$1:$15</definedName>
    <definedName name="_xlnm.Print_Titles" localSheetId="9">'10URLAP'!$1:$15</definedName>
    <definedName name="_xlnm.Print_Titles" localSheetId="10">'12URLAP'!$1:$13</definedName>
    <definedName name="_xlnm.Print_Titles" localSheetId="11">'16 URLAP'!$1:$13</definedName>
    <definedName name="_xlnm.Print_Titles" localSheetId="12">'17URLAP'!$1:$14</definedName>
    <definedName name="_xlnm.Print_Titles" localSheetId="13">'21URLAP'!$1:$12</definedName>
    <definedName name="_xlnm.Print_Titles" localSheetId="14">'22URLAP'!$1:$13</definedName>
    <definedName name="_xlnm.Print_Titles" localSheetId="15">'25URLAP'!$1:$12</definedName>
    <definedName name="_xlnm.Print_Titles" localSheetId="16">'26URLAP 1 oldal'!$1:$11</definedName>
    <definedName name="_xlnm.Print_Titles" localSheetId="17">'26URLAP 2 oldal'!$1:$11</definedName>
    <definedName name="_xlnm.Print_Titles" localSheetId="18">'34URLAP'!$1:$14</definedName>
    <definedName name="_xlnm.Print_Titles" localSheetId="19">'35URLAP'!$1:$11</definedName>
    <definedName name="_xlnm.Print_Titles" localSheetId="22">'43URLAP'!$1:$14</definedName>
    <definedName name="_xlnm.Print_Titles" localSheetId="23">'54 ÜRLAP '!$1:$12</definedName>
    <definedName name="_xlnm.Print_Titles" localSheetId="24">'80 URLAP'!$1:$14</definedName>
    <definedName name="_xlnm.Print_Area" localSheetId="2">'03URLAP'!$A$1:$AK$76</definedName>
    <definedName name="_xlnm.Print_Area" localSheetId="4">'05URLAP'!$A$1:$AK$54</definedName>
    <definedName name="_xlnm.Print_Area" localSheetId="5">'06URLAP'!$A$1:$AL$83</definedName>
    <definedName name="_xlnm.Print_Area" localSheetId="6">'07URLAP'!$A$1:$AO$46</definedName>
    <definedName name="_xlnm.Print_Area" localSheetId="9">'10URLAP'!$A$1:$AK$82</definedName>
    <definedName name="_xlnm.Print_Area" localSheetId="10">'12URLAP'!$A$1:$AK$44</definedName>
    <definedName name="_xlnm.Print_Area" localSheetId="11">'16 URLAP'!$A$1:$AP$69</definedName>
    <definedName name="_xlnm.Print_Area" localSheetId="12">'17URLAP'!$A$1:$AK$61</definedName>
    <definedName name="_xlnm.Print_Area" localSheetId="13">'21URLAP'!$A$1:$AZ$51</definedName>
    <definedName name="_xlnm.Print_Area" localSheetId="14">'22URLAP'!$A$1:$AZ$42</definedName>
    <definedName name="_xlnm.Print_Area" localSheetId="15">'25URLAP'!$A$1:$AK$50</definedName>
    <definedName name="_xlnm.Print_Area" localSheetId="16">'26URLAP 1 oldal'!$A$1:$AZ$38</definedName>
    <definedName name="_xlnm.Print_Area" localSheetId="18">'34URLAP'!$A$1:$BB$177</definedName>
    <definedName name="_xlnm.Print_Area" localSheetId="19">'35URLAP'!$A$1:$AT$34</definedName>
    <definedName name="_xlnm.Print_Area" localSheetId="20">'36URLAP'!$A$1:$AO$70</definedName>
    <definedName name="_xlnm.Print_Area" localSheetId="22">'43URLAP'!$A$1:$AK$67</definedName>
    <definedName name="_xlnm.Print_Area" localSheetId="23">'54 ÜRLAP '!$A$1:$BC$44</definedName>
    <definedName name="_xlnm.Print_Area" localSheetId="24">'80 URLAP'!$A$1:$AR$171</definedName>
  </definedNames>
  <calcPr fullCalcOnLoad="1"/>
</workbook>
</file>

<file path=xl/sharedStrings.xml><?xml version="1.0" encoding="utf-8"?>
<sst xmlns="http://schemas.openxmlformats.org/spreadsheetml/2006/main" count="2911" uniqueCount="1408">
  <si>
    <t>2007-2008-2009. évi alakulását külön bemutató mérleg</t>
  </si>
  <si>
    <t>7</t>
  </si>
  <si>
    <t>2007. évre</t>
  </si>
  <si>
    <t>2008. évre</t>
  </si>
  <si>
    <t>2009. évre</t>
  </si>
  <si>
    <t>I. Működési bevételek és kiadások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</si>
  <si>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</si>
  <si>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Önkormányzatok sajátos működési bevételei</t>
  </si>
  <si>
    <t>Önkormányzatok költségvetési támogatása és átengedett személyi jövedelemadó bevétele</t>
  </si>
  <si>
    <t>Működésű célú pénzeszközátvétel államháztartáson kívülről</t>
  </si>
  <si>
    <t>Továbbadási (lebonyolítási) célú működési bevétel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</si>
  <si>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</si>
  <si>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</si>
  <si>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</si>
  <si>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</si>
  <si>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(01+....+10)</t>
  </si>
  <si>
    <t>Személyi juttatások</t>
  </si>
  <si>
    <t>Dologi kiadások és egyéb folyó kiadások (levonva az értékesített tárgyi eszközök, immateriális javak utáni áfa befizetés és kamatkifizetés)</t>
  </si>
  <si>
    <t>Működési célú pénzeszközátadás államháztartáson kívülre, egyéb támogatás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</si>
  <si>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</si>
  <si>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</si>
  <si>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</si>
  <si>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</si>
  <si>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</si>
  <si>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</si>
  <si>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</si>
  <si>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(12+....+23)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</si>
  <si>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</si>
  <si>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</si>
  <si>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</si>
  <si>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 xml:space="preserve">Fejlesztési célú támogatások </t>
  </si>
  <si>
    <t>Felhalmozási célú pénzeszközátvétel államháztartáson kívülről</t>
  </si>
  <si>
    <t>Továbbadási (lebonyolítási) célú felhalmozási bevétel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</si>
  <si>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</si>
  <si>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</si>
  <si>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</si>
  <si>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</si>
  <si>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</si>
  <si>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</si>
  <si>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(25+....+36)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</si>
  <si>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</si>
  <si>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</si>
  <si>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</si>
  <si>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</si>
  <si>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</si>
  <si>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</si>
  <si>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</si>
  <si>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</si>
  <si>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(38+....+48)</t>
  </si>
  <si>
    <t>Önkormányzat bevételei összesen (11+37)</t>
  </si>
  <si>
    <t>Önkormányzat kiadásai összesen (24+49)</t>
  </si>
  <si>
    <t>Normatív hozzájárulások és támogatások jogcímenkénti összegei és forrásai</t>
  </si>
  <si>
    <t>Eredeti / módosított előirányzat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</si>
  <si>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</si>
  <si>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</si>
  <si>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</si>
  <si>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</si>
  <si>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</si>
  <si>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</si>
  <si>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Települési önkormányzatok feladatai</t>
  </si>
  <si>
    <t>----------------------</t>
  </si>
  <si>
    <t>Körzeti igazgatás</t>
  </si>
  <si>
    <t>Körjegyzőség működése</t>
  </si>
  <si>
    <t>Megyei, fővárosi önkormányzatok feladatai</t>
  </si>
  <si>
    <t xml:space="preserve">Lakott külterülettel kapcsolatos feladatok </t>
  </si>
  <si>
    <t>Lakossági települési folyékony hulladék ártalmatlanítása</t>
  </si>
  <si>
    <t>A társadalmi-gazdasági és infrastrukturális szempontból elmaradott, illetve súlyos foglalkoztatási gondokkal küzdő települési önkormányzatok feladatai</t>
  </si>
  <si>
    <t>Üdülőhelyi  feladatok</t>
  </si>
  <si>
    <t>Pénzbeli szociális juttatások</t>
  </si>
  <si>
    <t xml:space="preserve">Lakáshoz jutás feladatai </t>
  </si>
  <si>
    <t>Szociális és gyermekjóléti alapszolgáltatás feladatai</t>
  </si>
  <si>
    <t>*</t>
  </si>
  <si>
    <t>Szociális és gyermekvédelmi benntlakásos és átmeneti elhelyezés</t>
  </si>
  <si>
    <t>Hajléktalanok átmeneti intézményei</t>
  </si>
  <si>
    <t>Gyermekek napközbeni ellátása</t>
  </si>
  <si>
    <t>Közoktatási alap-hozzájárulások</t>
  </si>
  <si>
    <t>Közoktatási kiegészítő hozzájárulások</t>
  </si>
  <si>
    <t>Gyermek- és ifjúságvédelemmel összefüggő juttatások, szolgáltatások</t>
  </si>
  <si>
    <t xml:space="preserve">Helyi közművelődési és közgyűjteményi feladatok </t>
  </si>
  <si>
    <t>Megyei/fővárosi közművelődési és közgyűjteményi feladatok</t>
  </si>
  <si>
    <t>Normatív hozzájárulások összesen (01+…+19)</t>
  </si>
  <si>
    <t>------</t>
  </si>
  <si>
    <t xml:space="preserve">Pedagógus szakvizsga, továbbképzés, emelt szintű érettségi vizsgáztatásra való felkészülés támogatása </t>
  </si>
  <si>
    <t>A fővárosi és megyei közalapítványok szakmai tevékenysége</t>
  </si>
  <si>
    <t xml:space="preserve">Pedagógiai szakszolgálat </t>
  </si>
  <si>
    <t>Kiegészítő támogatás egyes közoktatási feladatokhoz összesen (21+…+23)</t>
  </si>
  <si>
    <t>Egyes jövedelempótló támogatások kiegészítése</t>
  </si>
  <si>
    <t>Önkormányzat által szervezett közfoglalkoztatás támogatása</t>
  </si>
  <si>
    <t>Szociális továbbképzés és szakvizsga támogatása</t>
  </si>
  <si>
    <t>Kiegészítő támogatás egyes szociális feladatokhoz összesen (25+…+27)</t>
  </si>
  <si>
    <t>Helyi önkormányzati hivatásos tűzoltóságok támogatása</t>
  </si>
  <si>
    <t>A többcélú kitérségi társulások támogatása</t>
  </si>
  <si>
    <t>Normatív hozzájárulások és kötött felhasználású támogatások összesen (20+24+28+29+30)</t>
  </si>
  <si>
    <t>Megyei önkormányzatok SZJA részesedése</t>
  </si>
  <si>
    <t>oldal</t>
  </si>
  <si>
    <t>Önkormányzati költségvetési jelentés</t>
  </si>
  <si>
    <t>szerv, előirányzat 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</si>
  <si>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</si>
  <si>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</si>
  <si>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</si>
  <si>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</si>
  <si>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</si>
  <si>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 xml:space="preserve">a főkönyvi számlákra való hivatkozással </t>
  </si>
  <si>
    <t>Rendszeres személyi juttatás (511)  (=02/09)</t>
  </si>
  <si>
    <t>-----------------------------</t>
  </si>
  <si>
    <t>Nem rendszeres személyi juttatás (512-517) (=02/42)</t>
  </si>
  <si>
    <t>Külső személyi juttatások (52) (=02/49)</t>
  </si>
  <si>
    <t>Személyi juttatások (51-52)  (=02/50)</t>
  </si>
  <si>
    <t xml:space="preserve"> (01+02+03)</t>
  </si>
  <si>
    <t>Társadalombiztosítási, munkaadói járulék és táppénz-hozzájárulás (531, 532, 534, 535, 536, 537)  (=02/51+52+54+55+56)</t>
  </si>
  <si>
    <t>Egészségügyi hozzájárulás (533) (=02/53)</t>
  </si>
  <si>
    <t>Dologi kiadások ÁFA nélkül (54-56, kivéve 561) (=03/44-03/36)</t>
  </si>
  <si>
    <t>Dologi kiadások ÁFÁ-ja (561) (=03/36)</t>
  </si>
  <si>
    <t>Egyéb folyó kiadások (kamatkiadások, előző évi maradvány visszafizetése nélkül és realizált árfolyamveszteség) (57, kivéve 57111, 57121, 573) (=03/52+03/56-03/45+3/60)</t>
  </si>
  <si>
    <t>Előző évi maradvány visszafizetése (57111, 57121) (=03/45)</t>
  </si>
  <si>
    <t>Támogatásértékű működési kiadás központi költségvetési szervnek (373-ból) (=04/04)</t>
  </si>
  <si>
    <t>Támogatásértékű működési kiadás fejezeti kezelésű előirányzatnak (373-ból) (=04/05)</t>
  </si>
  <si>
    <t>Támogatásértékű működési kiadás társadalombiztosítási alapok kezelőinek (373-ból) (=04/06)</t>
  </si>
  <si>
    <t>Támogatásértékű működési kiadás elkülönített állami pénzalapnak (373-ból) (=04/07)</t>
  </si>
  <si>
    <t>Támogatásértékű működési kiadás helyi önkormányzatoknak és költségvetési szerveinek (373-ból) (=04/08)</t>
  </si>
  <si>
    <t>Támogatásértékű működési kiadás többcélú kistérségi társulásnak (373-ból) (=04/09)</t>
  </si>
  <si>
    <t>Garancia- és kezességvállalásból származó kifizetés államháztartáson belülre (373-ból) (=4/10)</t>
  </si>
  <si>
    <t>Támogatásértékű működési kiadás összesen (373) (=4/11)</t>
  </si>
  <si>
    <t xml:space="preserve">(11+...+17) </t>
  </si>
  <si>
    <t>Előző évi előirányzat-maradvány, pénzmaradvány átadás (372) (=04/20)</t>
  </si>
  <si>
    <t>Működési célú, a Római Szerződés 87. cikkének (1) bekezdése szerinti pénzeszközátadás önkormányzati többségi tulajdonú egyéb vállalkozásoknak (381-ből) (=04/22-ből)</t>
  </si>
  <si>
    <t>Működési célú, a Római Szerződés 87. cikkének (1) bekezdése szerinti pénzeszközátadás nem önkormányzati többségi tulajdonú egyéb vállalkozásoknak (381-ből) (=04/22-ből)</t>
  </si>
  <si>
    <t>Működési célú, a 20. sorba nem tartozó pénzeszközátadás önkormányzati többségi tulajdonú egyéb vállalkozásoknak (381-ből) (=04/22-ből)</t>
  </si>
  <si>
    <t>Működési célú, a 21. sorba nem tartozó pénzeszközátadás nem önkormányzati többségi tulajdonú egyéb vállalkozásoknak (381-ből) (=04/22-ből)</t>
  </si>
  <si>
    <t>Működési célú pénzeszközátadás egyéb vállalkozásoknak (381)</t>
  </si>
  <si>
    <t xml:space="preserve">(22+23+24) </t>
  </si>
  <si>
    <t>Működési célú pénzeszközátadás pénzügyi vállalkozásoknak  (381-ből)  (=04/22-ből)</t>
  </si>
  <si>
    <t>Működési célú pénzeszközátadás háztartásoknak (381-ből)  (=04/22-ből)</t>
  </si>
  <si>
    <t>Működési célú pénzeszközátadás non-profit szervezeteknek (381-ből)  (=04/22-ből)</t>
  </si>
  <si>
    <t>Működési célú pénzeszközátadás külföldre (381-ből)  (=04/22-ből)</t>
  </si>
  <si>
    <t>Működési célú pénzeszközátadás EU költségvetésnek (381-ből) (=04/22-ből)</t>
  </si>
  <si>
    <t>Államháztartáson kívüli működési pénzeszközátadások összesen (381-ből)  (=04/22)</t>
  </si>
  <si>
    <t xml:space="preserve"> (25+...+30) </t>
  </si>
  <si>
    <t>Garancia- és kezességvállalásból származó kifizetés államháztartáson kívülre (386) (=04/23)</t>
  </si>
  <si>
    <t>Társadalom-, szociálpolitikai és egyéb juttatás, támogatás (581-587) (=04/30)</t>
  </si>
  <si>
    <t>Ellátottak pénzbeli juttatásai (588)   (=04/36)</t>
  </si>
  <si>
    <t>Pénzforgalom nélküli kiadások (591-592, 5941)  (=06/16)</t>
  </si>
  <si>
    <t xml:space="preserve">Egyéb működési célú támogatások, kiadások </t>
  </si>
  <si>
    <t>(18+31+...+35)</t>
  </si>
  <si>
    <t>Kamatkiadások (573) (=3/59)</t>
  </si>
  <si>
    <t>Működési kiadások összesen</t>
  </si>
  <si>
    <t xml:space="preserve"> (04+…+10+36+37)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</si>
  <si>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</si>
  <si>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</si>
  <si>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</si>
  <si>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(=04/12)</t>
  </si>
  <si>
    <t>Támogatásértékű felhalmozási kiadás fejezeti kezelésű előirányzatnak (374-b4l) (=04/13)</t>
  </si>
  <si>
    <t>Támogatásértékű felhalmozási kiadás társadalombiztosítási alapok kezelőinek (374-ből) (=04/14)</t>
  </si>
  <si>
    <t>Támogatásértékű felhalmozási kiadás elkülönített állami pénzalapnak (374-ből) (=04/15)</t>
  </si>
  <si>
    <t>Támogatásértékű felhalmozási kiadás helyi önkormányzatoknak és költségvetési szerveinek (374-ből) (=04/16)</t>
  </si>
  <si>
    <t>Támogatásértékű felhalmozási kiadás többcélú kistérségi társulásnak (374-ből) (=04/17)</t>
  </si>
  <si>
    <t>Támogatásértékű felhalmozási kiadás összesen (374) (=04/18)</t>
  </si>
  <si>
    <t xml:space="preserve"> (42+...+47)</t>
  </si>
  <si>
    <t>Felhalmozási célú, a Római Szerződés 87. cikkének (1) bekezdése szerinti pénzeszközátadás önkormányzati többségi tulajdonú egyéb vállalkozásoknak (382-ből) (=04/24-ből)</t>
  </si>
  <si>
    <t>Felhalmozási célú, a Római Szerződés 87. cikkének (1) bekezdése szerinti pénzeszközátadás nem önkormányzati többségi tulajdonú egyéb vállalkozásoknak (382-ből) (=04/24-ből)</t>
  </si>
  <si>
    <t>Felhalmozási célú, a 49. sorba nem tartozó pénzeszközátadás önkormányzati többségi tulajdonú egyéb vállalkozásoknak (382-ből) (=04/24-ből)</t>
  </si>
  <si>
    <t>Felhalmozási célú, a 50. sorba nem tartozó pénzeszközátadás nem önkormányzati többségi tulajdonú egyéb vállalkozásoknak (382-ből) (=04/24-ből)</t>
  </si>
  <si>
    <t xml:space="preserve">Felhalmozási célú pénzeszközátadás egyéb vállalkozásoknak (382) </t>
  </si>
  <si>
    <t>(51+52+53)</t>
  </si>
  <si>
    <t>Felhalmozási célú pénzeszközátadás pénzügyi vállalkozásoknak (382-ből)  (=04/24-ből)</t>
  </si>
  <si>
    <t>Felhalmozási célú pénzeszközátadás háztartásoknak (382-ből)  (=04/24-ből)</t>
  </si>
  <si>
    <t>Felhalmozási célú pénzeszközátadás háztartásoknak (375-ből)  (=04/04-ből)</t>
  </si>
  <si>
    <t>Felhalmozási célú pénzeszközátadás non-profit szervezeteknek (382-ből)  (=04/24-ből)</t>
  </si>
  <si>
    <t>Felhalmozási célú pénzeszközátadás non-profit szervezeteknek (375-ből)  (=04/04-ből)</t>
  </si>
  <si>
    <t>Felhalmozási célú pénzeszközátadás külföldre (382-ből)  (=04/24-ből)</t>
  </si>
  <si>
    <t>Felhalmozási célú pénzeszközátadás külföldre (375-ből)  (=04/04-ből)</t>
  </si>
  <si>
    <t>Felhalmozási célú pénzeszközátadás EU költségvetésnek (382-ből)  (=04/24-ből)</t>
  </si>
  <si>
    <t>Államháztartáson kívüli pénzeszközátadások összesen  (04/24)</t>
  </si>
  <si>
    <t>(54+...+59)</t>
  </si>
  <si>
    <t xml:space="preserve">Felhalmozási kiadások </t>
  </si>
  <si>
    <t>(39+40+41+48+60)</t>
  </si>
  <si>
    <t>Támogatási kölcsönök nyújtása államháztartáson belülre  (191-192-ből, 271-272-ből)  (=06/03)</t>
  </si>
  <si>
    <t>Támogatási kölcsönök nyújtása államháztartáson kívülre  (193-194-ből, 273-274-ből) (=06/06)</t>
  </si>
  <si>
    <t>Támogatási kölcsönök törlesztése államháztartáson belülre (435-436-ból, 456-457-ből) (=06/09)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</si>
  <si>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</si>
  <si>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</si>
  <si>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>KIADÁSOK</t>
  </si>
  <si>
    <t xml:space="preserve"> (19+38+61+…+66)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</si>
  <si>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</si>
  <si>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</si>
  <si>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</si>
  <si>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</si>
  <si>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(=16/16)</t>
  </si>
  <si>
    <t>Luxusadó (922-ből) (=16/17)</t>
  </si>
  <si>
    <t>Helyi adók (922-ből) (=16/11)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</si>
  <si>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</si>
  <si>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</si>
  <si>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</si>
  <si>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</si>
  <si>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(=16/07)</t>
  </si>
  <si>
    <t xml:space="preserve">                      Idegenforgalmi adó épület után (922-ből) (=16/08)</t>
  </si>
  <si>
    <t xml:space="preserve">                      Iparűzési adó állandó jelleggel végzett iparűzési tevékenység után (922-ből) (=16/09)</t>
  </si>
  <si>
    <t xml:space="preserve">                      Iparűzési adó ideiglenes jelleggel végzett iparűzési tevékenység után (922-ből) (=16/10)</t>
  </si>
  <si>
    <t>Illetékek (921) (=16/01)</t>
  </si>
  <si>
    <t>Személyi jövedelemadó (923-ból) (=16/13+14+15)</t>
  </si>
  <si>
    <t>Termőföld bérbeadásából származó jövedelemadó (923-ból) (=16/18)</t>
  </si>
  <si>
    <t>Átengedett egyéb központi adók (923-ból) (=16/19)</t>
  </si>
  <si>
    <t>Talajterhelési díj (926) (=16/25)</t>
  </si>
  <si>
    <t>Helyi adókhoz kapcsolódó pótlékok, bírságok, önkormányzatokat megillető bírságok és egyéb sajátos bevételek  (922-ből, 924, 929) (=16/12+21+...+24+26) [vagy 11/05]</t>
  </si>
  <si>
    <t>Költségvetési kiegészítések, visszatérülések (461+462)  (=09/23+24)</t>
  </si>
  <si>
    <t>Előző évi előirányzat-maradvány, pénzmaradvány átvétele (463) (=09/25)</t>
  </si>
  <si>
    <t>Támogatásértékű működési bevétel központi költségvetési szervtől (464-ből) (=09/07)</t>
  </si>
  <si>
    <t>Támogatásértékű működési bevétel fejezeti kezelésű előirányzattól (464-ből) (=09/08)</t>
  </si>
  <si>
    <t>Támogatásértékű működési bevétel társadalombiztosítási alapból (464-ből) (=09/09)</t>
  </si>
  <si>
    <t>Támogatásértékű működési bevétel elkülönített állami pénzalaptól (464-ből) (=09/10)</t>
  </si>
  <si>
    <t>Támogatásértékű működési bevétel helyi önkormányzatoktól és költségvetési szerveitől (464-ből) (=09/11)</t>
  </si>
  <si>
    <t>Támogatásértékű működési bevétel többcélú kistérségi társulástól (464-ből) (=09/12)</t>
  </si>
  <si>
    <t>Garancia- és kezességvállalásból származó visszatérülések, bevételek (464-ből) (=09/13)</t>
  </si>
  <si>
    <t>Támogatásértékű működési bevétel összesen (464) (=09/14)</t>
  </si>
  <si>
    <t>(91+...+97)</t>
  </si>
  <si>
    <t>Működési célú pénzeszközátvétel államháztartáson kívülről (07/24+…+28)</t>
  </si>
  <si>
    <t>Garancia- és kezességvállalásból származó megtérülések államháztartáson kívülről (07/29)</t>
  </si>
  <si>
    <t>Tárgyi eszközök, immateriális javak értékesítése (931) (=08/09)</t>
  </si>
  <si>
    <t>Támogatásértékű felhalmozási bevétel központi költségvetési szervtől (465-ből) (=09/15)</t>
  </si>
  <si>
    <t>Támogatásértékű felhalmozási bevétel fejezeti kezelésű előirányzattól (465-ből) (=09/16)</t>
  </si>
  <si>
    <t>Támogatásértékű felhalmozási bevétel társadalombiztosítási alapból (465-ből) (=09/17)</t>
  </si>
  <si>
    <t>Támogatásértékű felhalmozási bevétel elkülönített állami pénzalaptól (465-ből) (=09/18)</t>
  </si>
  <si>
    <t>Támogatásértékű felhalmozási bevétel helyi önkormányzatoktól és költségvetési szerveitől (465-ből) (=09/19)</t>
  </si>
  <si>
    <t>Támogatásértékű felhalmozási bevétel többcélú kistérségi társulástól (465-ből) (=09/20)</t>
  </si>
  <si>
    <t>Támogatásértékű felhalmozási bevétel összesen (465) (=09/21)</t>
  </si>
  <si>
    <t xml:space="preserve"> (102+...+107)</t>
  </si>
  <si>
    <t>Felhalmozási célú pénzeszközátvétel államháztartáson kívülről (=08/21)</t>
  </si>
  <si>
    <t xml:space="preserve">             ebből: átvett pénzeszközök EU költségvetésből (=8/20)</t>
  </si>
  <si>
    <t>Önkormányzati lakások, egyéb helyiségek értékesítése, cseréje (932-ből) (=16/28+29)</t>
  </si>
  <si>
    <t>Privatizációból származó bevételek (932-ből) (=16/30)</t>
  </si>
  <si>
    <t>Vállalatértékesítésből származó bevételek (932-ből) (=16/31)</t>
  </si>
  <si>
    <t>Vagyoni értékű jog értékesítéséből, egyéb vagyonhasznosításból származó bevétel (932-ből) (=16/32+33+34) [vagy 11/1+2+3]</t>
  </si>
  <si>
    <t>Felhalmozási bevételek</t>
  </si>
  <si>
    <t>(101+108+109+111+112+113+114)</t>
  </si>
  <si>
    <t>Támogatási kölcsönök visszatérülése államháztartáson belülről  (191-192-ből, 271-272-ből) (=10/03)</t>
  </si>
  <si>
    <t>Támogatási kölcsönök visszatérülése államháztartáson kívülről  (193-194-ből, 273-274-ből) (=10/06)</t>
  </si>
  <si>
    <t>Támogatási kölcsönök igénybevétele államháztartáson belülről (435-436-ból, 456-457-ből) (=10/09)</t>
  </si>
  <si>
    <t>Osztalékok, üzemeltetési és koncessziós díjak (933-ból, 935) (=08/10+16/35) [vagy 11/4]</t>
  </si>
  <si>
    <t>Pénzügyi befektetések bevételeiből részesedések (171, 933-ból) (=08/11)</t>
  </si>
  <si>
    <t>Saját bevételek és átvett pénzeszközök</t>
  </si>
  <si>
    <t xml:space="preserve"> (68+…+74+83+…+89+90+98+99+100+115+…+120)</t>
  </si>
  <si>
    <t>Önkormányzat költségvetési támogatása (942-947) (=09/06=16/56) [vagy 11/7+8+22+23+24+25]</t>
  </si>
  <si>
    <t>Felügyeleti szervtől kapott támogatás (941) (=09/05)</t>
  </si>
  <si>
    <t>Tárgyévi kiadások és bevételek egyenlege</t>
  </si>
  <si>
    <t xml:space="preserve"> (67-121-122-123)</t>
  </si>
  <si>
    <t>Pénzforgalom nélküli bevételek (98) (=10/14)</t>
  </si>
  <si>
    <t>Rövid lejáratú hitelek törlesztése (451-454-ből)  (=06/19+21+24)</t>
  </si>
  <si>
    <t>Likvid hitelek törlesztése (=06/20)</t>
  </si>
  <si>
    <t>Hosszú lejáratú hitelek törlesztése (431-432-ből) (=06/17+18)</t>
  </si>
  <si>
    <t>Rövid lejáratú értékpapírok beváltása  (455-ből) (=06/28)</t>
  </si>
  <si>
    <t>Rövid lejáratú értékpapírok vásárlása  (291, 292, 293-ból, 294-ből, 295-ből) (=06/27)</t>
  </si>
  <si>
    <t>Hosszú lejáratú belföldi értékpapírok beváltása (434-ből) (=06/29)</t>
  </si>
  <si>
    <t>Hosszú lejáratú értékpapírok vásárlása (172-ből, 173, 174-ből) (=05/35+36+37)</t>
  </si>
  <si>
    <t>Hosszú lejáratú külföldi értékpapírok beváltása (434-ből) (=06/32)</t>
  </si>
  <si>
    <t>Hiteltörlesztés külföldre (433) (=06/33+34+35+36)</t>
  </si>
  <si>
    <t>Egyéb finanszírozás kiadásai (39) (=06/68)</t>
  </si>
  <si>
    <t xml:space="preserve">Finanszírozási kiadások </t>
  </si>
  <si>
    <t>(126+…+135)</t>
  </si>
  <si>
    <t>Rövid lejáratú hitelek felvétele (451-454-ből) (=10/15+17+22)</t>
  </si>
  <si>
    <t>Likvid hitelek felvétele (=10/16)</t>
  </si>
  <si>
    <t>Hosszú lejáratú hitelek felvétele (431-432-ből) (=10/18+19)</t>
  </si>
  <si>
    <t>Forgatási célú értékpapírok kibocsátása (455-ből) (=10/26)</t>
  </si>
  <si>
    <t>Forgatási célú értékpapírok értékesítése (291, 292, 293-ból, 294-ből, 295-ből) (=10/25)</t>
  </si>
  <si>
    <t>Befektetési célú belföldi értékpapírok kibocsátása (434-ből) (=10/27)</t>
  </si>
  <si>
    <t>Hosszú lejáratú értékpapírok értékesítése (933-ból) (=08/12+13+14)</t>
  </si>
  <si>
    <t>Hosszú lejáratú külföldi értékpapírok kibocsátása (434-ből) (=10/30)</t>
  </si>
  <si>
    <t>Hitelfelvétel külföldről (433) (=10/31+32+33+34)</t>
  </si>
  <si>
    <t>Egyéb finanszírozás bevételei (48) (=10/66)</t>
  </si>
  <si>
    <t xml:space="preserve">Finanszírozási bevételek  </t>
  </si>
  <si>
    <t>(137+…+146)</t>
  </si>
  <si>
    <t xml:space="preserve">Finanszírozás összesen </t>
  </si>
  <si>
    <t>(125-136+147 = 124)</t>
  </si>
  <si>
    <t>Államháztartáson belülről kapott továbbadási (lebonyolítási) célú kiadás összesen (3971, 3972) (=06/53)</t>
  </si>
  <si>
    <t>Államháztartáson kívülről kapott továbbadási (lebonyolítási) célú kiadás összesen (3973, 3974) (=06/64)</t>
  </si>
  <si>
    <t>Államháztartáson belülről kapott továbbadási (lebonyolítási) célú bevétel összesen (4871, 4872) (=10/51)</t>
  </si>
  <si>
    <t>Államháztartáson kívülről kapott továbbadási (lebonyolítási) célú bevétel összesen (4873, 4874) (=10/62)</t>
  </si>
  <si>
    <t>Pénzkészlet  (pénztárak, betétkönyvek, költségvetési bankszámlák) változása (31-32)</t>
  </si>
  <si>
    <t>(121+122+123+35-67-136+147-149-150+151+152)</t>
  </si>
  <si>
    <t>Pénzkészlet január 1-jén (=24/05)</t>
  </si>
  <si>
    <t xml:space="preserve">Pénzkészlet a tárgyidőszak végén (31-32) (=24/12)            </t>
  </si>
  <si>
    <t>(153+154)</t>
  </si>
  <si>
    <t xml:space="preserve">Foglalkoztatottak létszáma (fő) - időszakra </t>
  </si>
  <si>
    <t>Munkajogi létszám a tárgyidőszak végén</t>
  </si>
  <si>
    <r>
      <t xml:space="preserve">Működési célú, a Római Szerződés 87. cikkének (1) bekezdése szerinti pénzeszközátadás egyéb vállalkozásoknak (381) </t>
    </r>
    <r>
      <rPr>
        <i/>
        <sz val="10"/>
        <color indexed="8"/>
        <rFont val="Arial"/>
        <family val="2"/>
      </rPr>
      <t xml:space="preserve"> (20+21)</t>
    </r>
  </si>
  <si>
    <r>
      <t xml:space="preserve">Felhalmozási célú, a Római Szerződés 87. cikkének (1) bekezdése szerinti pénzeszközátadás egyéb vállalkozásoknak (382) </t>
    </r>
    <r>
      <rPr>
        <i/>
        <sz val="10"/>
        <color indexed="8"/>
        <rFont val="Arial"/>
        <family val="2"/>
      </rPr>
      <t>(49+50)</t>
    </r>
  </si>
  <si>
    <t>Felhalmozási célú támogatási kölcsön visszatérülése államháztartáson kívülről</t>
  </si>
  <si>
    <t>Támogatási kölcsönök visszatérülése államháztartáson kívülről (04+05)</t>
  </si>
  <si>
    <t>Működési célú támogatási kölcsön igénybevétele államháztartáson belülről</t>
  </si>
  <si>
    <t>Felhalmozási célú támogatási kölcsön igénybevétele államháztartáson belülről</t>
  </si>
  <si>
    <t>Támogatási kölcsönök igénybevétele államháztartáson belülről (07+08)</t>
  </si>
  <si>
    <t>Támogatási kölcsönök visszatérülése és igénybevétele összesen (03+06+09)</t>
  </si>
  <si>
    <t>Előző évi előirányzat-maradvány, pénzmaradvány igénybevétele</t>
  </si>
  <si>
    <t>Előző évi vállalkozási eredmény igénybevétele</t>
  </si>
  <si>
    <t>Pénzforgalom nélküli bevételek (11+12+13)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</si>
  <si>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</si>
  <si>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</si>
  <si>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</si>
  <si>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</si>
  <si>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Hosszú lejáratú hitelfelvétel egyéb belföldi forrásból</t>
  </si>
  <si>
    <t>Hitelfelvétel államháztartáson kívülről (15+…+19)</t>
  </si>
  <si>
    <t>Likviditási célú hitel felvétele központi költségvetéstől</t>
  </si>
  <si>
    <t>Hitelfelvétel más alaptól</t>
  </si>
  <si>
    <t>Hitelfelvétel államháztartáson belülről (21+22)</t>
  </si>
  <si>
    <t>Belföldi hitelek felvétele (20+23)</t>
  </si>
  <si>
    <t>Forgatási célú értékpapírok értékesítése</t>
  </si>
  <si>
    <t>Forgatási célú értékpapírok kibocsátása</t>
  </si>
  <si>
    <t>Befektetési célú belföldi értékpapírok kibocsátása</t>
  </si>
  <si>
    <t>Belföldi értékpapírok bevételei (25+26+27)</t>
  </si>
  <si>
    <t>Belföldi hitelműveletek bevételei (24+28)</t>
  </si>
  <si>
    <t>Hosszú lejáratú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</si>
  <si>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</si>
  <si>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</si>
  <si>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</si>
  <si>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</si>
  <si>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(30+…+34)</t>
  </si>
  <si>
    <t>Finanszírozási bevételek összesen (29+35)</t>
  </si>
  <si>
    <t>Továbbadási (lebonyolítási) célú működési bevétel központi költségvetési szervtől</t>
  </si>
  <si>
    <t>Továbbadási (lebonyolítási) célú működési bevétel fejezeti kezelésű előirányzattól</t>
  </si>
  <si>
    <t>Továbbadási (lebonyolítási) célú működési bevétel társadalombiztosítási alaptól</t>
  </si>
  <si>
    <t>Továbbadási (lebonyolítási) célú működési bevétel elkülönített állami pénzalaptól</t>
  </si>
  <si>
    <t>Továbbadási (lebonyolítási) célú működési bevétel helyi önkormányzatoktól és költségvetési szerveitől</t>
  </si>
  <si>
    <t>Továbbadási (lebonyolítási) célú működési bevétel többcélú kistérségi társulástól</t>
  </si>
  <si>
    <t>Továbbadási (lebonyolítási) célú működési bevétel összesen (37+38+39+40+41+42)</t>
  </si>
  <si>
    <t>Továbbadási (lebonyolítási) célú felhalmozási bevétel központi költségvetési szervtől</t>
  </si>
  <si>
    <t>Továbbadási (lebonyolítási) célú felhalmozási bevétel fejezeti kezelésű előirányzattól</t>
  </si>
  <si>
    <t>Továbbadási (lebonyolítási) célú felhalmozási bevétel társadalombiztosítási alaptól</t>
  </si>
  <si>
    <t>Továbbadási (lebonyolítási) célú felhalmozási bevétel elkülönített állami pénzalaptól</t>
  </si>
  <si>
    <t>Továbbadási (lebonyolítási) célú felhalmozási bevétel helyi önkormányzatoktól és költségvetési szerveitől</t>
  </si>
  <si>
    <t>Továbbadási (lebonyolítási) célú felhalmozási bevétel többcélú kistérségi társulástól</t>
  </si>
  <si>
    <t>Továbbadási (lebonyolítási) célú felhalmozási bevétel összesen (44+45+46+47+48+49)</t>
  </si>
  <si>
    <t>Továbbadási (lebonyolítási) célú bevétel államháztartáson belülről összesen (43+50)</t>
  </si>
  <si>
    <t>Továbbadási (lebonyolítási) célú működési bevétel vállalkozásoktól</t>
  </si>
  <si>
    <t>Továbbadási (lebonyolítási) célú működési bevétel háztartásoktól</t>
  </si>
  <si>
    <t>Továbbadási (lebonyolítási) célú működési bevétel non-profit szervezetektől</t>
  </si>
  <si>
    <t>Továbbadási (lebonyolítási) célú működési bevétel külföldről</t>
  </si>
  <si>
    <t>Továbbadási (lebonyolítási) célú működési bevétel összesen (52+53+54+55)</t>
  </si>
  <si>
    <t>Továbbadási (lebonyolítási) célú felhalmozási bevétel vállalkozásoktól</t>
  </si>
  <si>
    <t>Továbbadási (lebonyolítási) célú felhalmozási bevétel háztartásoktól</t>
  </si>
  <si>
    <t>Továbbadási (lebonyolítási) célú felhalmozási bevétel non-profit szervezetektől</t>
  </si>
  <si>
    <t>Továbbadási (lebonyolítási) célú felhalmozási bevétel külföldről</t>
  </si>
  <si>
    <t>Továbbadási (lebonyolítási) célú felhalmozási bevétel összesen (57+58+59+60)</t>
  </si>
  <si>
    <t>Továbbadási (lebonyolítási) célú bevétel államháztartáson kívűlről összesen (56+61)</t>
  </si>
  <si>
    <t>Függő bevételek</t>
  </si>
  <si>
    <t>Átfutó bevételek</t>
  </si>
  <si>
    <t>Kiegyenlítő bevételek</t>
  </si>
  <si>
    <t>Függő, átfutó, kiegyenlítő bevételek (63+64+65)</t>
  </si>
  <si>
    <t>Összesen (10+14+36+51+62+66)</t>
  </si>
  <si>
    <t>Önkormányzatok által folyósított ellátások részletezése</t>
  </si>
  <si>
    <t>település-típus</t>
  </si>
  <si>
    <t xml:space="preserve">Nem foglalkoztatott személyek rendszeres szociális segélye Szt. 37/A.§ (1) bek. b) pont  </t>
  </si>
  <si>
    <t>Rendszeres szociális segély egészségkárosodott személyek részére Szt. 37/A. § (1) bek. a) pont</t>
  </si>
  <si>
    <t xml:space="preserve">Rendszeres szociális segély kereső tevékenység mellett Szt. 37/E. § (3) bek. 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</si>
  <si>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</si>
  <si>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</si>
  <si>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</si>
  <si>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</si>
  <si>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</si>
  <si>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</si>
  <si>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</si>
  <si>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</si>
  <si>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</si>
  <si>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támogatás (Gyvt. 19.§) 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</si>
  <si>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</si>
  <si>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</si>
  <si>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</si>
  <si>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</si>
  <si>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 összesen (01+...+17)</t>
  </si>
  <si>
    <t>Természetben nyújtott lakásfenntartási támogatás Szt. 47.§ (1) bek. b) pont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</si>
  <si>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</si>
  <si>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</si>
  <si>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</si>
  <si>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</si>
  <si>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</si>
  <si>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</si>
  <si>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</si>
  <si>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</si>
  <si>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</si>
  <si>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Természetben nyújtott szociális ellátások összesen (19+…+28 +30)</t>
  </si>
  <si>
    <t>Rendszeres szociális segély Szt. 47.§ (1) a) pontja szerint</t>
  </si>
  <si>
    <t>Önkormányzatok által folyósított szociális, gyermekvédelmi 
ellátások összesen (18+29)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</si>
  <si>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</si>
  <si>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</si>
  <si>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</si>
  <si>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</si>
  <si>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</si>
  <si>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</si>
  <si>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</si>
  <si>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</si>
  <si>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</si>
  <si>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</si>
  <si>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</si>
  <si>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</si>
  <si>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</si>
  <si>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</si>
  <si>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</si>
  <si>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</si>
  <si>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</si>
  <si>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</si>
  <si>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</si>
  <si>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</si>
  <si>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(13+...+19)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</si>
  <si>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</si>
  <si>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</si>
  <si>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</si>
  <si>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</si>
  <si>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</si>
  <si>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</si>
  <si>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                                 (01+11-06+12+20+....+26)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</si>
  <si>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</si>
  <si>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</si>
  <si>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</si>
  <si>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</si>
  <si>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</si>
  <si>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</si>
  <si>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</si>
  <si>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</si>
  <si>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(06+28+...+35)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</si>
  <si>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</si>
  <si>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</si>
  <si>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</si>
  <si>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</si>
  <si>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</si>
  <si>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</si>
  <si>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</si>
  <si>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</si>
  <si>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</si>
  <si>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</si>
  <si>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</si>
  <si>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Normatív kötött felhasználású támogatások (46+47)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</si>
  <si>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</si>
  <si>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</si>
  <si>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</si>
  <si>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</si>
  <si>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</si>
  <si>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</si>
  <si>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</si>
  <si>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(39+40+44+45+48+...+55)</t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</si>
  <si>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</si>
  <si>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</si>
  <si>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</si>
  <si>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</si>
  <si>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</si>
  <si>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</si>
  <si>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</si>
  <si>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</si>
  <si>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</si>
  <si>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</si>
  <si>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</si>
  <si>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</si>
  <si>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</si>
  <si>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</si>
  <si>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</si>
  <si>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</si>
  <si>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</si>
  <si>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</si>
  <si>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</si>
  <si>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</si>
  <si>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</si>
  <si>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</si>
  <si>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</si>
  <si>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</si>
  <si>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</si>
  <si>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</si>
  <si>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</si>
  <si>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</si>
  <si>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</si>
  <si>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állami hozzájárulás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</si>
  <si>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</si>
  <si>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</si>
  <si>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</si>
  <si>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</si>
  <si>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</si>
  <si>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</si>
  <si>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</si>
  <si>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Pénzforgalmi bevételek összesen (30+…+40)</t>
  </si>
  <si>
    <t>Pénzforgalom nélküli bevételek</t>
  </si>
  <si>
    <t>Költségvetési bevételek (41+42)</t>
  </si>
  <si>
    <t>Hitelek és értékpapírok bevételei</t>
  </si>
  <si>
    <t>Továbbadási (lebonyolítási) célú bevétel</t>
  </si>
  <si>
    <t>Költségvetési passzív pénzügyi elszámolások</t>
  </si>
  <si>
    <t>Települési és területi kisebbségi önkormányzatok bevételei összesen (43+44+45+46)</t>
  </si>
  <si>
    <t>Kiadások tevékenységenként</t>
  </si>
  <si>
    <t>Kiadások megnevezése</t>
  </si>
  <si>
    <t>Kis.mezőgazd.        szolg.</t>
  </si>
  <si>
    <t>Helyi közut,hidak,             lét.,felúj.</t>
  </si>
  <si>
    <t>Épület fennt.és korszerűs.</t>
  </si>
  <si>
    <t>Közut.,hidak üzem.,fennt.</t>
  </si>
  <si>
    <t>Saját v.bérelt ing.haszn.</t>
  </si>
  <si>
    <t>ÖK igazg.tev.</t>
  </si>
  <si>
    <t>Kisebbs.ÖK.             igazg.tev.</t>
  </si>
  <si>
    <t>Polg.véd.</t>
  </si>
  <si>
    <t>Város és Község.           gazd.szolg.</t>
  </si>
  <si>
    <t>Személyi juttatások összesen (01+02+03) (02/50)</t>
  </si>
  <si>
    <t>Támogatásértékű kiadás összesen (10+11) 04/19</t>
  </si>
  <si>
    <t>Előző évi előirányzat-maradvány, pénzmaradvány átadása 04/20</t>
  </si>
  <si>
    <t>Államháztartáson kívüli pénzeszközátadás (14+15+16) 04/25</t>
  </si>
  <si>
    <t>Támogatási kölcsönök nyújtása és törlesztése összesen (26+27) 06/10</t>
  </si>
  <si>
    <t>Pénzforgalmi kiadások (04+...+07+12+13+17+…+25+28)</t>
  </si>
  <si>
    <t>Költségvetési kiadások (29+30)</t>
  </si>
  <si>
    <t>Kiadások összesen (31+32)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</si>
  <si>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</si>
  <si>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</si>
  <si>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</si>
  <si>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</si>
  <si>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r>
      <t xml:space="preserve">Rendszeres személyi juttatások </t>
    </r>
    <r>
      <rPr>
        <b/>
        <sz val="10"/>
        <color indexed="8"/>
        <rFont val="Arial"/>
        <family val="2"/>
      </rPr>
      <t>02/09</t>
    </r>
  </si>
  <si>
    <r>
      <t xml:space="preserve">Nem rendszeres személyi juttatások </t>
    </r>
    <r>
      <rPr>
        <b/>
        <sz val="10"/>
        <color indexed="8"/>
        <rFont val="Arial"/>
        <family val="2"/>
      </rPr>
      <t>02/42</t>
    </r>
  </si>
  <si>
    <r>
      <t xml:space="preserve">Külső személyi juttatások </t>
    </r>
    <r>
      <rPr>
        <b/>
        <sz val="10"/>
        <color indexed="8"/>
        <rFont val="Arial"/>
        <family val="2"/>
      </rPr>
      <t>02/49</t>
    </r>
  </si>
  <si>
    <r>
      <t xml:space="preserve">Munkaadókat terhelő járulékok </t>
    </r>
    <r>
      <rPr>
        <b/>
        <sz val="10"/>
        <color indexed="8"/>
        <rFont val="Arial"/>
        <family val="2"/>
      </rPr>
      <t>02/57</t>
    </r>
  </si>
  <si>
    <r>
      <t xml:space="preserve">Dologi kiadások </t>
    </r>
    <r>
      <rPr>
        <b/>
        <sz val="10"/>
        <color indexed="8"/>
        <rFont val="Arial"/>
        <family val="2"/>
      </rPr>
      <t>03/44</t>
    </r>
  </si>
  <si>
    <r>
      <t xml:space="preserve">Egyéb folyó kiadások </t>
    </r>
    <r>
      <rPr>
        <b/>
        <sz val="10"/>
        <color indexed="8"/>
        <rFont val="Arial"/>
        <family val="2"/>
      </rPr>
      <t>03/61</t>
    </r>
  </si>
  <si>
    <r>
      <t xml:space="preserve">Támogatásértékű működési kiadás </t>
    </r>
    <r>
      <rPr>
        <b/>
        <sz val="10"/>
        <color indexed="8"/>
        <rFont val="Arial"/>
        <family val="2"/>
      </rPr>
      <t>04/04+…+09</t>
    </r>
  </si>
  <si>
    <r>
      <t xml:space="preserve">Garancia- és kezességvállalásból származó kifizetés államháztartáson belülre </t>
    </r>
    <r>
      <rPr>
        <b/>
        <sz val="10"/>
        <color indexed="8"/>
        <rFont val="Arial"/>
        <family val="2"/>
      </rPr>
      <t>04/10</t>
    </r>
  </si>
  <si>
    <r>
      <t>Támogatásértékű működési kiadás összesen</t>
    </r>
    <r>
      <rPr>
        <b/>
        <sz val="10"/>
        <color indexed="8"/>
        <rFont val="Arial"/>
        <family val="2"/>
      </rPr>
      <t xml:space="preserve"> (08+09) 04/11</t>
    </r>
  </si>
  <si>
    <r>
      <t xml:space="preserve">Támogatásértékű felhalmozási kiadás összesen </t>
    </r>
    <r>
      <rPr>
        <b/>
        <sz val="10"/>
        <color indexed="8"/>
        <rFont val="Arial"/>
        <family val="2"/>
      </rPr>
      <t>04/18</t>
    </r>
  </si>
  <si>
    <r>
      <t xml:space="preserve">Működési célú pénzeszközátadás államháztartáson kívülre </t>
    </r>
    <r>
      <rPr>
        <b/>
        <sz val="10"/>
        <color indexed="8"/>
        <rFont val="Arial"/>
        <family val="2"/>
      </rPr>
      <t>04/22</t>
    </r>
  </si>
  <si>
    <r>
      <t xml:space="preserve">Garancia- és kezességvállalásból származó kifizetés államháztartáson kívülre </t>
    </r>
    <r>
      <rPr>
        <b/>
        <sz val="10"/>
        <color indexed="8"/>
        <rFont val="Arial"/>
        <family val="2"/>
      </rPr>
      <t>04/23</t>
    </r>
  </si>
  <si>
    <r>
      <t xml:space="preserve">Felhalmozási célú pénzeszközátadás államháztartáson kívülre </t>
    </r>
    <r>
      <rPr>
        <b/>
        <sz val="10"/>
        <color indexed="8"/>
        <rFont val="Arial"/>
        <family val="2"/>
      </rPr>
      <t>04/24</t>
    </r>
  </si>
  <si>
    <r>
      <t xml:space="preserve">Támogatások folyósítása összesen </t>
    </r>
    <r>
      <rPr>
        <b/>
        <sz val="10"/>
        <color indexed="8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</si>
  <si>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color indexed="8"/>
        <rFont val="Arial"/>
        <family val="2"/>
      </rPr>
      <t>04/30</t>
    </r>
  </si>
  <si>
    <r>
      <t xml:space="preserve">Ellátottak pénzbeli juttatásai </t>
    </r>
    <r>
      <rPr>
        <b/>
        <sz val="10"/>
        <color indexed="8"/>
        <rFont val="Arial"/>
        <family val="2"/>
      </rPr>
      <t>04/36</t>
    </r>
  </si>
  <si>
    <r>
      <t xml:space="preserve">Felújítás </t>
    </r>
    <r>
      <rPr>
        <b/>
        <sz val="10"/>
        <color indexed="8"/>
        <rFont val="Arial"/>
        <family val="2"/>
      </rPr>
      <t>05/06</t>
    </r>
  </si>
  <si>
    <r>
      <t xml:space="preserve">Intézményi beruházási kiadások </t>
    </r>
    <r>
      <rPr>
        <b/>
        <sz val="10"/>
        <color indexed="8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</si>
  <si>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color indexed="8"/>
        <rFont val="Arial"/>
        <family val="2"/>
      </rPr>
      <t>05/21+23+25+26</t>
    </r>
  </si>
  <si>
    <r>
      <t xml:space="preserve">Beruházások ÁFÁ-ja </t>
    </r>
    <r>
      <rPr>
        <b/>
        <sz val="10"/>
        <color indexed="8"/>
        <rFont val="Arial"/>
        <family val="2"/>
      </rPr>
      <t>05/32</t>
    </r>
  </si>
  <si>
    <r>
      <t xml:space="preserve">Pénzügyi befektetések kiadásai </t>
    </r>
    <r>
      <rPr>
        <b/>
        <sz val="10"/>
        <color indexed="8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</si>
  <si>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color indexed="8"/>
        <rFont val="Arial"/>
        <family val="2"/>
      </rPr>
      <t>06/03+09</t>
    </r>
  </si>
  <si>
    <r>
      <t xml:space="preserve">Támogatási kölcsönök nyújtása államháztartáson kívülre </t>
    </r>
    <r>
      <rPr>
        <b/>
        <sz val="10"/>
        <color indexed="8"/>
        <rFont val="Arial"/>
        <family val="2"/>
      </rPr>
      <t>06/06</t>
    </r>
  </si>
  <si>
    <r>
      <t xml:space="preserve">Pénzforgalom nélküli kiadások </t>
    </r>
    <r>
      <rPr>
        <b/>
        <sz val="10"/>
        <color indexed="8"/>
        <rFont val="Arial"/>
        <family val="2"/>
      </rPr>
      <t>06/16</t>
    </r>
  </si>
  <si>
    <r>
      <t xml:space="preserve">Finanszírozás kiadásai </t>
    </r>
    <r>
      <rPr>
        <b/>
        <sz val="10"/>
        <color indexed="8"/>
        <rFont val="Arial"/>
        <family val="2"/>
      </rPr>
      <t>06/38</t>
    </r>
  </si>
  <si>
    <t>Bevételek tevékenységenként</t>
  </si>
  <si>
    <t>Bevételek megnevezése</t>
  </si>
  <si>
    <t xml:space="preserve">Épületfenntart. </t>
  </si>
  <si>
    <t>ÖK felad.nem terv.elszám.</t>
  </si>
  <si>
    <t>Finansz.műv.elszám.</t>
  </si>
  <si>
    <t>Eseti pénzb.ellát.</t>
  </si>
  <si>
    <t>|</t>
  </si>
  <si>
    <t>Támogatásértékű bevétel összesen (08+09) 9/22</t>
  </si>
  <si>
    <t>Államháztartáson kívüli pénzeszközátvétel (12+13+14) 7/30+8/21</t>
  </si>
  <si>
    <t>Támogatási kölcsönök visszatérülése és igénybevétele összesen (22+23) 10/10</t>
  </si>
  <si>
    <t>Pénzforgalmi bevételek (01+…05+10+11+15+16…+21+24)</t>
  </si>
  <si>
    <t>Költségvetési bevételek (25+26)</t>
  </si>
  <si>
    <t>Bevételek összesen (27+28)</t>
  </si>
  <si>
    <r>
      <t xml:space="preserve">Hatósági jogkörhöz köthető működési bevétel </t>
    </r>
    <r>
      <rPr>
        <b/>
        <sz val="10"/>
        <color indexed="8"/>
        <rFont val="Arial"/>
        <family val="2"/>
      </rPr>
      <t>07/04</t>
    </r>
  </si>
  <si>
    <r>
      <t xml:space="preserve">Egyéb saját bevétel </t>
    </r>
    <r>
      <rPr>
        <b/>
        <sz val="10"/>
        <color indexed="8"/>
        <rFont val="Arial"/>
        <family val="2"/>
      </rPr>
      <t>07/14</t>
    </r>
  </si>
  <si>
    <r>
      <t xml:space="preserve">ÁFA-bevételek, -visszatérülések </t>
    </r>
    <r>
      <rPr>
        <b/>
        <sz val="10"/>
        <color indexed="8"/>
        <rFont val="Arial"/>
        <family val="2"/>
      </rPr>
      <t>07/19</t>
    </r>
  </si>
  <si>
    <r>
      <t xml:space="preserve">Hozam- és kamatbevételek </t>
    </r>
    <r>
      <rPr>
        <b/>
        <sz val="10"/>
        <color indexed="8"/>
        <rFont val="Arial"/>
        <family val="2"/>
      </rPr>
      <t>07/23</t>
    </r>
  </si>
  <si>
    <r>
      <t xml:space="preserve">Önkormányzatok sajátos működési bevételei </t>
    </r>
    <r>
      <rPr>
        <b/>
        <sz val="10"/>
        <color indexed="8"/>
        <rFont val="Arial"/>
        <family val="2"/>
      </rPr>
      <t>16/27</t>
    </r>
  </si>
  <si>
    <r>
      <t xml:space="preserve">Támogatásértékű működési bevétel </t>
    </r>
    <r>
      <rPr>
        <b/>
        <sz val="10"/>
        <color indexed="8"/>
        <rFont val="Arial"/>
        <family val="2"/>
      </rPr>
      <t>09/07+…+12</t>
    </r>
  </si>
  <si>
    <r>
      <t xml:space="preserve">Garancia- és kezeségvállalásból származó visszatérülések, bevételek államháztartáson belülről </t>
    </r>
    <r>
      <rPr>
        <b/>
        <sz val="10"/>
        <color indexed="8"/>
        <rFont val="Arial"/>
        <family val="2"/>
      </rPr>
      <t>09/13</t>
    </r>
  </si>
  <si>
    <r>
      <t xml:space="preserve">Támogatásértékű működési bevétel összesen </t>
    </r>
    <r>
      <rPr>
        <b/>
        <sz val="10"/>
        <color indexed="8"/>
        <rFont val="Arial"/>
        <family val="2"/>
      </rPr>
      <t>(06+07)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09/14</t>
    </r>
  </si>
  <si>
    <r>
      <t xml:space="preserve">Támogatásértékű felhalmozási bevétel összesen </t>
    </r>
    <r>
      <rPr>
        <b/>
        <sz val="10"/>
        <color indexed="8"/>
        <rFont val="Arial"/>
        <family val="2"/>
      </rPr>
      <t>09/21</t>
    </r>
  </si>
  <si>
    <r>
      <t xml:space="preserve">Előző évi előirányzat-maradvány, pénzmaradvány átvétel </t>
    </r>
    <r>
      <rPr>
        <b/>
        <sz val="10"/>
        <color indexed="8"/>
        <rFont val="Arial"/>
        <family val="2"/>
      </rPr>
      <t>09/25</t>
    </r>
  </si>
  <si>
    <r>
      <t xml:space="preserve">Működési célú pénzeszközátvétel államháztartáson kívülről </t>
    </r>
    <r>
      <rPr>
        <b/>
        <sz val="10"/>
        <color indexed="8"/>
        <rFont val="Arial"/>
        <family val="2"/>
      </rPr>
      <t>07/24+…+28</t>
    </r>
  </si>
  <si>
    <r>
      <t xml:space="preserve">Garancia- és kezességvállalásból származó megtérülések államháztartáson kívülről </t>
    </r>
    <r>
      <rPr>
        <b/>
        <sz val="10"/>
        <color indexed="8"/>
        <rFont val="Arial"/>
        <family val="2"/>
      </rPr>
      <t>07/29</t>
    </r>
  </si>
  <si>
    <r>
      <t xml:space="preserve">Felhalmozási célú pénzeszközátvétel államháztartáson kívülről </t>
    </r>
    <r>
      <rPr>
        <b/>
        <sz val="10"/>
        <color indexed="8"/>
        <rFont val="Arial"/>
        <family val="2"/>
      </rPr>
      <t>08/21</t>
    </r>
  </si>
  <si>
    <r>
      <t xml:space="preserve">Felügyeleti szervtől kapott támogatás </t>
    </r>
    <r>
      <rPr>
        <b/>
        <sz val="10"/>
        <color indexed="8"/>
        <rFont val="Arial"/>
        <family val="2"/>
      </rPr>
      <t>09/05</t>
    </r>
  </si>
  <si>
    <r>
      <t xml:space="preserve">Önkormányzatok költségvetési támogatása </t>
    </r>
    <r>
      <rPr>
        <b/>
        <sz val="10"/>
        <color indexed="8"/>
        <rFont val="Arial"/>
        <family val="2"/>
      </rPr>
      <t>09/06</t>
    </r>
  </si>
  <si>
    <r>
      <t xml:space="preserve">Előző évi központi és egyéb költségvetési kiegészítések, visszatérülések </t>
    </r>
    <r>
      <rPr>
        <b/>
        <sz val="10"/>
        <color indexed="8"/>
        <rFont val="Arial"/>
        <family val="2"/>
      </rPr>
      <t>09/23+24</t>
    </r>
  </si>
  <si>
    <r>
      <t xml:space="preserve">Önkormányzatok sajátos felhalmozási és tőke bevételei </t>
    </r>
    <r>
      <rPr>
        <b/>
        <sz val="10"/>
        <color indexed="8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</si>
  <si>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color indexed="8"/>
        <rFont val="Arial"/>
        <family val="2"/>
      </rPr>
      <t>08/09</t>
    </r>
  </si>
  <si>
    <r>
      <t xml:space="preserve">Pénzügyi befektetések bevételei </t>
    </r>
    <r>
      <rPr>
        <b/>
        <sz val="10"/>
        <color indexed="8"/>
        <rFont val="Arial"/>
        <family val="2"/>
      </rPr>
      <t>08/15</t>
    </r>
  </si>
  <si>
    <r>
      <t xml:space="preserve">Támogatási kölcsönök visszatérülése, igénybevétele államháztartáson belülről </t>
    </r>
    <r>
      <rPr>
        <b/>
        <sz val="10"/>
        <color indexed="8"/>
        <rFont val="Arial"/>
        <family val="2"/>
      </rPr>
      <t>10/03+09</t>
    </r>
  </si>
  <si>
    <r>
      <t>Támogatási kölcsönök visszatérülése államháztartáson kívülről</t>
    </r>
    <r>
      <rPr>
        <b/>
        <sz val="10"/>
        <color indexed="8"/>
        <rFont val="Arial"/>
        <family val="2"/>
      </rPr>
      <t xml:space="preserve"> 10/06</t>
    </r>
  </si>
  <si>
    <r>
      <t xml:space="preserve">Pénzforgalom nélküli bevételek </t>
    </r>
    <r>
      <rPr>
        <b/>
        <sz val="10"/>
        <color indexed="8"/>
        <rFont val="Arial"/>
        <family val="2"/>
      </rPr>
      <t>10/14</t>
    </r>
  </si>
  <si>
    <r>
      <t xml:space="preserve">Finanszírozás bevételei </t>
    </r>
    <r>
      <rPr>
        <b/>
        <sz val="10"/>
        <color indexed="8"/>
        <rFont val="Arial"/>
        <family val="2"/>
      </rPr>
      <t>10/36</t>
    </r>
  </si>
  <si>
    <t>A helyi önkormányzat adósságot keletkeztető Ötv. 88. § (2) bekezdése szerinti éves kötelezettségvállalásának (hitelképességének) felső határa</t>
  </si>
  <si>
    <t>Helyi adók</t>
  </si>
  <si>
    <t>Kamatbevételek</t>
  </si>
  <si>
    <t>Bírság</t>
  </si>
  <si>
    <t>Osztalék bevételek</t>
  </si>
  <si>
    <t>Vagyon bérbeadásából, haszonbérbeadásából, üzemeltetéséből, koncessziós díjából származó bevétel</t>
  </si>
  <si>
    <t>Saját bevételek (01+…+08)</t>
  </si>
  <si>
    <t>Víziközmű-társulattól átvett, még meg nem fizetett érdekeltségi hozzájárulások beszedéséből származó bevétel</t>
  </si>
  <si>
    <t>Előző év(ek)ben keletkezett tárgyévet terhelő fizetési kötelezettség (12+…+20)</t>
  </si>
  <si>
    <t xml:space="preserve">    - Támogatási kölcsönök törlesztése államháztartáson belülre</t>
  </si>
  <si>
    <t xml:space="preserve">    - Hosszú lejáratú hitelek visszafizetése </t>
  </si>
  <si>
    <t xml:space="preserve">    - Rövid lejáratú hitelek visszafizetése </t>
  </si>
  <si>
    <t xml:space="preserve">    - Külföldi finanszírozás kiadásai</t>
  </si>
  <si>
    <t xml:space="preserve">    - Kötvénykibocsátásból származó fizetési kötelezettség</t>
  </si>
  <si>
    <t xml:space="preserve">    - Lízingdíj </t>
  </si>
  <si>
    <t xml:space="preserve">    - Garancia és kezességvállalásból származó fizetési kötelezettség</t>
  </si>
  <si>
    <t xml:space="preserve">    - Váltótartozások</t>
  </si>
  <si>
    <t xml:space="preserve">    - Szállítókkal szembeni tartozások </t>
  </si>
  <si>
    <t>Kamatfizetési kötelezettség a 12 -20 sorok után</t>
  </si>
  <si>
    <t>Felújítási, felhalmozási célú kötelezettségvállalás a 7. sorban szereplő vagyontárggyal kapcsolatban</t>
  </si>
  <si>
    <t>Rövid lejáratú kötelezettségek (11+21+22)</t>
  </si>
  <si>
    <t>A helyi önkormányzat adósságot keletkeztető éves kötelezettségvállalásának felső határa [(09-23) x 0,7]+10</t>
  </si>
  <si>
    <t>Tárgyévben keletkezett tárgyévet terhelő fizetési kötelezettség (26+…+34)</t>
  </si>
  <si>
    <t>Kamatfizetési kötelezettség a 26 - 34 sorok után</t>
  </si>
  <si>
    <t>Hitelképesség vizsgálatánál figyelembe vett tárgyévi kötelezettség (25+35+36)</t>
  </si>
  <si>
    <t>Hitelképességi megfelelés (37. sor/24.sor %-a)</t>
  </si>
  <si>
    <t>Területi és települési kisebbségi önkormányzatok kiadásai és bevételei tevékenységenként</t>
  </si>
  <si>
    <t>Cigány</t>
  </si>
  <si>
    <t>Német</t>
  </si>
  <si>
    <t>Örmény</t>
  </si>
  <si>
    <t>Görög</t>
  </si>
  <si>
    <t>Horvát</t>
  </si>
  <si>
    <t>Lengyel</t>
  </si>
  <si>
    <t>Szerb</t>
  </si>
  <si>
    <t>Szlovák</t>
  </si>
  <si>
    <t>Bolgár</t>
  </si>
  <si>
    <t>Kiadások összesen (01+...+13)</t>
  </si>
  <si>
    <t>Bevételek összesen (15+...+26)</t>
  </si>
  <si>
    <t xml:space="preserve">Ruszin </t>
  </si>
  <si>
    <r>
      <t>Személyi juttatások</t>
    </r>
    <r>
      <rPr>
        <b/>
        <sz val="10"/>
        <color indexed="8"/>
        <rFont val="Arial CE"/>
        <family val="0"/>
      </rPr>
      <t xml:space="preserve"> 17/04</t>
    </r>
  </si>
  <si>
    <r>
      <t xml:space="preserve">Munkaadókat terhelő járulékok </t>
    </r>
    <r>
      <rPr>
        <b/>
        <sz val="10"/>
        <color indexed="8"/>
        <rFont val="Arial CE"/>
        <family val="0"/>
      </rPr>
      <t>17/05</t>
    </r>
  </si>
  <si>
    <r>
      <t xml:space="preserve">Dologi kiadások és egyéb folyó kiadások </t>
    </r>
    <r>
      <rPr>
        <b/>
        <sz val="10"/>
        <color indexed="8"/>
        <rFont val="Arial CE"/>
        <family val="0"/>
      </rPr>
      <t>17/08</t>
    </r>
  </si>
  <si>
    <r>
      <t xml:space="preserve">Támogatásértékű működési kiadás </t>
    </r>
    <r>
      <rPr>
        <b/>
        <sz val="10"/>
        <color indexed="8"/>
        <rFont val="Arial CE"/>
        <family val="0"/>
      </rPr>
      <t>17/09</t>
    </r>
  </si>
  <si>
    <r>
      <t xml:space="preserve">Támogatásértékű felhalmozási kiadás </t>
    </r>
    <r>
      <rPr>
        <b/>
        <sz val="10"/>
        <color indexed="8"/>
        <rFont val="Arial CE"/>
        <family val="0"/>
      </rPr>
      <t>17/19</t>
    </r>
  </si>
  <si>
    <r>
      <t xml:space="preserve">Előző évi előirányzat-maradvány, pénzmaradvány átadás </t>
    </r>
    <r>
      <rPr>
        <b/>
        <sz val="10"/>
        <color indexed="8"/>
        <rFont val="Arial CE"/>
        <family val="0"/>
      </rPr>
      <t>17/10</t>
    </r>
  </si>
  <si>
    <r>
      <t xml:space="preserve">Működési kiadás államháztartáson kívülre </t>
    </r>
    <r>
      <rPr>
        <b/>
        <sz val="10"/>
        <color indexed="8"/>
        <rFont val="Arial CE"/>
        <family val="0"/>
      </rPr>
      <t>17/15</t>
    </r>
  </si>
  <si>
    <r>
      <t xml:space="preserve">Felhalmozási célú pénzeszközátadás államháztartáson kívülre </t>
    </r>
    <r>
      <rPr>
        <b/>
        <sz val="10"/>
        <color indexed="8"/>
        <rFont val="Arial CE"/>
        <family val="0"/>
      </rPr>
      <t>17/20</t>
    </r>
  </si>
  <si>
    <r>
      <t xml:space="preserve">Felújítás </t>
    </r>
    <r>
      <rPr>
        <b/>
        <sz val="10"/>
        <color indexed="8"/>
        <rFont val="Arial CE"/>
        <family val="0"/>
      </rPr>
      <t>17/17</t>
    </r>
  </si>
  <si>
    <r>
      <t xml:space="preserve">Beruházási kiadások és pénzügyi befektetések </t>
    </r>
    <r>
      <rPr>
        <b/>
        <sz val="10"/>
        <color indexed="8"/>
        <rFont val="Arial CE"/>
        <family val="0"/>
      </rPr>
      <t>17/18</t>
    </r>
  </si>
  <si>
    <r>
      <t xml:space="preserve">Kölcsönök kiadásai </t>
    </r>
    <r>
      <rPr>
        <b/>
        <sz val="10"/>
        <color indexed="8"/>
        <rFont val="Arial CE"/>
        <family val="0"/>
      </rPr>
      <t>17/22</t>
    </r>
  </si>
  <si>
    <r>
      <t xml:space="preserve">Pénzforgalom nélküli kiadások </t>
    </r>
    <r>
      <rPr>
        <b/>
        <sz val="10"/>
        <color indexed="8"/>
        <rFont val="Arial CE"/>
        <family val="0"/>
      </rPr>
      <t>17/24</t>
    </r>
  </si>
  <si>
    <r>
      <t xml:space="preserve">Hitelek és értékpapírok kiadásai </t>
    </r>
    <r>
      <rPr>
        <b/>
        <sz val="10"/>
        <color indexed="8"/>
        <rFont val="Arial CE"/>
        <family val="0"/>
      </rPr>
      <t>17/26</t>
    </r>
  </si>
  <si>
    <r>
      <t xml:space="preserve">Intézményi működési bevételek </t>
    </r>
    <r>
      <rPr>
        <b/>
        <sz val="10"/>
        <color indexed="8"/>
        <rFont val="Arial CE"/>
        <family val="0"/>
      </rPr>
      <t>17/30</t>
    </r>
  </si>
  <si>
    <r>
      <t xml:space="preserve">Települési és területi kisebbségi önkormányzatok sajátos működési bevételei </t>
    </r>
    <r>
      <rPr>
        <b/>
        <sz val="10"/>
        <color indexed="8"/>
        <rFont val="Arial CE"/>
        <family val="0"/>
      </rPr>
      <t>17/33</t>
    </r>
  </si>
  <si>
    <r>
      <t xml:space="preserve">Támogatásértékű működési bevétel </t>
    </r>
    <r>
      <rPr>
        <b/>
        <sz val="10"/>
        <color indexed="8"/>
        <rFont val="Arial CE"/>
        <family val="0"/>
      </rPr>
      <t>17/34</t>
    </r>
  </si>
  <si>
    <r>
      <t xml:space="preserve">Támogatásértékű felhalmozási bevétel </t>
    </r>
    <r>
      <rPr>
        <b/>
        <sz val="10"/>
        <color indexed="8"/>
        <rFont val="Arial CE"/>
        <family val="0"/>
      </rPr>
      <t>17/38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</si>
  <si>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0"/>
      </rPr>
      <t>17/35</t>
    </r>
  </si>
  <si>
    <r>
      <t xml:space="preserve">Államháztartáson kívülről átvett működési pénzeszközök bevétel </t>
    </r>
    <r>
      <rPr>
        <b/>
        <sz val="10"/>
        <color indexed="8"/>
        <rFont val="Arial CE"/>
        <family val="0"/>
      </rPr>
      <t>17/36</t>
    </r>
  </si>
  <si>
    <r>
      <t xml:space="preserve">Államháztartáson kívülről átvett felhalmozási pénzeszközök bevételei </t>
    </r>
    <r>
      <rPr>
        <b/>
        <sz val="10"/>
        <color indexed="8"/>
        <rFont val="Arial CE"/>
        <family val="0"/>
      </rPr>
      <t>17/39</t>
    </r>
  </si>
  <si>
    <r>
      <t xml:space="preserve">Felhalmozási és tőke jellegű bevételek </t>
    </r>
    <r>
      <rPr>
        <b/>
        <sz val="10"/>
        <color indexed="8"/>
        <rFont val="Arial CE"/>
        <family val="0"/>
      </rPr>
      <t>17/37</t>
    </r>
  </si>
  <si>
    <r>
      <t xml:space="preserve">Támogatások, hozzájárulások </t>
    </r>
    <r>
      <rPr>
        <b/>
        <sz val="10"/>
        <color indexed="8"/>
        <rFont val="Arial CE"/>
        <family val="0"/>
      </rPr>
      <t>17/31+32</t>
    </r>
  </si>
  <si>
    <r>
      <t xml:space="preserve">Kölcsönök bevételei </t>
    </r>
    <r>
      <rPr>
        <b/>
        <sz val="10"/>
        <color indexed="8"/>
        <rFont val="Arial CE"/>
        <family val="0"/>
      </rPr>
      <t>17/40</t>
    </r>
  </si>
  <si>
    <r>
      <t xml:space="preserve">Pénzforgalom nélküli bevételek </t>
    </r>
    <r>
      <rPr>
        <b/>
        <sz val="10"/>
        <color indexed="8"/>
        <rFont val="Arial CE"/>
        <family val="0"/>
      </rPr>
      <t>17/42</t>
    </r>
  </si>
  <si>
    <r>
      <t xml:space="preserve">Hitelek és értékpapírok bevételei </t>
    </r>
    <r>
      <rPr>
        <b/>
        <sz val="10"/>
        <color indexed="8"/>
        <rFont val="Arial CE"/>
        <family val="0"/>
      </rPr>
      <t>17/44</t>
    </r>
  </si>
  <si>
    <t xml:space="preserve">Költségvetési szerveknél teljes és részmunkaidőben  foglalkoztatottak létszáma és keresetbe tartozó személyi juttatásai </t>
  </si>
  <si>
    <t xml:space="preserve">  </t>
  </si>
  <si>
    <t>Kódszám (kulcsszám)</t>
  </si>
  <si>
    <t>Megnevezés
(besorolási  osztály és fizetési fokozat)</t>
  </si>
  <si>
    <t>Alap-illetmények</t>
  </si>
  <si>
    <t>Illetmény-kiegészítések</t>
  </si>
  <si>
    <t xml:space="preserve">Nyelv-pótlék   </t>
  </si>
  <si>
    <t>Egyéb kötelező illetmény-pótlékok</t>
  </si>
  <si>
    <t>Egyéb felté-teltől függő pótlékok és juttatások</t>
  </si>
  <si>
    <t>13. havi juttatás</t>
  </si>
  <si>
    <t>Rendszeres személyi juttatások összesen</t>
  </si>
  <si>
    <t>Munkavég-zéshez kapcsolódó juttatások</t>
  </si>
  <si>
    <t>Létszám
fő</t>
  </si>
  <si>
    <t>I. TELJES MUNKAIDŐBEN FOGLALKOZTATOTTAK</t>
  </si>
  <si>
    <t>000010</t>
  </si>
  <si>
    <t>országgyűlési képviselő</t>
  </si>
  <si>
    <t>000011</t>
  </si>
  <si>
    <t>Európai Parlament magyarországi képviselői</t>
  </si>
  <si>
    <t>000020</t>
  </si>
  <si>
    <t>köztársasági elnök</t>
  </si>
  <si>
    <t>000021</t>
  </si>
  <si>
    <t>alkotmánybíró</t>
  </si>
  <si>
    <t>000022</t>
  </si>
  <si>
    <t>Legfelsőbb Bíróság elnöke</t>
  </si>
  <si>
    <t>000023</t>
  </si>
  <si>
    <t>legfőbb ügyész</t>
  </si>
  <si>
    <t>000024</t>
  </si>
  <si>
    <t>országgyűlési biztos</t>
  </si>
  <si>
    <t>000025</t>
  </si>
  <si>
    <t>országgyűlési biztos általános helyettese</t>
  </si>
  <si>
    <t>000026</t>
  </si>
  <si>
    <t>az Állami Számvevőszék elnöke</t>
  </si>
  <si>
    <t>000027</t>
  </si>
  <si>
    <t>az Állami Számvevőszék elnökhelyettese</t>
  </si>
  <si>
    <t>000030</t>
  </si>
  <si>
    <t>főpolgármester, polgármester</t>
  </si>
  <si>
    <t>000040</t>
  </si>
  <si>
    <t>főpolgármester-helyettes, alpolgármester</t>
  </si>
  <si>
    <t>000042</t>
  </si>
  <si>
    <t>megyei közgyűlés elnöke</t>
  </si>
  <si>
    <t>000043</t>
  </si>
  <si>
    <t>megyei közgyűlés alelnöke</t>
  </si>
  <si>
    <t>VÁLASZTOTT TISZTSÉGVISELŐK ÖSSZESEN: (01+...+14)</t>
  </si>
  <si>
    <t>számvevő igazgató</t>
  </si>
  <si>
    <t>számvevő igazgató-helyettes</t>
  </si>
  <si>
    <t>számvevő főtanácsos</t>
  </si>
  <si>
    <t>101060-101080</t>
  </si>
  <si>
    <t>I.  besorolási osztály összesen</t>
  </si>
  <si>
    <t>102010-102170, 105140, 105160</t>
  </si>
  <si>
    <t>II. besorolási osztály összesen</t>
  </si>
  <si>
    <t>103010-103060</t>
  </si>
  <si>
    <t>III. besorolási osztály összesen</t>
  </si>
  <si>
    <t>ÁLLAMI SZÁMVEVŐSZÉK ÖSSZESEN: (16+...+21)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</si>
  <si>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</si>
  <si>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</si>
  <si>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</si>
  <si>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</si>
  <si>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</si>
  <si>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</si>
  <si>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101010-101170</t>
  </si>
  <si>
    <t>I. besorolási osztály összesen</t>
  </si>
  <si>
    <t xml:space="preserve">102010-102170, 105140, 105160 </t>
  </si>
  <si>
    <t>GAZDASÁGI VERSENYHIVATAL ÖSSZESEN:  (23+…+31)</t>
  </si>
  <si>
    <t>119230, 129230</t>
  </si>
  <si>
    <t>főosztályvezetői besorolású főtisztviselő</t>
  </si>
  <si>
    <t>119240, 129240</t>
  </si>
  <si>
    <t>főtisztviselő</t>
  </si>
  <si>
    <t>FŐTISZTVISELŐK  ÖSSZESEN:  (33+34)</t>
  </si>
  <si>
    <t>miniszterelnök</t>
  </si>
  <si>
    <t>miniszter</t>
  </si>
  <si>
    <t>államtitkár</t>
  </si>
  <si>
    <t>államtitkárnak minősülő vezető</t>
  </si>
  <si>
    <t>szakállamtitkár</t>
  </si>
  <si>
    <t>szakállamtitkárnak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</si>
  <si>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</si>
  <si>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</si>
  <si>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</si>
  <si>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</si>
  <si>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</si>
  <si>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1-2. pozíció: 11
3-4. pozíció: 18, 19, 60, 70, 80</t>
  </si>
  <si>
    <t>II.  besorolási osztály összesen</t>
  </si>
  <si>
    <t>III.  besorolási osztály összesen</t>
  </si>
  <si>
    <t>1-2. pozíció: 12</t>
  </si>
  <si>
    <t>1-2. pozíció: 12
3-4. pozíció: 80</t>
  </si>
  <si>
    <t>1-2. pozíció: 13</t>
  </si>
  <si>
    <t>1-2. pozíció: 13
3-4. pozíció: 80</t>
  </si>
  <si>
    <t>KÖZPONTI SZERVEK KÖZTISZTVISELŐI ÖSSZESEN: (36+…+46+48…+56+58+…+64+66+67)</t>
  </si>
  <si>
    <t>főjegyző</t>
  </si>
  <si>
    <t>jegyző, aljegyző</t>
  </si>
  <si>
    <t>1-2. pozíció: 14</t>
  </si>
  <si>
    <t>1-2. pozíció: 14
3-4. pozíció: 18,19,80</t>
  </si>
  <si>
    <t xml:space="preserve">körjegyző, aljegyző </t>
  </si>
  <si>
    <t>1-2. pozíció: 15</t>
  </si>
  <si>
    <t>1-2. pozíció: 15
3-4. pozíció: 80</t>
  </si>
  <si>
    <t>ÖNKORMÁNYZATI KÖZTISZTVISELŐK ÖSSZESEN: (69+...+74+76+…+82+84+85)</t>
  </si>
  <si>
    <t>igazgató (főigazgató)</t>
  </si>
  <si>
    <t>igazgatóhelyettes (főigazgató-helyettes)</t>
  </si>
  <si>
    <t>más vezető beosztás</t>
  </si>
  <si>
    <t>főtanácsos</t>
  </si>
  <si>
    <t>főmunkatárs</t>
  </si>
  <si>
    <t>tanácsos</t>
  </si>
  <si>
    <t>munkatárs</t>
  </si>
  <si>
    <t>301010-301140</t>
  </si>
  <si>
    <t>"A" fizetési  osztály összesen</t>
  </si>
  <si>
    <t>302010-302140</t>
  </si>
  <si>
    <t>"B" fizetési osztály összesen</t>
  </si>
  <si>
    <t>303010-303140</t>
  </si>
  <si>
    <t>"C" fizetési osztály  összesen</t>
  </si>
  <si>
    <t>304010-304140</t>
  </si>
  <si>
    <t>"D" fizetési osztály  öszzesen</t>
  </si>
  <si>
    <t>305010-305140</t>
  </si>
  <si>
    <t>"E" fizetési  osztály  összesen</t>
  </si>
  <si>
    <t>306010-306140</t>
  </si>
  <si>
    <t>"F" fizetési osztály  összesen</t>
  </si>
  <si>
    <t>307010-307140</t>
  </si>
  <si>
    <t>"G" fizetési osztály  összesen</t>
  </si>
  <si>
    <t>308010-308140</t>
  </si>
  <si>
    <t>"H" fizetési osztály  összesen</t>
  </si>
  <si>
    <t>309010-309140</t>
  </si>
  <si>
    <t>"I" fizetési osztály  összesen</t>
  </si>
  <si>
    <t>300010-300140</t>
  </si>
  <si>
    <t xml:space="preserve">"J" fizetési osztály  összesen </t>
  </si>
  <si>
    <t>300211-300450</t>
  </si>
  <si>
    <t>kutató, felsőoktatásban oktató</t>
  </si>
  <si>
    <t>KÖZALKALMAZOTTAK ÖSSZESEN:  (87+...+107)</t>
  </si>
  <si>
    <t>210010-210100</t>
  </si>
  <si>
    <t>Legfelsőbb Bíróság bírája, Legfőbb  Ügyészség ügyésze</t>
  </si>
  <si>
    <t>211010-211100</t>
  </si>
  <si>
    <t>ítélőtábla bírája, fellebbviteli főügyészség ügyésze</t>
  </si>
  <si>
    <t>212010-212100</t>
  </si>
  <si>
    <t>megyei bírósági bíró, megyei főügyészség ügyésze</t>
  </si>
  <si>
    <t>213010-213100</t>
  </si>
  <si>
    <t>helyi bírósági bíró, helyi ügyészség ügyésze</t>
  </si>
  <si>
    <t>214010-214040</t>
  </si>
  <si>
    <t>titkár</t>
  </si>
  <si>
    <t>215010-215040</t>
  </si>
  <si>
    <t>fogalmazó</t>
  </si>
  <si>
    <t>216010-216140</t>
  </si>
  <si>
    <t>tisztviselő felsőfokú végzettséggel</t>
  </si>
  <si>
    <t>217010-217140</t>
  </si>
  <si>
    <t>tisztviselő középfokú végzettséggel</t>
  </si>
  <si>
    <t>218010-218140</t>
  </si>
  <si>
    <t>írnok</t>
  </si>
  <si>
    <t>fizikai alkalmazott</t>
  </si>
  <si>
    <t>BÍRÁK, ÜGYÉSZEK, IGAZSÁGÜGYI ALKALMAZOTTAK ÖSSZESEN: (109+...+118)</t>
  </si>
  <si>
    <t>4291600-4891600</t>
  </si>
  <si>
    <t>központi tisztikar országos parancsnok tagja</t>
  </si>
  <si>
    <t>4292500-4892600</t>
  </si>
  <si>
    <t>központi tisztikar országos parancsnok-helyettes tagja</t>
  </si>
  <si>
    <t>4293500-4893500</t>
  </si>
  <si>
    <t>központi tisztikar főosztályvezető tagja</t>
  </si>
  <si>
    <t>4294500-4894500</t>
  </si>
  <si>
    <t>központi tisztikar főosztályvezető-helyettes tagja</t>
  </si>
  <si>
    <t>4295400-4895500</t>
  </si>
  <si>
    <t>központi tisztikar osztályvezető tagja</t>
  </si>
  <si>
    <t>4296400-4896500</t>
  </si>
  <si>
    <t>központi tisztikar többi tagja</t>
  </si>
  <si>
    <t>KÖZPONTI  TISZTIKAR  ÖSSZESEN:  (120+…+125)</t>
  </si>
  <si>
    <t>4271603-4871603</t>
  </si>
  <si>
    <t>országos parancsnok</t>
  </si>
  <si>
    <t>4272503 -4872603</t>
  </si>
  <si>
    <t>országos parancsnok-helyettes</t>
  </si>
  <si>
    <t>4273501-4873507</t>
  </si>
  <si>
    <t>4274501-4874507</t>
  </si>
  <si>
    <t>4275401-4875507</t>
  </si>
  <si>
    <t>4281501-4881507</t>
  </si>
  <si>
    <t>főosztályvezetőnek minősülő vezető</t>
  </si>
  <si>
    <t>4282501-4882507</t>
  </si>
  <si>
    <t>főosztályvezető-helyettesnek minősülő vezető</t>
  </si>
  <si>
    <t>4283401- 4883507</t>
  </si>
  <si>
    <t>osztályvezetőnek minősülő vezető</t>
  </si>
  <si>
    <t>3-4. pozíció: 01-20</t>
  </si>
  <si>
    <t>3-4. pozíció: 51-67</t>
  </si>
  <si>
    <t>RENDVÉDELMI SZERVEK ÖSSZESEN: (127+...+136)</t>
  </si>
  <si>
    <t>Tábornokok, tisztek</t>
  </si>
  <si>
    <t>Zászlósok, tiszthelyettesek</t>
  </si>
  <si>
    <t>Diplomáciai szolgálatot teljesítők</t>
  </si>
  <si>
    <t>Szerződéses sorkatonák</t>
  </si>
  <si>
    <t xml:space="preserve">HONVÉDELMI MINISZTÉRIUM SZERVEI ÖSSZESEN: (138+..+141) </t>
  </si>
  <si>
    <t>800510, 800530, 800550, 800570</t>
  </si>
  <si>
    <t>---------</t>
  </si>
  <si>
    <t>810510, 810530, 810550, 810570</t>
  </si>
  <si>
    <t>820510, 820530, 820550, 820570</t>
  </si>
  <si>
    <t>830510, 830530, 830550, 830570</t>
  </si>
  <si>
    <t>közhasznú és közmunkát végző</t>
  </si>
  <si>
    <t>KÖZPONTI  SZERVEK  EGYÉB BÉRRENDSZER ÖSSZESEN: (143+…+147)</t>
  </si>
  <si>
    <t>840510, 840530, 840550, 840570</t>
  </si>
  <si>
    <t>850510, 850530, 850550, 850570</t>
  </si>
  <si>
    <t>ÖNKORMÁNYZATI  SZERVEK EGYÉB BÉRRENDSZER ÖSSZESEN: (149+…+151)</t>
  </si>
  <si>
    <t>EGYÉB BÉRRENDSZER ÖSSZESEN: (148+152)</t>
  </si>
  <si>
    <t>I. TELJES MUNKAIDŐBEN FOGLALKOZTATOTTAK ÖSSZESEN: (15+22+32+35+68+86+108+119+126+137+142+153)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</si>
  <si>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</si>
  <si>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</si>
  <si>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</si>
  <si>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</si>
  <si>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</si>
  <si>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</si>
  <si>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>II. RÉSZMUNKAIDÕBEN FOGLALKOZTATOTTAK ÖSSZESEN: (155+…+159)</t>
  </si>
  <si>
    <t>I+II. MINDÖSSZESEN: (154+160)</t>
  </si>
  <si>
    <r>
      <t xml:space="preserve">      </t>
    </r>
    <r>
      <rPr>
        <i/>
        <sz val="10"/>
        <color indexed="8"/>
        <rFont val="Arial"/>
        <family val="2"/>
      </rPr>
      <t>ebből:</t>
    </r>
    <r>
      <rPr>
        <sz val="10"/>
        <color indexed="8"/>
        <rFont val="Arial"/>
        <family val="2"/>
      </rPr>
      <t xml:space="preserve"> tanácsadók</t>
    </r>
  </si>
  <si>
    <r>
      <t xml:space="preserve">   </t>
    </r>
    <r>
      <rPr>
        <i/>
        <sz val="10"/>
        <color indexed="8"/>
        <rFont val="Arial"/>
        <family val="2"/>
      </rPr>
      <t xml:space="preserve"> ebből:</t>
    </r>
    <r>
      <rPr>
        <sz val="10"/>
        <color indexed="8"/>
        <rFont val="Arial"/>
        <family val="2"/>
      </rPr>
      <t xml:space="preserve"> tanácsadók</t>
    </r>
  </si>
  <si>
    <r>
      <t>ebből:</t>
    </r>
    <r>
      <rPr>
        <sz val="10"/>
        <color indexed="8"/>
        <rFont val="Arial"/>
        <family val="2"/>
      </rPr>
      <t xml:space="preserve"> tanácsadók</t>
    </r>
  </si>
  <si>
    <t>Költségvetési szerveknél  foglalkoztatottak létszáma és személyi juttatásai</t>
  </si>
  <si>
    <t>Teljes munkaidőben foglalkoztatottak</t>
  </si>
  <si>
    <t>Részmunkaidőben foglalkoztatottak</t>
  </si>
  <si>
    <t>Állományba nem tartozók</t>
  </si>
  <si>
    <t>Fegyveres erők és rendvédelmi szervek állományába nem tartozók</t>
  </si>
  <si>
    <t>Összesen</t>
  </si>
  <si>
    <t/>
  </si>
  <si>
    <t>Munkavégzéshez kapcsolódó juttatások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</si>
  <si>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</si>
  <si>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</si>
  <si>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</si>
  <si>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</si>
  <si>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(02+......+07)</t>
  </si>
  <si>
    <t>Személyi juttatások össszesen   (01+08+09)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</si>
  <si>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</si>
  <si>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</si>
  <si>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</si>
  <si>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</si>
  <si>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</si>
  <si>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jan. 1-én</t>
  </si>
  <si>
    <t>Tartósan üres álláshelyek száma</t>
  </si>
  <si>
    <t>Átlagos statisztikai állományi létszám (fő)</t>
  </si>
  <si>
    <t xml:space="preserve">             ebből:</t>
  </si>
  <si>
    <t xml:space="preserve">                  Tartalékos állományúak</t>
  </si>
  <si>
    <t xml:space="preserve">                  Katonai és rendvédelmi tanintézetek hallgatói</t>
  </si>
  <si>
    <t xml:space="preserve">                  Egyéb foglalkoztatottak</t>
  </si>
  <si>
    <t>Tájékoztató adatok a költségvetési engedélyezett létszámkeret funkciócsoportonkénti megoszlásáról</t>
  </si>
  <si>
    <t>Funkció-csoportok</t>
  </si>
  <si>
    <t>Funkciók</t>
  </si>
  <si>
    <t>Vezetői létszám</t>
  </si>
  <si>
    <t>Nem vezetői létszám</t>
  </si>
  <si>
    <t>Létszám összesen</t>
  </si>
  <si>
    <t>középfokú</t>
  </si>
  <si>
    <t>felsőfokú</t>
  </si>
  <si>
    <t>alapfokú</t>
  </si>
  <si>
    <t>végzettséggel</t>
  </si>
  <si>
    <t>I. funkció-csoport</t>
  </si>
  <si>
    <t>a) csoport</t>
  </si>
  <si>
    <t>b) csoport</t>
  </si>
  <si>
    <t>Összesen (01+02)</t>
  </si>
  <si>
    <t>II. funkció-csoport</t>
  </si>
  <si>
    <t>Humánpolitikai</t>
  </si>
  <si>
    <t>Gazdálkodási-költségvetési</t>
  </si>
  <si>
    <t>Jogi</t>
  </si>
  <si>
    <t>Nemzetközi</t>
  </si>
  <si>
    <t>Ellenőrzési</t>
  </si>
  <si>
    <t>Koordinációs</t>
  </si>
  <si>
    <t>Informatikai</t>
  </si>
  <si>
    <t>Kommunikációs</t>
  </si>
  <si>
    <t>Egyéb(…)</t>
  </si>
  <si>
    <t>Összesen (04+…+12)</t>
  </si>
  <si>
    <t>III. funkció-csoport</t>
  </si>
  <si>
    <t>Adminisztratív-titkársági (15+16+17)</t>
  </si>
  <si>
    <t>- I. csoport feladatait segítő</t>
  </si>
  <si>
    <t>- II. csoport feladatait segítő</t>
  </si>
  <si>
    <t>- III. csoport feladatait segítő</t>
  </si>
  <si>
    <t>Protokolláris</t>
  </si>
  <si>
    <t>Kézbesítési</t>
  </si>
  <si>
    <t>Szállítási</t>
  </si>
  <si>
    <t>Jóléti</t>
  </si>
  <si>
    <t>Üzemeltetési</t>
  </si>
  <si>
    <t>Rendészeti</t>
  </si>
  <si>
    <t>Raktározási</t>
  </si>
  <si>
    <t>Összesen (14+18+…+25)</t>
  </si>
  <si>
    <t>Mindösszesen (03+13+26)</t>
  </si>
  <si>
    <t>ebből</t>
  </si>
  <si>
    <t>----------</t>
  </si>
  <si>
    <t>Köztisztviselők (30+…+32)</t>
  </si>
  <si>
    <t>I. funkció csoport</t>
  </si>
  <si>
    <t>II. funkció csoport</t>
  </si>
  <si>
    <t>III. funkció csoport</t>
  </si>
  <si>
    <t>Közalkalmazottak (34+…+36)</t>
  </si>
  <si>
    <t>Rendvédelmi szervek hivatásos állományú tagjai (38+…+40)</t>
  </si>
  <si>
    <t>Magyar Honvédség hivatásos állományú katonái (42+…+44)</t>
  </si>
  <si>
    <t>Bírák, ügyészek (46+…+48)</t>
  </si>
  <si>
    <t>Igazságügyi, ügyészségi alkalmazottak (50+…+52)</t>
  </si>
  <si>
    <t>Munka Törvénykönyve hatálya alá tartozók (54+…+56)</t>
  </si>
  <si>
    <t>Megbízási szerződés alapján foglalkoztatottak (58+…+60)</t>
  </si>
  <si>
    <t>Feladatmutatók állománya</t>
  </si>
  <si>
    <t xml:space="preserve">          </t>
  </si>
  <si>
    <t>fejezet/</t>
  </si>
  <si>
    <t>cím/alcím/ településtípus</t>
  </si>
  <si>
    <t>Szakfeladat megnevezése és száma</t>
  </si>
  <si>
    <t>01 Feladatmutató</t>
  </si>
  <si>
    <t>02 Teljesítménymutató</t>
  </si>
  <si>
    <t>Megnevezése</t>
  </si>
  <si>
    <t>Egy-sége</t>
  </si>
  <si>
    <t>Záró</t>
  </si>
  <si>
    <t>Záró állományból tárgyévi nettó fejlesztés</t>
  </si>
  <si>
    <t>Átlag</t>
  </si>
  <si>
    <t>állománya</t>
  </si>
  <si>
    <t>Rendszeres szoc.                    pénzbeli ellátás</t>
  </si>
  <si>
    <t>fő</t>
  </si>
  <si>
    <t>Kiegészítő rendszeres gyermekvédelmi támogatás</t>
  </si>
  <si>
    <t>Munkanélküli ellátás</t>
  </si>
  <si>
    <t>Eseti pénzbeli                  szociális ellátás</t>
  </si>
  <si>
    <t>Eseti pénzbeli                 gyermekvédelmi ellátás</t>
  </si>
  <si>
    <t>Költségvetési</t>
  </si>
  <si>
    <t>szerv</t>
  </si>
  <si>
    <t>összesen:</t>
  </si>
  <si>
    <t>A működési és felhalmozási célú bevételek és kiadások</t>
  </si>
  <si>
    <t xml:space="preserve"> A megye megnevezése, székhelye:</t>
  </si>
  <si>
    <t>Budapest Főváros</t>
  </si>
  <si>
    <t>...................................................................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</si>
  <si>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</si>
  <si>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</si>
  <si>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</si>
  <si>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</si>
  <si>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</si>
  <si>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</si>
  <si>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</si>
  <si>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</si>
  <si>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 Polgármesteri Hivatal</t>
  </si>
  <si>
    <t>1139.Budapest,Béke tér 1.</t>
  </si>
  <si>
    <t>2007.évi</t>
  </si>
  <si>
    <t xml:space="preserve">B) ÖNKORMÁNYZATI  </t>
  </si>
  <si>
    <t>KÖLTSÉGVETÉS</t>
  </si>
  <si>
    <t>Budapest,     2007.     év          március        hó    12.         nap</t>
  </si>
  <si>
    <t>Dr.Sinka József</t>
  </si>
  <si>
    <t>Dr.Tóth József</t>
  </si>
  <si>
    <t>a szerv gazdasági vezetője</t>
  </si>
  <si>
    <t>Készítette, ill. felvilágosítást nyújt:</t>
  </si>
  <si>
    <t>Szántó Irén             ( név )</t>
  </si>
  <si>
    <t xml:space="preserve">       452-4173                  ( telefon )</t>
  </si>
  <si>
    <r>
      <t xml:space="preserve"> </t>
    </r>
    <r>
      <rPr>
        <sz val="8.5"/>
        <rFont val="MS Sans Serif"/>
        <family val="2"/>
      </rPr>
      <t>a szerv vezetője</t>
    </r>
  </si>
  <si>
    <t>lapszám</t>
  </si>
  <si>
    <t>Személyi juttatások és a munkaadókat terhelő járulékok</t>
  </si>
  <si>
    <t>előirányzata és teljesítése</t>
  </si>
  <si>
    <t>Bp.Főv.XIII.Polgármesteri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</si>
  <si>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</si>
  <si>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</si>
  <si>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</si>
  <si>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</si>
  <si>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</si>
  <si>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</si>
  <si>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</si>
  <si>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Megnevezés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</si>
  <si>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</si>
  <si>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</si>
  <si>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</si>
  <si>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</si>
  <si>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</si>
  <si>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</si>
  <si>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</si>
  <si>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</si>
  <si>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</si>
  <si>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</si>
  <si>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</si>
  <si>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</si>
  <si>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</si>
  <si>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</si>
  <si>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</si>
  <si>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</si>
  <si>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</si>
  <si>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</si>
  <si>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</si>
  <si>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</si>
  <si>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</si>
  <si>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</si>
  <si>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</si>
  <si>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</si>
  <si>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</si>
  <si>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</si>
  <si>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</si>
  <si>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</si>
  <si>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</si>
  <si>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</si>
  <si>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</si>
  <si>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</si>
  <si>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</si>
  <si>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</si>
  <si>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</si>
  <si>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</si>
  <si>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</si>
  <si>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</si>
  <si>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</si>
  <si>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</si>
  <si>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</si>
  <si>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</si>
  <si>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</si>
  <si>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</si>
  <si>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</si>
  <si>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</si>
  <si>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</si>
  <si>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</si>
  <si>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</si>
  <si>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</si>
  <si>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</si>
  <si>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</si>
  <si>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</si>
  <si>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</si>
  <si>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</si>
  <si>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</si>
  <si>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</si>
  <si>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</si>
  <si>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</si>
  <si>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</si>
  <si>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</si>
  <si>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</si>
  <si>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</si>
  <si>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</si>
  <si>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</si>
  <si>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</si>
  <si>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</si>
  <si>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</si>
  <si>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-----------------</t>
  </si>
  <si>
    <t>Fegyveres erők, testületi és rendvédelmi szervek 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</si>
  <si>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</si>
  <si>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</si>
  <si>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</si>
  <si>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</si>
  <si>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</si>
  <si>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</si>
  <si>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</si>
  <si>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</si>
  <si>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</si>
  <si>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</si>
  <si>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</si>
  <si>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</si>
  <si>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</si>
  <si>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</si>
  <si>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</si>
  <si>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</si>
  <si>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</si>
  <si>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</si>
  <si>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</si>
  <si>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</si>
  <si>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</si>
  <si>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</si>
  <si>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</si>
  <si>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</si>
  <si>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</si>
  <si>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</si>
  <si>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</si>
  <si>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</si>
  <si>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</si>
  <si>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</si>
  <si>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</si>
  <si>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</si>
  <si>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</si>
  <si>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</si>
  <si>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PPP konstrukcióhoz kapcsolódó szolgáltatási díj fizetés</t>
  </si>
  <si>
    <t>21</t>
  </si>
  <si>
    <t>Szállítási szolgáltatás</t>
  </si>
  <si>
    <t>22</t>
  </si>
  <si>
    <t>Gázenergia-szolgáltatás díja</t>
  </si>
  <si>
    <t>23</t>
  </si>
  <si>
    <t>Villamosenergia-szolgáltatás díja</t>
  </si>
  <si>
    <t>24</t>
  </si>
  <si>
    <t>Távhő- és melegvíz-szolgáltatás díja</t>
  </si>
  <si>
    <t>25</t>
  </si>
  <si>
    <t>Víz- és csatornadíjak</t>
  </si>
  <si>
    <t>26</t>
  </si>
  <si>
    <t>Karbantartási, kisjavítási szolgáltatások kiadásai</t>
  </si>
  <si>
    <t>27</t>
  </si>
  <si>
    <t>Egyéb üzemeltetési, fenntartási szolgáltatási kiadások</t>
  </si>
  <si>
    <t>28</t>
  </si>
  <si>
    <t>Továbbszámlázott (közvetített) szolgáltatások kiadásai államháztartáson belülre</t>
  </si>
  <si>
    <t>29</t>
  </si>
  <si>
    <t>Továbbszámlázott (közvetített) szolgáltatások kiadásai államháztartáson kívülre</t>
  </si>
  <si>
    <t>30</t>
  </si>
  <si>
    <t>Szolgáltatási kiadások (19+20+22+…+30)</t>
  </si>
  <si>
    <t>31</t>
  </si>
  <si>
    <t>Vásárolt közszolgáltatások</t>
  </si>
  <si>
    <t>32</t>
  </si>
  <si>
    <t>Vásárolt termékek és szolgáltatások általános forgalmi adója</t>
  </si>
  <si>
    <t>33</t>
  </si>
  <si>
    <t>Kiszámlázott termékek és szolgáltatások általános forgalmi adó befizetése</t>
  </si>
  <si>
    <t>34</t>
  </si>
  <si>
    <t>Értékesített tárgyi eszközök, immateriális javak általános forgalmi adó befizetése (05. űrlapon szereplők nélkül)</t>
  </si>
  <si>
    <t>Általános forgalmi adó összesen (33+34+35)</t>
  </si>
  <si>
    <t>36</t>
  </si>
  <si>
    <t>Belföldi kiküldetés</t>
  </si>
  <si>
    <t>37</t>
  </si>
  <si>
    <t>Külföldi kiküldetés</t>
  </si>
  <si>
    <t>38</t>
  </si>
  <si>
    <t>Reprezentáció</t>
  </si>
  <si>
    <t>39</t>
  </si>
  <si>
    <t>Reklám és propagandakiadások</t>
  </si>
  <si>
    <t>40</t>
  </si>
  <si>
    <t>Kiküldetés, reprezentáció, reklámkiadások (37+…+40)</t>
  </si>
  <si>
    <t>41</t>
  </si>
  <si>
    <t>Szellemi tevékenység végzésére kifizetés</t>
  </si>
  <si>
    <t>42</t>
  </si>
  <si>
    <t>Egyéb dologi kiadások</t>
  </si>
  <si>
    <t>43</t>
  </si>
  <si>
    <t>Dologi kiadások (14+18+31+32+36+41+42+43)</t>
  </si>
  <si>
    <t>44</t>
  </si>
  <si>
    <t>Előző évi maradvány visszafizetése (felügyeleti nélkül)</t>
  </si>
  <si>
    <t>45</t>
  </si>
  <si>
    <t>Vállalkozási tevékenység eredménye utáni befizetés</t>
  </si>
  <si>
    <t>46</t>
  </si>
  <si>
    <t>Felügyeleti szerv javára teljesített egyéb befizetés</t>
  </si>
  <si>
    <t>47</t>
  </si>
  <si>
    <t>Eredeti előirányzatot meghaladó bevétel utáni befizetés</t>
  </si>
  <si>
    <t>48</t>
  </si>
  <si>
    <t>---------------</t>
  </si>
  <si>
    <t>Bevételek meghatározott köre utáni befizetés</t>
  </si>
  <si>
    <t>49</t>
  </si>
  <si>
    <t>Befektetett eszközökkel kapcsolatos befizetési kötelezettség</t>
  </si>
  <si>
    <t>50</t>
  </si>
  <si>
    <t>Egyéb befizetési kötelezettség</t>
  </si>
  <si>
    <t>51</t>
  </si>
  <si>
    <t>Különféle költségvetési befizetések (45+…+51)</t>
  </si>
  <si>
    <t>52</t>
  </si>
  <si>
    <t>Munkáltató által fizetett személyi jövedelemadó</t>
  </si>
  <si>
    <t>53</t>
  </si>
  <si>
    <t>Nemzetközi tagsági díjak</t>
  </si>
  <si>
    <t>54</t>
  </si>
  <si>
    <t>Adók, díjak, egyéb  befizetések</t>
  </si>
  <si>
    <t>55</t>
  </si>
  <si>
    <t>Adók, díjak, befizetések (53+54+55)</t>
  </si>
  <si>
    <t>56</t>
  </si>
  <si>
    <t>Kamatkiadások államháztartáson kívülre</t>
  </si>
  <si>
    <t>57</t>
  </si>
  <si>
    <t>Kamatkiadások államháztartáson belülre</t>
  </si>
  <si>
    <t>58</t>
  </si>
  <si>
    <t>Kamatkiadások (57+58)</t>
  </si>
  <si>
    <t>59</t>
  </si>
  <si>
    <t>Realizált árfolyamveszteségek</t>
  </si>
  <si>
    <t>60</t>
  </si>
  <si>
    <t>Egyéb folyó kiadások (52+56+59+60)</t>
  </si>
  <si>
    <t>61</t>
  </si>
  <si>
    <t>Dologi kiadások és egyéb folyó kiadások (44+61)</t>
  </si>
  <si>
    <t>62</t>
  </si>
  <si>
    <t>Támogatás, támogatásértékű kiadás, végleges pénzeszközátadás, egyéb</t>
  </si>
  <si>
    <t>támogatás és az ellátottak pénzbeli juttatásainak előirányzata és teljesítése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</si>
  <si>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</si>
  <si>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</si>
  <si>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</si>
  <si>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</si>
  <si>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</si>
  <si>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</si>
  <si>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</si>
  <si>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</si>
  <si>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</si>
  <si>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Garancia- és kezességvállalásból származó kifizetés államháztartáson belülre</t>
  </si>
  <si>
    <t>Támogatásértékű működési kiadás összesen (04+...+10)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</si>
  <si>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</si>
  <si>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</si>
  <si>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</si>
  <si>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</si>
  <si>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</si>
  <si>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</si>
  <si>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összesen (12+13+14+15+16+17)</t>
  </si>
  <si>
    <t>Támogatásértékű kiadás összesen (11+18)</t>
  </si>
  <si>
    <t>Előző évi előirányzat-maradvány, pénzmaradvány átadása</t>
  </si>
  <si>
    <t>Államháztartáson belüli támogatások és támogatás jellegű kiadások összesen (03+19+20)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</si>
  <si>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</si>
  <si>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</si>
  <si>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</si>
  <si>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(22+23+24)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</si>
  <si>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</si>
  <si>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</si>
  <si>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</si>
  <si>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</si>
  <si>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(26+27+28+29)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</si>
  <si>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</si>
  <si>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</si>
  <si>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</si>
  <si>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</si>
  <si>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</si>
  <si>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(31+...+35)</t>
  </si>
  <si>
    <t>Felhalmozási kiadások és pénzügyi befektetések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</si>
  <si>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</si>
  <si>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</si>
  <si>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</si>
  <si>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</si>
  <si>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</si>
  <si>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</si>
  <si>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</si>
  <si>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</si>
  <si>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</si>
  <si>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</si>
  <si>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</si>
  <si>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</si>
  <si>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</si>
  <si>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</si>
  <si>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</si>
  <si>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</si>
  <si>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</si>
  <si>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</si>
  <si>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</si>
  <si>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</si>
  <si>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</si>
  <si>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</si>
  <si>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</si>
  <si>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</si>
  <si>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</si>
  <si>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</si>
  <si>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</si>
  <si>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</si>
  <si>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</si>
  <si>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</si>
  <si>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</si>
  <si>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</si>
  <si>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</si>
  <si>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</si>
  <si>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35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</si>
  <si>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</si>
  <si>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</si>
  <si>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</si>
  <si>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</si>
  <si>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</si>
  <si>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</si>
  <si>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</si>
  <si>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cím/alcím település-típus</t>
  </si>
  <si>
    <t>M e g n e v e z é s</t>
  </si>
  <si>
    <t>Működési célú támogatási kölcsön nyújtása államháztartáson belülre</t>
  </si>
  <si>
    <t>Felhalmozási célú támogatási kölcsön nyújtása államháztartáson belülre</t>
  </si>
  <si>
    <t>Támogatási kölcsönök nyújtása államháztartáson belülre (01+02)</t>
  </si>
  <si>
    <t>Működési célú támogatási kölcsön nyújtása államháztartáson kívülre</t>
  </si>
  <si>
    <t>Felhalmozási célú támogatási kölcsön nyújtása államháztartáson kívülre</t>
  </si>
  <si>
    <t>Támogatási kölcsönök nyújtása államháztartáson kívülre (04+05)</t>
  </si>
  <si>
    <t>Működési célú támogatási kölcsön törlesztése államháztartáson belülre</t>
  </si>
  <si>
    <t>Felhalmozási célú támogatási kölcsön törlesztése államháztartáson belülre</t>
  </si>
  <si>
    <t>Támogatási kölcsönök törlesztése államháztartáson belülre (07+08)</t>
  </si>
  <si>
    <t>Támogatási kölcsönök nyújtása és törlesztése összesen (03+06+09)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</si>
  <si>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</si>
  <si>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</si>
  <si>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</si>
  <si>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</si>
  <si>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</si>
  <si>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(11+12+13+14+15)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</si>
  <si>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</si>
  <si>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</si>
  <si>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</si>
  <si>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</si>
  <si>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</si>
  <si>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(17+…+21)</t>
  </si>
  <si>
    <t>Likviditási célú hitel törlesztése központi költségvetésnek</t>
  </si>
  <si>
    <t>Működési célú hitel visszafizetése más elkülönített állami pénzalapoknak</t>
  </si>
  <si>
    <t>Hiteltörlesztés államháztartáson belülre (23+24)</t>
  </si>
  <si>
    <t>Belföldi hitelek törlesztése (22+25)</t>
  </si>
  <si>
    <t>Rövid lejáratú értékpapírok vásárlása</t>
  </si>
  <si>
    <t>Rövid lejáratú belföldi értékpapírok beváltása</t>
  </si>
  <si>
    <t>Hosszú lejáratú belföldi értékpapírok beváltása</t>
  </si>
  <si>
    <t>Belföldi értékpapírok kiadásai (27+28+29)</t>
  </si>
  <si>
    <t>Belföldi finanszírozás kiadásai (26+30)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</si>
  <si>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</si>
  <si>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</si>
  <si>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</si>
  <si>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</si>
  <si>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</si>
  <si>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(32+…+36)</t>
  </si>
  <si>
    <t>Finanszírozási kiadás összesen (31+37)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</si>
  <si>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</si>
  <si>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</si>
  <si>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</si>
  <si>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</si>
  <si>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</si>
  <si>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</si>
  <si>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(39+…+44)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</si>
  <si>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</si>
  <si>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</si>
  <si>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</si>
  <si>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</si>
  <si>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</si>
  <si>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</si>
  <si>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(46+...+51)</t>
  </si>
  <si>
    <t>Államháztartáson belülről kapott továbbadási (lebonyolítási) célú kiadás összesen (45+52)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</si>
  <si>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</si>
  <si>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</si>
  <si>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</si>
  <si>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</si>
  <si>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(54+...+57)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</si>
  <si>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</si>
  <si>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</si>
  <si>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</si>
  <si>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</si>
  <si>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(59+...+62)</t>
  </si>
  <si>
    <t>63</t>
  </si>
  <si>
    <t>Államháztartáson kívülről kapott továbbadási (lebonyolítási) célú kiadás összesen (58+63)</t>
  </si>
  <si>
    <t>64</t>
  </si>
  <si>
    <t>Függő kiadások</t>
  </si>
  <si>
    <t>65</t>
  </si>
  <si>
    <t>Átfutó kiadások</t>
  </si>
  <si>
    <t>66</t>
  </si>
  <si>
    <t>Kiegyenlítő kiadások</t>
  </si>
  <si>
    <t>67</t>
  </si>
  <si>
    <t>Függő, átfutó, kiegyenlítő kiadások (65+...+67)</t>
  </si>
  <si>
    <t>68</t>
  </si>
  <si>
    <t>Összesen (10+16+38+53+64+68)</t>
  </si>
  <si>
    <t>69</t>
  </si>
  <si>
    <t>Működési bevételek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</si>
  <si>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</si>
  <si>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</si>
  <si>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</si>
  <si>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</si>
  <si>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</si>
  <si>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</si>
  <si>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</si>
  <si>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</si>
  <si>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</si>
  <si>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</si>
  <si>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</si>
  <si>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</si>
  <si>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</si>
  <si>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</si>
  <si>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</si>
  <si>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</si>
  <si>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</si>
  <si>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</si>
  <si>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</si>
  <si>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</si>
  <si>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</si>
  <si>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</si>
  <si>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</si>
  <si>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</si>
  <si>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</si>
  <si>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</si>
  <si>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</si>
  <si>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</si>
  <si>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</si>
  <si>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</si>
  <si>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</si>
  <si>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</si>
  <si>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</si>
  <si>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</si>
  <si>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</si>
  <si>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</si>
  <si>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</si>
  <si>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</si>
  <si>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</si>
  <si>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</si>
  <si>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</si>
  <si>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</si>
  <si>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</si>
  <si>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</si>
  <si>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</si>
  <si>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</si>
  <si>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</si>
  <si>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</si>
  <si>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(10+11+12+13+14)</t>
  </si>
  <si>
    <t>Felhalmozási célú pénzeszközátvétel vállalkozásoktól</t>
  </si>
  <si>
    <t>Felhalmozási célú pénzeszközátvétel háztartásoktól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</si>
  <si>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</si>
  <si>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</si>
  <si>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</si>
  <si>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pénzeszközátvétel államháztartáson kívülről (16+17+18+19+20)</t>
  </si>
  <si>
    <t>Felhalmozási és tőke jellegű bevételek (09+15+21)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</si>
  <si>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</si>
  <si>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</si>
  <si>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</si>
  <si>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</si>
  <si>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</si>
  <si>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</si>
  <si>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</si>
  <si>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</si>
  <si>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</si>
  <si>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</si>
  <si>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</si>
  <si>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</si>
  <si>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</si>
  <si>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</si>
  <si>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Garancia- és kezességvállalásból származó visszatérülések bevételek</t>
  </si>
  <si>
    <t>Támogatásértékű működési bevétel összesen (07+…+13)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</si>
  <si>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</si>
  <si>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</si>
  <si>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</si>
  <si>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</si>
  <si>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</si>
  <si>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</si>
  <si>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összesen (15+…+20)</t>
  </si>
  <si>
    <t>Támogatásértékű bevételek összesen (14+21)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</si>
  <si>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</si>
  <si>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</si>
  <si>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</si>
  <si>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(23+24+25)</t>
  </si>
  <si>
    <t>Támogatások, támogatásértékű bevételek, kiegészítések összesen (05+06+22+26)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</si>
  <si>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</si>
  <si>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</si>
  <si>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</si>
  <si>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Működési célú támogatási kölcsön visszatérülése államháztartáson belülről</t>
  </si>
  <si>
    <t>Felhalmozási célú támogatási kölcsön visszatérülése államháztartáson belülről</t>
  </si>
  <si>
    <t>Támogatási kölcsönök visszatérülése államháztartáson belülről (01+02)</t>
  </si>
  <si>
    <t>Működési célú támogatási kölcsön visszatérülése államháztartáson kívülről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</si>
</sst>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#,##0.0"/>
    <numFmt numFmtId="196" formatCode="0.0"/>
    <numFmt numFmtId="197" formatCode="0.0000"/>
    <numFmt numFmtId="198" formatCode="0.00000"/>
    <numFmt numFmtId="199" formatCode="#,##0.0_)"/>
    <numFmt numFmtId="200" formatCode="#,##0.0;\-#,##0.0"/>
    <numFmt numFmtId="201" formatCode="#,##0.0\ \ "/>
    <numFmt numFmtId="202" formatCode="???,???,???,???,???,??0.0"/>
    <numFmt numFmtId="203" formatCode="#,##0.0\ _F_t;[Red]\-#,##0.0\ _F_t"/>
    <numFmt numFmtId="204" formatCode="General_)"/>
    <numFmt numFmtId="205" formatCode="#,##0_);\(#,##0\)"/>
  </numFmts>
  <fonts count="44">
    <font>
      <sz val="10"/>
      <name val="Arial"/>
      <family val="0"/>
    </font>
    <font>
      <sz val="10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b/>
      <sz val="10"/>
      <name val="MS Sans Serif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sz val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b/>
      <sz val="13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sz val="9"/>
      <color indexed="8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u val="single"/>
      <sz val="7.5"/>
      <color indexed="12"/>
      <name val="Arial CE"/>
      <family val="0"/>
    </font>
    <font>
      <sz val="10"/>
      <name val="Times New Roman CE"/>
      <family val="0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lightHorizontal">
        <bgColor indexed="9"/>
      </patternFill>
    </fill>
    <fill>
      <patternFill patternType="solid">
        <fgColor indexed="47"/>
        <bgColor indexed="64"/>
      </patternFill>
    </fill>
    <fill>
      <patternFill patternType="lightHorizontal">
        <bgColor indexed="22"/>
      </patternFill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5">
    <xf numFmtId="0" fontId="0" fillId="0" borderId="0" xfId="0" applyAlignment="1">
      <alignment/>
    </xf>
    <xf numFmtId="0" fontId="1" fillId="2" borderId="1" xfId="45" applyFill="1" applyBorder="1">
      <alignment/>
      <protection/>
    </xf>
    <xf numFmtId="0" fontId="1" fillId="2" borderId="2" xfId="45" applyFill="1" applyBorder="1">
      <alignment/>
      <protection/>
    </xf>
    <xf numFmtId="0" fontId="1" fillId="2" borderId="3" xfId="45" applyFill="1" applyBorder="1">
      <alignment/>
      <protection/>
    </xf>
    <xf numFmtId="0" fontId="1" fillId="0" borderId="0" xfId="45">
      <alignment/>
      <protection/>
    </xf>
    <xf numFmtId="0" fontId="1" fillId="2" borderId="4" xfId="45" applyFill="1" applyBorder="1">
      <alignment/>
      <protection/>
    </xf>
    <xf numFmtId="0" fontId="2" fillId="2" borderId="1" xfId="45" applyFont="1" applyFill="1" applyBorder="1">
      <alignment/>
      <protection/>
    </xf>
    <xf numFmtId="0" fontId="1" fillId="2" borderId="0" xfId="45" applyFill="1" applyBorder="1">
      <alignment/>
      <protection/>
    </xf>
    <xf numFmtId="0" fontId="2" fillId="2" borderId="0" xfId="45" applyFont="1" applyFill="1" applyBorder="1">
      <alignment/>
      <protection/>
    </xf>
    <xf numFmtId="0" fontId="1" fillId="2" borderId="5" xfId="45" applyFill="1" applyBorder="1">
      <alignment/>
      <protection/>
    </xf>
    <xf numFmtId="0" fontId="1" fillId="2" borderId="4" xfId="45" applyFill="1" applyBorder="1" applyAlignment="1">
      <alignment horizontal="center"/>
      <protection/>
    </xf>
    <xf numFmtId="0" fontId="1" fillId="2" borderId="0" xfId="45" applyFill="1" applyBorder="1" applyAlignment="1">
      <alignment horizontal="center"/>
      <protection/>
    </xf>
    <xf numFmtId="0" fontId="1" fillId="2" borderId="6" xfId="45" applyFill="1" applyBorder="1">
      <alignment/>
      <protection/>
    </xf>
    <xf numFmtId="0" fontId="1" fillId="2" borderId="7" xfId="45" applyFill="1" applyBorder="1">
      <alignment/>
      <protection/>
    </xf>
    <xf numFmtId="0" fontId="1" fillId="2" borderId="8" xfId="45" applyFill="1" applyBorder="1">
      <alignment/>
      <protection/>
    </xf>
    <xf numFmtId="0" fontId="1" fillId="2" borderId="2" xfId="45" applyFill="1" applyBorder="1" applyAlignment="1">
      <alignment horizontal="centerContinuous"/>
      <protection/>
    </xf>
    <xf numFmtId="0" fontId="1" fillId="2" borderId="9" xfId="45" applyFill="1" applyBorder="1">
      <alignment/>
      <protection/>
    </xf>
    <xf numFmtId="0" fontId="1" fillId="2" borderId="10" xfId="45" applyFill="1" applyBorder="1">
      <alignment/>
      <protection/>
    </xf>
    <xf numFmtId="0" fontId="1" fillId="2" borderId="11" xfId="45" applyFill="1" applyBorder="1">
      <alignment/>
      <protection/>
    </xf>
    <xf numFmtId="0" fontId="1" fillId="2" borderId="12" xfId="45" applyFill="1" applyBorder="1">
      <alignment/>
      <protection/>
    </xf>
    <xf numFmtId="0" fontId="1" fillId="2" borderId="13" xfId="45" applyFill="1" applyBorder="1">
      <alignment/>
      <protection/>
    </xf>
    <xf numFmtId="0" fontId="1" fillId="2" borderId="14" xfId="45" applyFill="1" applyBorder="1">
      <alignment/>
      <protection/>
    </xf>
    <xf numFmtId="0" fontId="1" fillId="2" borderId="15" xfId="45" applyFill="1" applyBorder="1">
      <alignment/>
      <protection/>
    </xf>
    <xf numFmtId="0" fontId="1" fillId="2" borderId="16" xfId="45" applyFill="1" applyBorder="1">
      <alignment/>
      <protection/>
    </xf>
    <xf numFmtId="0" fontId="1" fillId="2" borderId="17" xfId="45" applyFill="1" applyBorder="1">
      <alignment/>
      <protection/>
    </xf>
    <xf numFmtId="0" fontId="1" fillId="2" borderId="18" xfId="45" applyFill="1" applyBorder="1">
      <alignment/>
      <protection/>
    </xf>
    <xf numFmtId="0" fontId="2" fillId="2" borderId="12" xfId="45" applyFont="1" applyFill="1" applyBorder="1">
      <alignment/>
      <protection/>
    </xf>
    <xf numFmtId="0" fontId="2" fillId="2" borderId="0" xfId="45" applyFont="1" applyFill="1" applyBorder="1" applyAlignment="1">
      <alignment horizontal="centerContinuous" vertical="top"/>
      <protection/>
    </xf>
    <xf numFmtId="0" fontId="2" fillId="2" borderId="0" xfId="45" applyFont="1" applyFill="1" applyBorder="1" applyAlignment="1">
      <alignment vertical="top"/>
      <protection/>
    </xf>
    <xf numFmtId="0" fontId="2" fillId="2" borderId="0" xfId="45" applyFont="1" applyFill="1" applyBorder="1" applyAlignment="1">
      <alignment horizontal="centerContinuous" vertical="top" wrapText="1"/>
      <protection/>
    </xf>
    <xf numFmtId="0" fontId="1" fillId="0" borderId="0" xfId="45" applyAlignment="1">
      <alignment horizontal="centerContinuous" vertical="top"/>
      <protection/>
    </xf>
    <xf numFmtId="0" fontId="1" fillId="2" borderId="19" xfId="45" applyFill="1" applyBorder="1">
      <alignment/>
      <protection/>
    </xf>
    <xf numFmtId="0" fontId="1" fillId="2" borderId="20" xfId="45" applyFill="1" applyBorder="1" applyAlignment="1">
      <alignment horizontal="centerContinuous" vertical="top"/>
      <protection/>
    </xf>
    <xf numFmtId="0" fontId="1" fillId="2" borderId="20" xfId="45" applyFill="1" applyBorder="1" applyAlignment="1">
      <alignment vertical="top"/>
      <protection/>
    </xf>
    <xf numFmtId="0" fontId="1" fillId="2" borderId="20" xfId="45" applyFill="1" applyBorder="1" applyAlignment="1">
      <alignment horizontal="centerContinuous" vertical="top" wrapText="1"/>
      <protection/>
    </xf>
    <xf numFmtId="0" fontId="1" fillId="2" borderId="20" xfId="45" applyFill="1" applyBorder="1">
      <alignment/>
      <protection/>
    </xf>
    <xf numFmtId="0" fontId="1" fillId="2" borderId="21" xfId="45" applyFill="1" applyBorder="1">
      <alignment/>
      <protection/>
    </xf>
    <xf numFmtId="0" fontId="1" fillId="2" borderId="0" xfId="45" applyFill="1" applyBorder="1" applyAlignment="1">
      <alignment horizontal="centerContinuous" vertical="top"/>
      <protection/>
    </xf>
    <xf numFmtId="0" fontId="1" fillId="2" borderId="0" xfId="45" applyFill="1" applyBorder="1" applyAlignment="1">
      <alignment vertical="top"/>
      <protection/>
    </xf>
    <xf numFmtId="0" fontId="1" fillId="2" borderId="0" xfId="45" applyFill="1" applyBorder="1" applyAlignment="1">
      <alignment horizontal="centerContinuous" vertical="top" wrapText="1"/>
      <protection/>
    </xf>
    <xf numFmtId="0" fontId="3" fillId="2" borderId="4" xfId="45" applyFont="1" applyFill="1" applyBorder="1" applyAlignment="1">
      <alignment horizontal="centerContinuous" vertical="center"/>
      <protection/>
    </xf>
    <xf numFmtId="0" fontId="1" fillId="2" borderId="0" xfId="45" applyFill="1" applyBorder="1" applyAlignment="1">
      <alignment horizontal="centerContinuous" vertical="center"/>
      <protection/>
    </xf>
    <xf numFmtId="0" fontId="1" fillId="0" borderId="0" xfId="45" applyAlignment="1">
      <alignment horizontal="centerContinuous" vertical="center"/>
      <protection/>
    </xf>
    <xf numFmtId="0" fontId="1" fillId="2" borderId="5" xfId="45" applyFill="1" applyBorder="1" applyAlignment="1">
      <alignment horizontal="centerContinuous" vertical="center"/>
      <protection/>
    </xf>
    <xf numFmtId="0" fontId="4" fillId="2" borderId="4" xfId="45" applyFont="1" applyFill="1" applyBorder="1" applyAlignment="1">
      <alignment horizontal="centerContinuous" vertical="center"/>
      <protection/>
    </xf>
    <xf numFmtId="0" fontId="5" fillId="2" borderId="0" xfId="45" applyFont="1" applyFill="1" applyBorder="1" applyAlignment="1">
      <alignment horizontal="centerContinuous" vertical="center"/>
      <protection/>
    </xf>
    <xf numFmtId="0" fontId="6" fillId="2" borderId="0" xfId="45" applyFont="1" applyFill="1" applyBorder="1" applyAlignment="1">
      <alignment horizontal="centerContinuous" vertical="center"/>
      <protection/>
    </xf>
    <xf numFmtId="0" fontId="1" fillId="2" borderId="0" xfId="45" applyFill="1" applyBorder="1" applyAlignment="1">
      <alignment horizontal="centerContinuous"/>
      <protection/>
    </xf>
    <xf numFmtId="0" fontId="1" fillId="0" borderId="0" xfId="45" applyAlignment="1">
      <alignment horizontal="centerContinuous"/>
      <protection/>
    </xf>
    <xf numFmtId="0" fontId="1" fillId="2" borderId="0" xfId="45" applyFill="1" applyBorder="1" applyAlignment="1">
      <alignment horizontal="left"/>
      <protection/>
    </xf>
    <xf numFmtId="0" fontId="1" fillId="2" borderId="0" xfId="45" applyFill="1" applyBorder="1" applyAlignment="1">
      <alignment/>
      <protection/>
    </xf>
    <xf numFmtId="0" fontId="1" fillId="2" borderId="0" xfId="45" applyFill="1">
      <alignment/>
      <protection/>
    </xf>
    <xf numFmtId="0" fontId="0" fillId="0" borderId="0" xfId="20" applyFont="1">
      <alignment/>
      <protection/>
    </xf>
    <xf numFmtId="1" fontId="0" fillId="0" borderId="13" xfId="20" applyNumberFormat="1" applyFont="1" applyBorder="1" applyAlignment="1">
      <alignment horizontal="centerContinuous" vertical="center"/>
      <protection/>
    </xf>
    <xf numFmtId="1" fontId="0" fillId="0" borderId="15" xfId="20" applyNumberFormat="1" applyFont="1" applyBorder="1" applyAlignment="1">
      <alignment horizontal="centerContinuous" vertical="center"/>
      <protection/>
    </xf>
    <xf numFmtId="0" fontId="0" fillId="0" borderId="0" xfId="20" applyFont="1" applyAlignment="1">
      <alignment horizontal="centerContinuous"/>
      <protection/>
    </xf>
    <xf numFmtId="0" fontId="0" fillId="0" borderId="0" xfId="20" applyFont="1" applyBorder="1" applyAlignment="1">
      <alignment horizontal="centerContinuous"/>
      <protection/>
    </xf>
    <xf numFmtId="0" fontId="8" fillId="0" borderId="0" xfId="20" applyFont="1" applyAlignment="1">
      <alignment horizontal="center" vertical="center"/>
      <protection/>
    </xf>
    <xf numFmtId="0" fontId="0" fillId="0" borderId="0" xfId="20" applyFont="1" applyAlignment="1">
      <alignment horizontal="center"/>
      <protection/>
    </xf>
    <xf numFmtId="0" fontId="0" fillId="0" borderId="22" xfId="20" applyFont="1" applyBorder="1" applyAlignment="1">
      <alignment horizontal="centerContinuous"/>
      <protection/>
    </xf>
    <xf numFmtId="0" fontId="0" fillId="0" borderId="13" xfId="20" applyFont="1" applyBorder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3" xfId="20" applyFont="1" applyBorder="1" applyAlignment="1">
      <alignment horizontal="centerContinuous" vertical="center"/>
      <protection/>
    </xf>
    <xf numFmtId="0" fontId="0" fillId="0" borderId="15" xfId="20" applyFont="1" applyBorder="1" applyAlignment="1">
      <alignment horizontal="centerContinuous" vertical="center"/>
      <protection/>
    </xf>
    <xf numFmtId="0" fontId="9" fillId="0" borderId="13" xfId="20" applyFont="1" applyBorder="1" applyAlignment="1">
      <alignment horizontal="center" vertical="center"/>
      <protection/>
    </xf>
    <xf numFmtId="0" fontId="9" fillId="0" borderId="14" xfId="20" applyFont="1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0" fillId="0" borderId="23" xfId="20" applyFont="1" applyBorder="1">
      <alignment/>
      <protection/>
    </xf>
    <xf numFmtId="0" fontId="0" fillId="0" borderId="0" xfId="20" applyFont="1" applyAlignment="1">
      <alignment horizontal="centerContinuous" vertical="top"/>
      <protection/>
    </xf>
    <xf numFmtId="0" fontId="0" fillId="0" borderId="0" xfId="20" applyFont="1" applyAlignment="1">
      <alignment vertical="top"/>
      <protection/>
    </xf>
    <xf numFmtId="0" fontId="0" fillId="0" borderId="0" xfId="20" applyFont="1" applyAlignment="1">
      <alignment horizontal="centerContinuous" vertical="top" wrapText="1"/>
      <protection/>
    </xf>
    <xf numFmtId="0" fontId="0" fillId="0" borderId="0" xfId="20" applyFont="1" applyAlignment="1">
      <alignment horizontal="left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0" fillId="0" borderId="11" xfId="20" applyFont="1" applyBorder="1" applyAlignment="1">
      <alignment horizontal="center" vertical="center"/>
      <protection/>
    </xf>
    <xf numFmtId="0" fontId="0" fillId="0" borderId="9" xfId="20" applyFont="1" applyBorder="1" applyAlignment="1">
      <alignment horizontal="center" vertical="center" wrapText="1"/>
      <protection/>
    </xf>
    <xf numFmtId="0" fontId="0" fillId="0" borderId="11" xfId="20" applyFont="1" applyBorder="1" applyAlignment="1">
      <alignment horizontal="center" vertical="center" wrapText="1"/>
      <protection/>
    </xf>
    <xf numFmtId="0" fontId="0" fillId="0" borderId="24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0" fillId="0" borderId="26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19" xfId="20" applyFont="1" applyBorder="1" applyAlignment="1">
      <alignment horizontal="center" vertical="center" wrapText="1"/>
      <protection/>
    </xf>
    <xf numFmtId="0" fontId="0" fillId="0" borderId="21" xfId="20" applyFont="1" applyBorder="1" applyAlignment="1">
      <alignment horizontal="center" vertical="center" wrapText="1"/>
      <protection/>
    </xf>
    <xf numFmtId="0" fontId="0" fillId="0" borderId="9" xfId="20" applyFont="1" applyBorder="1" applyAlignment="1">
      <alignment horizontal="centerContinuous" vertical="center"/>
      <protection/>
    </xf>
    <xf numFmtId="0" fontId="0" fillId="0" borderId="10" xfId="20" applyFont="1" applyBorder="1" applyAlignment="1">
      <alignment horizontal="centerContinuous" vertical="center"/>
      <protection/>
    </xf>
    <xf numFmtId="0" fontId="0" fillId="0" borderId="11" xfId="20" applyFont="1" applyBorder="1" applyAlignment="1">
      <alignment horizontal="centerContinuous" vertical="center"/>
      <protection/>
    </xf>
    <xf numFmtId="0" fontId="0" fillId="0" borderId="24" xfId="20" applyFont="1" applyBorder="1" applyAlignment="1">
      <alignment horizontal="centerContinuous" vertical="center"/>
      <protection/>
    </xf>
    <xf numFmtId="0" fontId="0" fillId="0" borderId="25" xfId="20" applyFont="1" applyBorder="1" applyAlignment="1">
      <alignment horizontal="centerContinuous" vertical="center"/>
      <protection/>
    </xf>
    <xf numFmtId="0" fontId="0" fillId="0" borderId="26" xfId="20" applyFont="1" applyBorder="1" applyAlignment="1">
      <alignment horizontal="centerContinuous" vertical="center"/>
      <protection/>
    </xf>
    <xf numFmtId="0" fontId="0" fillId="0" borderId="24" xfId="20" applyFont="1" applyBorder="1" applyAlignment="1">
      <alignment horizontal="left" vertical="center"/>
      <protection/>
    </xf>
    <xf numFmtId="0" fontId="0" fillId="0" borderId="25" xfId="20" applyFont="1" applyBorder="1" applyAlignment="1">
      <alignment horizontal="left" vertical="center"/>
      <protection/>
    </xf>
    <xf numFmtId="0" fontId="0" fillId="0" borderId="26" xfId="20" applyFont="1" applyBorder="1" applyAlignment="1">
      <alignment horizontal="left" vertical="center"/>
      <protection/>
    </xf>
    <xf numFmtId="0" fontId="0" fillId="0" borderId="25" xfId="20" applyFont="1" applyBorder="1" applyAlignment="1" quotePrefix="1">
      <alignment horizontal="centerContinuous" vertical="center"/>
      <protection/>
    </xf>
    <xf numFmtId="3" fontId="10" fillId="0" borderId="24" xfId="20" applyNumberFormat="1" applyFont="1" applyBorder="1" applyAlignment="1">
      <alignment horizontal="right"/>
      <protection/>
    </xf>
    <xf numFmtId="3" fontId="10" fillId="0" borderId="25" xfId="20" applyNumberFormat="1" applyFont="1" applyBorder="1" applyAlignment="1">
      <alignment horizontal="right"/>
      <protection/>
    </xf>
    <xf numFmtId="3" fontId="10" fillId="0" borderId="26" xfId="20" applyNumberFormat="1" applyFont="1" applyBorder="1" applyAlignment="1">
      <alignment horizontal="right"/>
      <protection/>
    </xf>
    <xf numFmtId="0" fontId="0" fillId="0" borderId="24" xfId="20" applyFont="1" applyBorder="1" applyAlignment="1">
      <alignment horizontal="center"/>
      <protection/>
    </xf>
    <xf numFmtId="0" fontId="0" fillId="0" borderId="25" xfId="20" applyFont="1" applyBorder="1" applyAlignment="1">
      <alignment horizontal="center"/>
      <protection/>
    </xf>
    <xf numFmtId="0" fontId="0" fillId="0" borderId="26" xfId="20" applyFont="1" applyBorder="1" applyAlignment="1">
      <alignment horizontal="center"/>
      <protection/>
    </xf>
    <xf numFmtId="0" fontId="7" fillId="0" borderId="25" xfId="20" applyFont="1" applyBorder="1">
      <alignment/>
      <protection/>
    </xf>
    <xf numFmtId="0" fontId="7" fillId="0" borderId="26" xfId="20" applyFont="1" applyBorder="1">
      <alignment/>
      <protection/>
    </xf>
    <xf numFmtId="0" fontId="9" fillId="0" borderId="24" xfId="20" applyFont="1" applyBorder="1" applyAlignment="1">
      <alignment horizontal="left" vertical="center" wrapText="1"/>
      <protection/>
    </xf>
    <xf numFmtId="0" fontId="9" fillId="0" borderId="25" xfId="20" applyFont="1" applyBorder="1" applyAlignment="1">
      <alignment horizontal="left" vertical="center" wrapText="1"/>
      <protection/>
    </xf>
    <xf numFmtId="0" fontId="9" fillId="0" borderId="26" xfId="20" applyFont="1" applyBorder="1" applyAlignment="1">
      <alignment horizontal="left" vertical="center" wrapText="1"/>
      <protection/>
    </xf>
    <xf numFmtId="0" fontId="9" fillId="0" borderId="24" xfId="20" applyFont="1" applyBorder="1" applyAlignment="1" quotePrefix="1">
      <alignment horizontal="center" vertical="center"/>
      <protection/>
    </xf>
    <xf numFmtId="0" fontId="9" fillId="0" borderId="26" xfId="20" applyFont="1" applyBorder="1" applyAlignment="1" quotePrefix="1">
      <alignment horizontal="center" vertical="center"/>
      <protection/>
    </xf>
    <xf numFmtId="0" fontId="0" fillId="0" borderId="24" xfId="20" applyFont="1" applyBorder="1" applyAlignment="1">
      <alignment horizontal="left" vertical="center" wrapText="1"/>
      <protection/>
    </xf>
    <xf numFmtId="0" fontId="7" fillId="0" borderId="25" xfId="20" applyFont="1" applyBorder="1" applyAlignment="1">
      <alignment horizontal="left" vertical="center" wrapText="1"/>
      <protection/>
    </xf>
    <xf numFmtId="0" fontId="7" fillId="0" borderId="26" xfId="20" applyFont="1" applyBorder="1" applyAlignment="1">
      <alignment horizontal="left" vertical="center" wrapText="1"/>
      <protection/>
    </xf>
    <xf numFmtId="0" fontId="0" fillId="0" borderId="24" xfId="20" applyFont="1" applyBorder="1" applyAlignment="1" quotePrefix="1">
      <alignment horizontal="center" vertical="center"/>
      <protection/>
    </xf>
    <xf numFmtId="0" fontId="0" fillId="0" borderId="26" xfId="20" applyFont="1" applyBorder="1" applyAlignment="1" quotePrefix="1">
      <alignment horizontal="center" vertical="center"/>
      <protection/>
    </xf>
    <xf numFmtId="0" fontId="9" fillId="0" borderId="24" xfId="20" applyFont="1" applyBorder="1" applyAlignment="1">
      <alignment horizontal="left" vertical="center"/>
      <protection/>
    </xf>
    <xf numFmtId="0" fontId="9" fillId="0" borderId="25" xfId="20" applyFont="1" applyBorder="1" applyAlignment="1">
      <alignment horizontal="left" vertical="center"/>
      <protection/>
    </xf>
    <xf numFmtId="0" fontId="9" fillId="0" borderId="26" xfId="20" applyFont="1" applyBorder="1" applyAlignment="1">
      <alignment horizontal="left" vertical="center"/>
      <protection/>
    </xf>
    <xf numFmtId="0" fontId="9" fillId="0" borderId="24" xfId="20" applyFont="1" applyBorder="1" applyAlignment="1" quotePrefix="1">
      <alignment horizontal="centerContinuous" vertical="center"/>
      <protection/>
    </xf>
    <xf numFmtId="3" fontId="10" fillId="3" borderId="24" xfId="20" applyNumberFormat="1" applyFont="1" applyFill="1" applyBorder="1" applyAlignment="1">
      <alignment horizontal="right"/>
      <protection/>
    </xf>
    <xf numFmtId="3" fontId="10" fillId="3" borderId="25" xfId="20" applyNumberFormat="1" applyFont="1" applyFill="1" applyBorder="1" applyAlignment="1">
      <alignment horizontal="right"/>
      <protection/>
    </xf>
    <xf numFmtId="3" fontId="10" fillId="3" borderId="26" xfId="20" applyNumberFormat="1" applyFont="1" applyFill="1" applyBorder="1" applyAlignment="1">
      <alignment horizontal="right"/>
      <protection/>
    </xf>
    <xf numFmtId="0" fontId="0" fillId="3" borderId="24" xfId="20" applyFont="1" applyFill="1" applyBorder="1" applyAlignment="1">
      <alignment horizontal="center"/>
      <protection/>
    </xf>
    <xf numFmtId="0" fontId="0" fillId="3" borderId="25" xfId="20" applyFont="1" applyFill="1" applyBorder="1" applyAlignment="1">
      <alignment horizontal="center"/>
      <protection/>
    </xf>
    <xf numFmtId="0" fontId="0" fillId="3" borderId="26" xfId="20" applyFont="1" applyFill="1" applyBorder="1" applyAlignment="1">
      <alignment horizontal="center"/>
      <protection/>
    </xf>
    <xf numFmtId="0" fontId="0" fillId="0" borderId="24" xfId="20" applyFont="1" applyBorder="1" applyAlignment="1" quotePrefix="1">
      <alignment horizontal="centerContinuous" vertical="center"/>
      <protection/>
    </xf>
    <xf numFmtId="0" fontId="9" fillId="0" borderId="25" xfId="20" applyFont="1" applyBorder="1" applyAlignment="1" quotePrefix="1">
      <alignment horizontal="centerContinuous" vertical="center"/>
      <protection/>
    </xf>
    <xf numFmtId="0" fontId="0" fillId="0" borderId="25" xfId="20" applyFont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3" fontId="10" fillId="0" borderId="24" xfId="20" applyNumberFormat="1" applyFont="1" applyBorder="1" applyAlignment="1" quotePrefix="1">
      <alignment horizontal="right" vertical="center"/>
      <protection/>
    </xf>
    <xf numFmtId="3" fontId="10" fillId="0" borderId="25" xfId="20" applyNumberFormat="1" applyFont="1" applyBorder="1" applyAlignment="1">
      <alignment horizontal="right" vertical="center"/>
      <protection/>
    </xf>
    <xf numFmtId="3" fontId="10" fillId="0" borderId="26" xfId="20" applyNumberFormat="1" applyFont="1" applyBorder="1" applyAlignment="1">
      <alignment horizontal="right" vertical="center"/>
      <protection/>
    </xf>
    <xf numFmtId="0" fontId="9" fillId="0" borderId="27" xfId="20" applyFont="1" applyBorder="1" applyAlignment="1">
      <alignment horizontal="left" vertical="center" wrapText="1"/>
      <protection/>
    </xf>
    <xf numFmtId="3" fontId="10" fillId="3" borderId="27" xfId="20" applyNumberFormat="1" applyFont="1" applyFill="1" applyBorder="1" applyAlignment="1">
      <alignment horizontal="right"/>
      <protection/>
    </xf>
    <xf numFmtId="0" fontId="0" fillId="3" borderId="27" xfId="20" applyFont="1" applyFill="1" applyBorder="1" applyAlignment="1">
      <alignment horizontal="center"/>
      <protection/>
    </xf>
    <xf numFmtId="176" fontId="0" fillId="0" borderId="0" xfId="20" applyNumberFormat="1" applyFont="1">
      <alignment/>
      <protection/>
    </xf>
    <xf numFmtId="176" fontId="0" fillId="0" borderId="0" xfId="20" applyNumberFormat="1" applyFont="1" applyAlignment="1">
      <alignment vertical="center"/>
      <protection/>
    </xf>
    <xf numFmtId="0" fontId="11" fillId="0" borderId="0" xfId="21" applyFont="1">
      <alignment/>
      <protection/>
    </xf>
    <xf numFmtId="0" fontId="11" fillId="0" borderId="13" xfId="21" applyFont="1" applyBorder="1" applyAlignment="1">
      <alignment horizontal="centerContinuous" vertical="center"/>
      <protection/>
    </xf>
    <xf numFmtId="0" fontId="11" fillId="0" borderId="15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/>
      <protection/>
    </xf>
    <xf numFmtId="0" fontId="11" fillId="0" borderId="0" xfId="21" applyFont="1" applyBorder="1" applyAlignment="1">
      <alignment horizontal="centerContinuous"/>
      <protection/>
    </xf>
    <xf numFmtId="0" fontId="12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11" fillId="0" borderId="22" xfId="21" applyFont="1" applyBorder="1" applyAlignment="1">
      <alignment horizontal="centerContinuous"/>
      <protection/>
    </xf>
    <xf numFmtId="0" fontId="11" fillId="0" borderId="13" xfId="21" applyFont="1" applyBorder="1">
      <alignment/>
      <protection/>
    </xf>
    <xf numFmtId="0" fontId="11" fillId="0" borderId="14" xfId="21" applyFont="1" applyBorder="1">
      <alignment/>
      <protection/>
    </xf>
    <xf numFmtId="0" fontId="11" fillId="0" borderId="15" xfId="21" applyFont="1" applyBorder="1">
      <alignment/>
      <protection/>
    </xf>
    <xf numFmtId="0" fontId="11" fillId="0" borderId="16" xfId="21" applyFont="1" applyBorder="1">
      <alignment/>
      <protection/>
    </xf>
    <xf numFmtId="0" fontId="11" fillId="0" borderId="17" xfId="21" applyFont="1" applyBorder="1">
      <alignment/>
      <protection/>
    </xf>
    <xf numFmtId="0" fontId="13" fillId="0" borderId="13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1" fillId="0" borderId="23" xfId="21" applyFont="1" applyBorder="1">
      <alignment/>
      <protection/>
    </xf>
    <xf numFmtId="0" fontId="11" fillId="0" borderId="0" xfId="21" applyFont="1" applyAlignment="1">
      <alignment horizontal="centerContinuous" vertical="top"/>
      <protection/>
    </xf>
    <xf numFmtId="0" fontId="11" fillId="0" borderId="0" xfId="21" applyFont="1" applyAlignment="1">
      <alignment vertical="top"/>
      <protection/>
    </xf>
    <xf numFmtId="0" fontId="11" fillId="0" borderId="0" xfId="21" applyFont="1" applyAlignment="1">
      <alignment horizontal="centerContinuous" vertical="top" wrapText="1"/>
      <protection/>
    </xf>
    <xf numFmtId="0" fontId="11" fillId="0" borderId="0" xfId="21" applyFont="1" applyAlignment="1">
      <alignment horizontal="left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1" fillId="0" borderId="11" xfId="21" applyFont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 wrapText="1"/>
      <protection/>
    </xf>
    <xf numFmtId="0" fontId="11" fillId="0" borderId="11" xfId="21" applyFont="1" applyBorder="1" applyAlignment="1">
      <alignment horizontal="center" vertical="center" wrapText="1"/>
      <protection/>
    </xf>
    <xf numFmtId="0" fontId="11" fillId="0" borderId="9" xfId="21" applyFont="1" applyBorder="1" applyAlignment="1">
      <alignment horizontal="centerContinuous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9" xfId="21" applyFont="1" applyBorder="1" applyAlignment="1">
      <alignment horizontal="center" vertical="center"/>
      <protection/>
    </xf>
    <xf numFmtId="0" fontId="11" fillId="0" borderId="20" xfId="21" applyFont="1" applyBorder="1" applyAlignment="1">
      <alignment horizontal="center" vertical="center"/>
      <protection/>
    </xf>
    <xf numFmtId="0" fontId="11" fillId="0" borderId="21" xfId="21" applyFont="1" applyBorder="1" applyAlignment="1">
      <alignment horizontal="center" vertical="center"/>
      <protection/>
    </xf>
    <xf numFmtId="0" fontId="11" fillId="0" borderId="19" xfId="21" applyFont="1" applyBorder="1" applyAlignment="1">
      <alignment horizontal="center" vertical="center" wrapText="1"/>
      <protection/>
    </xf>
    <xf numFmtId="0" fontId="11" fillId="0" borderId="21" xfId="21" applyFont="1" applyBorder="1" applyAlignment="1">
      <alignment horizontal="center" vertical="center" wrapText="1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25" xfId="21" applyFont="1" applyBorder="1" applyAlignment="1">
      <alignment horizontal="centerContinuous" vertical="center"/>
      <protection/>
    </xf>
    <xf numFmtId="0" fontId="11" fillId="0" borderId="25" xfId="21" applyFont="1" applyBorder="1">
      <alignment/>
      <protection/>
    </xf>
    <xf numFmtId="0" fontId="11" fillId="0" borderId="24" xfId="21" applyFont="1" applyBorder="1" applyAlignment="1">
      <alignment horizontal="centerContinuous" vertical="center"/>
      <protection/>
    </xf>
    <xf numFmtId="0" fontId="11" fillId="0" borderId="24" xfId="21" applyFont="1" applyBorder="1" applyAlignment="1">
      <alignment horizontal="left" vertical="center" wrapText="1"/>
      <protection/>
    </xf>
    <xf numFmtId="0" fontId="11" fillId="0" borderId="25" xfId="21" applyFont="1" applyBorder="1" applyAlignment="1">
      <alignment horizontal="left" vertical="center" wrapText="1"/>
      <protection/>
    </xf>
    <xf numFmtId="0" fontId="11" fillId="0" borderId="26" xfId="21" applyFont="1" applyBorder="1" applyAlignment="1">
      <alignment horizontal="left" vertical="center" wrapText="1"/>
      <protection/>
    </xf>
    <xf numFmtId="0" fontId="11" fillId="0" borderId="20" xfId="21" applyFont="1" applyBorder="1" applyAlignment="1" quotePrefix="1">
      <alignment horizontal="centerContinuous" vertical="center"/>
      <protection/>
    </xf>
    <xf numFmtId="0" fontId="11" fillId="0" borderId="20" xfId="21" applyFont="1" applyBorder="1" applyAlignment="1">
      <alignment horizontal="centerContinuous" vertical="center"/>
      <protection/>
    </xf>
    <xf numFmtId="3" fontId="14" fillId="0" borderId="24" xfId="21" applyNumberFormat="1" applyFont="1" applyBorder="1" applyAlignment="1">
      <alignment horizontal="right"/>
      <protection/>
    </xf>
    <xf numFmtId="3" fontId="14" fillId="0" borderId="25" xfId="21" applyNumberFormat="1" applyFont="1" applyBorder="1" applyAlignment="1">
      <alignment horizontal="right"/>
      <protection/>
    </xf>
    <xf numFmtId="3" fontId="14" fillId="0" borderId="26" xfId="21" applyNumberFormat="1" applyFont="1" applyBorder="1" applyAlignment="1">
      <alignment horizontal="right"/>
      <protection/>
    </xf>
    <xf numFmtId="0" fontId="11" fillId="0" borderId="24" xfId="21" applyFont="1" applyBorder="1" applyAlignment="1">
      <alignment horizontal="center"/>
      <protection/>
    </xf>
    <xf numFmtId="0" fontId="11" fillId="0" borderId="25" xfId="21" applyFont="1" applyBorder="1" applyAlignment="1">
      <alignment horizontal="center"/>
      <protection/>
    </xf>
    <xf numFmtId="0" fontId="11" fillId="0" borderId="26" xfId="21" applyFont="1" applyBorder="1" applyAlignment="1">
      <alignment horizontal="center"/>
      <protection/>
    </xf>
    <xf numFmtId="0" fontId="11" fillId="0" borderId="0" xfId="21" applyFont="1" applyBorder="1">
      <alignment/>
      <protection/>
    </xf>
    <xf numFmtId="0" fontId="13" fillId="0" borderId="24" xfId="21" applyFont="1" applyBorder="1" applyAlignment="1">
      <alignment horizontal="left" vertical="center" wrapText="1"/>
      <protection/>
    </xf>
    <xf numFmtId="0" fontId="13" fillId="0" borderId="25" xfId="21" applyFont="1" applyBorder="1" applyAlignment="1">
      <alignment horizontal="left" vertical="center" wrapText="1"/>
      <protection/>
    </xf>
    <xf numFmtId="0" fontId="13" fillId="0" borderId="26" xfId="21" applyFont="1" applyBorder="1" applyAlignment="1">
      <alignment horizontal="left" vertical="center" wrapText="1"/>
      <protection/>
    </xf>
    <xf numFmtId="3" fontId="14" fillId="3" borderId="24" xfId="21" applyNumberFormat="1" applyFont="1" applyFill="1" applyBorder="1" applyAlignment="1">
      <alignment horizontal="right"/>
      <protection/>
    </xf>
    <xf numFmtId="3" fontId="14" fillId="3" borderId="25" xfId="21" applyNumberFormat="1" applyFont="1" applyFill="1" applyBorder="1" applyAlignment="1">
      <alignment horizontal="right"/>
      <protection/>
    </xf>
    <xf numFmtId="3" fontId="14" fillId="3" borderId="26" xfId="21" applyNumberFormat="1" applyFont="1" applyFill="1" applyBorder="1" applyAlignment="1">
      <alignment horizontal="right"/>
      <protection/>
    </xf>
    <xf numFmtId="0" fontId="11" fillId="3" borderId="24" xfId="21" applyFont="1" applyFill="1" applyBorder="1" applyAlignment="1">
      <alignment horizontal="center"/>
      <protection/>
    </xf>
    <xf numFmtId="0" fontId="11" fillId="3" borderId="25" xfId="21" applyFont="1" applyFill="1" applyBorder="1" applyAlignment="1">
      <alignment horizontal="center"/>
      <protection/>
    </xf>
    <xf numFmtId="0" fontId="11" fillId="3" borderId="26" xfId="21" applyFont="1" applyFill="1" applyBorder="1" applyAlignment="1">
      <alignment horizontal="center"/>
      <protection/>
    </xf>
    <xf numFmtId="0" fontId="11" fillId="0" borderId="24" xfId="21" applyFont="1" applyBorder="1" applyAlignment="1">
      <alignment horizontal="left" vertical="center"/>
      <protection/>
    </xf>
    <xf numFmtId="0" fontId="11" fillId="0" borderId="25" xfId="21" applyFont="1" applyBorder="1" applyAlignment="1">
      <alignment horizontal="left" vertical="center"/>
      <protection/>
    </xf>
    <xf numFmtId="0" fontId="11" fillId="0" borderId="26" xfId="21" applyFont="1" applyBorder="1" applyAlignment="1">
      <alignment horizontal="left" vertical="center"/>
      <protection/>
    </xf>
    <xf numFmtId="3" fontId="14" fillId="2" borderId="24" xfId="21" applyNumberFormat="1" applyFont="1" applyFill="1" applyBorder="1" applyAlignment="1">
      <alignment horizontal="right"/>
      <protection/>
    </xf>
    <xf numFmtId="3" fontId="14" fillId="2" borderId="25" xfId="21" applyNumberFormat="1" applyFont="1" applyFill="1" applyBorder="1" applyAlignment="1">
      <alignment horizontal="right"/>
      <protection/>
    </xf>
    <xf numFmtId="3" fontId="14" fillId="2" borderId="26" xfId="21" applyNumberFormat="1" applyFont="1" applyFill="1" applyBorder="1" applyAlignment="1">
      <alignment horizontal="right"/>
      <protection/>
    </xf>
    <xf numFmtId="0" fontId="11" fillId="2" borderId="20" xfId="21" applyFont="1" applyFill="1" applyBorder="1">
      <alignment/>
      <protection/>
    </xf>
    <xf numFmtId="0" fontId="11" fillId="2" borderId="21" xfId="21" applyFont="1" applyFill="1" applyBorder="1">
      <alignment/>
      <protection/>
    </xf>
    <xf numFmtId="0" fontId="11" fillId="0" borderId="11" xfId="21" applyFont="1" applyBorder="1" applyAlignment="1" quotePrefix="1">
      <alignment horizontal="centerContinuous" vertical="center"/>
      <protection/>
    </xf>
    <xf numFmtId="0" fontId="11" fillId="0" borderId="24" xfId="21" applyFont="1" applyBorder="1" applyAlignment="1" quotePrefix="1">
      <alignment horizontal="center" vertical="center" wrapText="1"/>
      <protection/>
    </xf>
    <xf numFmtId="0" fontId="11" fillId="0" borderId="26" xfId="21" applyFont="1" applyBorder="1" applyAlignment="1">
      <alignment horizontal="center" vertical="center" wrapText="1"/>
      <protection/>
    </xf>
    <xf numFmtId="3" fontId="14" fillId="3" borderId="19" xfId="21" applyNumberFormat="1" applyFont="1" applyFill="1" applyBorder="1" applyAlignment="1">
      <alignment horizontal="right"/>
      <protection/>
    </xf>
    <xf numFmtId="3" fontId="14" fillId="3" borderId="20" xfId="21" applyNumberFormat="1" applyFont="1" applyFill="1" applyBorder="1" applyAlignment="1">
      <alignment horizontal="right"/>
      <protection/>
    </xf>
    <xf numFmtId="3" fontId="14" fillId="3" borderId="21" xfId="21" applyNumberFormat="1" applyFont="1" applyFill="1" applyBorder="1" applyAlignment="1">
      <alignment horizontal="right"/>
      <protection/>
    </xf>
    <xf numFmtId="0" fontId="11" fillId="3" borderId="19" xfId="21" applyFont="1" applyFill="1" applyBorder="1" applyAlignment="1">
      <alignment horizontal="center"/>
      <protection/>
    </xf>
    <xf numFmtId="0" fontId="11" fillId="3" borderId="20" xfId="21" applyFont="1" applyFill="1" applyBorder="1" applyAlignment="1">
      <alignment horizontal="center"/>
      <protection/>
    </xf>
    <xf numFmtId="0" fontId="11" fillId="3" borderId="21" xfId="21" applyFont="1" applyFill="1" applyBorder="1" applyAlignment="1">
      <alignment horizontal="center"/>
      <protection/>
    </xf>
    <xf numFmtId="3" fontId="14" fillId="0" borderId="24" xfId="21" applyNumberFormat="1" applyFont="1" applyBorder="1" applyAlignment="1" quotePrefix="1">
      <alignment horizontal="right" vertical="center"/>
      <protection/>
    </xf>
    <xf numFmtId="3" fontId="14" fillId="0" borderId="25" xfId="21" applyNumberFormat="1" applyFont="1" applyBorder="1" applyAlignment="1">
      <alignment horizontal="right" vertical="center"/>
      <protection/>
    </xf>
    <xf numFmtId="3" fontId="14" fillId="0" borderId="26" xfId="21" applyNumberFormat="1" applyFont="1" applyBorder="1" applyAlignment="1">
      <alignment horizontal="right" vertical="center"/>
      <protection/>
    </xf>
    <xf numFmtId="176" fontId="11" fillId="0" borderId="0" xfId="21" applyNumberFormat="1" applyFont="1">
      <alignment/>
      <protection/>
    </xf>
    <xf numFmtId="0" fontId="11" fillId="0" borderId="10" xfId="21" applyFont="1" applyBorder="1" applyAlignment="1" quotePrefix="1">
      <alignment horizontal="centerContinuous" vertical="center"/>
      <protection/>
    </xf>
    <xf numFmtId="176" fontId="13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centerContinuous" vertical="center"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  <xf numFmtId="0" fontId="9" fillId="0" borderId="0" xfId="22" applyFont="1" applyAlignment="1">
      <alignment horizontal="center"/>
      <protection/>
    </xf>
    <xf numFmtId="0" fontId="0" fillId="0" borderId="0" xfId="22" applyFont="1" applyAlignment="1">
      <alignment horizontal="center"/>
      <protection/>
    </xf>
    <xf numFmtId="1" fontId="0" fillId="0" borderId="0" xfId="22" applyNumberFormat="1" applyFont="1" applyBorder="1" applyAlignment="1">
      <alignment horizontal="centerContinuous" vertical="center"/>
      <protection/>
    </xf>
    <xf numFmtId="0" fontId="8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centerContinuous" vertical="center"/>
      <protection/>
    </xf>
    <xf numFmtId="0" fontId="0" fillId="0" borderId="0" xfId="22" applyFont="1" applyAlignment="1">
      <alignment horizontal="centerContinuous" vertical="center"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 applyAlignment="1">
      <alignment horizontal="center"/>
      <protection/>
    </xf>
    <xf numFmtId="0" fontId="0" fillId="0" borderId="22" xfId="22" applyFont="1" applyBorder="1" applyAlignment="1">
      <alignment horizontal="centerContinuous"/>
      <protection/>
    </xf>
    <xf numFmtId="0" fontId="0" fillId="0" borderId="13" xfId="22" applyFont="1" applyBorder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28" xfId="22" applyFont="1" applyBorder="1">
      <alignment/>
      <protection/>
    </xf>
    <xf numFmtId="0" fontId="0" fillId="0" borderId="16" xfId="22" applyFont="1" applyBorder="1">
      <alignment/>
      <protection/>
    </xf>
    <xf numFmtId="0" fontId="0" fillId="0" borderId="13" xfId="22" applyFont="1" applyBorder="1" applyAlignment="1">
      <alignment horizontal="centerContinuous" vertical="center"/>
      <protection/>
    </xf>
    <xf numFmtId="0" fontId="0" fillId="0" borderId="15" xfId="22" applyFont="1" applyBorder="1" applyAlignment="1">
      <alignment horizontal="centerContinuous" vertical="center"/>
      <protection/>
    </xf>
    <xf numFmtId="0" fontId="9" fillId="0" borderId="13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15" xfId="22" applyFont="1" applyBorder="1" applyAlignment="1">
      <alignment horizontal="center" vertical="center"/>
      <protection/>
    </xf>
    <xf numFmtId="0" fontId="0" fillId="0" borderId="23" xfId="22" applyFont="1" applyBorder="1">
      <alignment/>
      <protection/>
    </xf>
    <xf numFmtId="0" fontId="0" fillId="0" borderId="0" xfId="22" applyFont="1" applyAlignment="1">
      <alignment horizontal="centerContinuous" vertical="top"/>
      <protection/>
    </xf>
    <xf numFmtId="0" fontId="0" fillId="0" borderId="0" xfId="22" applyFont="1" applyAlignment="1">
      <alignment vertical="top"/>
      <protection/>
    </xf>
    <xf numFmtId="0" fontId="0" fillId="0" borderId="0" xfId="22" applyFont="1" applyAlignment="1">
      <alignment horizontal="centerContinuous" vertical="top" wrapText="1"/>
      <protection/>
    </xf>
    <xf numFmtId="0" fontId="0" fillId="0" borderId="0" xfId="22" applyFont="1" applyAlignment="1">
      <alignment vertical="top" wrapText="1"/>
      <protection/>
    </xf>
    <xf numFmtId="0" fontId="0" fillId="0" borderId="0" xfId="22" applyFont="1" applyAlignment="1">
      <alignment horizontal="left"/>
      <protection/>
    </xf>
    <xf numFmtId="0" fontId="0" fillId="0" borderId="9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Continuous" vertical="center" wrapText="1"/>
      <protection/>
    </xf>
    <xf numFmtId="0" fontId="0" fillId="0" borderId="9" xfId="22" applyFont="1" applyBorder="1" applyAlignment="1">
      <alignment horizontal="centerContinuous" vertical="center"/>
      <protection/>
    </xf>
    <xf numFmtId="0" fontId="0" fillId="0" borderId="10" xfId="22" applyFont="1" applyBorder="1" applyAlignment="1">
      <alignment horizontal="centerContinuous" vertical="center"/>
      <protection/>
    </xf>
    <xf numFmtId="0" fontId="0" fillId="0" borderId="11" xfId="22" applyFont="1" applyBorder="1" applyAlignment="1">
      <alignment horizontal="centerContinuous" vertical="center"/>
      <protection/>
    </xf>
    <xf numFmtId="0" fontId="0" fillId="0" borderId="12" xfId="22" applyFont="1" applyBorder="1" applyAlignment="1">
      <alignment horizontal="centerContinuous"/>
      <protection/>
    </xf>
    <xf numFmtId="0" fontId="0" fillId="0" borderId="0" xfId="22" applyFont="1" applyBorder="1" applyAlignment="1">
      <alignment horizontal="centerContinuous"/>
      <protection/>
    </xf>
    <xf numFmtId="0" fontId="0" fillId="0" borderId="18" xfId="22" applyFont="1" applyBorder="1" applyAlignment="1">
      <alignment horizontal="centerContinuous"/>
      <protection/>
    </xf>
    <xf numFmtId="0" fontId="0" fillId="0" borderId="12" xfId="22" applyFont="1" applyBorder="1">
      <alignment/>
      <protection/>
    </xf>
    <xf numFmtId="0" fontId="0" fillId="0" borderId="0" xfId="22" applyFont="1" applyBorder="1">
      <alignment/>
      <protection/>
    </xf>
    <xf numFmtId="0" fontId="0" fillId="0" borderId="18" xfId="22" applyFont="1" applyBorder="1">
      <alignment/>
      <protection/>
    </xf>
    <xf numFmtId="0" fontId="0" fillId="0" borderId="27" xfId="22" applyFont="1" applyBorder="1" applyAlignment="1">
      <alignment horizontal="centerContinuous" vertical="center"/>
      <protection/>
    </xf>
    <xf numFmtId="0" fontId="0" fillId="0" borderId="26" xfId="22" applyFont="1" applyBorder="1" applyAlignment="1">
      <alignment horizontal="centerContinuous" vertical="center"/>
      <protection/>
    </xf>
    <xf numFmtId="0" fontId="0" fillId="0" borderId="25" xfId="22" applyFont="1" applyBorder="1" applyAlignment="1">
      <alignment horizontal="centerContinuous" vertical="center"/>
      <protection/>
    </xf>
    <xf numFmtId="0" fontId="0" fillId="0" borderId="24" xfId="22" applyFont="1" applyBorder="1" applyAlignment="1">
      <alignment horizontal="centerContinuous" vertical="center"/>
      <protection/>
    </xf>
    <xf numFmtId="0" fontId="0" fillId="0" borderId="24" xfId="22" applyFont="1" applyBorder="1" applyAlignment="1">
      <alignment vertical="center" wrapText="1"/>
      <protection/>
    </xf>
    <xf numFmtId="0" fontId="0" fillId="0" borderId="25" xfId="22" applyFont="1" applyBorder="1" applyAlignment="1">
      <alignment wrapText="1"/>
      <protection/>
    </xf>
    <xf numFmtId="0" fontId="0" fillId="0" borderId="26" xfId="22" applyFont="1" applyBorder="1" applyAlignment="1">
      <alignment wrapText="1"/>
      <protection/>
    </xf>
    <xf numFmtId="0" fontId="0" fillId="0" borderId="25" xfId="22" applyFont="1" applyBorder="1" applyAlignment="1" quotePrefix="1">
      <alignment horizontal="centerContinuous" vertical="center"/>
      <protection/>
    </xf>
    <xf numFmtId="3" fontId="10" fillId="0" borderId="24" xfId="22" applyNumberFormat="1" applyFont="1" applyBorder="1" applyAlignment="1">
      <alignment horizontal="right"/>
      <protection/>
    </xf>
    <xf numFmtId="3" fontId="10" fillId="0" borderId="25" xfId="22" applyNumberFormat="1" applyFont="1" applyBorder="1" applyAlignment="1">
      <alignment horizontal="right"/>
      <protection/>
    </xf>
    <xf numFmtId="3" fontId="10" fillId="0" borderId="26" xfId="22" applyNumberFormat="1" applyFont="1" applyBorder="1" applyAlignment="1">
      <alignment horizontal="right"/>
      <protection/>
    </xf>
    <xf numFmtId="0" fontId="0" fillId="0" borderId="24" xfId="22" applyFont="1" applyBorder="1" applyAlignment="1">
      <alignment horizontal="center"/>
      <protection/>
    </xf>
    <xf numFmtId="0" fontId="0" fillId="0" borderId="25" xfId="22" applyFont="1" applyBorder="1" applyAlignment="1">
      <alignment horizontal="center"/>
      <protection/>
    </xf>
    <xf numFmtId="0" fontId="0" fillId="0" borderId="26" xfId="22" applyFont="1" applyBorder="1" applyAlignment="1">
      <alignment horizontal="center"/>
      <protection/>
    </xf>
    <xf numFmtId="0" fontId="9" fillId="0" borderId="24" xfId="22" applyFont="1" applyBorder="1" applyAlignment="1">
      <alignment vertical="center" wrapText="1"/>
      <protection/>
    </xf>
    <xf numFmtId="0" fontId="9" fillId="0" borderId="25" xfId="22" applyFont="1" applyBorder="1" applyAlignment="1">
      <alignment wrapText="1"/>
      <protection/>
    </xf>
    <xf numFmtId="0" fontId="9" fillId="0" borderId="26" xfId="22" applyFont="1" applyBorder="1" applyAlignment="1">
      <alignment wrapText="1"/>
      <protection/>
    </xf>
    <xf numFmtId="0" fontId="9" fillId="0" borderId="25" xfId="22" applyFont="1" applyBorder="1" applyAlignment="1" quotePrefix="1">
      <alignment horizontal="centerContinuous" vertical="center"/>
      <protection/>
    </xf>
    <xf numFmtId="3" fontId="10" fillId="3" borderId="24" xfId="22" applyNumberFormat="1" applyFont="1" applyFill="1" applyBorder="1" applyAlignment="1">
      <alignment horizontal="right"/>
      <protection/>
    </xf>
    <xf numFmtId="3" fontId="10" fillId="3" borderId="25" xfId="22" applyNumberFormat="1" applyFont="1" applyFill="1" applyBorder="1" applyAlignment="1">
      <alignment horizontal="right"/>
      <protection/>
    </xf>
    <xf numFmtId="3" fontId="10" fillId="3" borderId="26" xfId="22" applyNumberFormat="1" applyFont="1" applyFill="1" applyBorder="1" applyAlignment="1">
      <alignment horizontal="right"/>
      <protection/>
    </xf>
    <xf numFmtId="0" fontId="0" fillId="3" borderId="24" xfId="22" applyFont="1" applyFill="1" applyBorder="1" applyAlignment="1">
      <alignment horizontal="center"/>
      <protection/>
    </xf>
    <xf numFmtId="0" fontId="0" fillId="3" borderId="25" xfId="22" applyFont="1" applyFill="1" applyBorder="1" applyAlignment="1">
      <alignment horizontal="center"/>
      <protection/>
    </xf>
    <xf numFmtId="0" fontId="0" fillId="3" borderId="26" xfId="22" applyFont="1" applyFill="1" applyBorder="1" applyAlignment="1">
      <alignment horizontal="center"/>
      <protection/>
    </xf>
    <xf numFmtId="0" fontId="0" fillId="0" borderId="24" xfId="22" applyFont="1" applyBorder="1" applyAlignment="1">
      <alignment vertical="center"/>
      <protection/>
    </xf>
    <xf numFmtId="0" fontId="0" fillId="0" borderId="25" xfId="22" applyFont="1" applyBorder="1" applyAlignment="1">
      <alignment/>
      <protection/>
    </xf>
    <xf numFmtId="0" fontId="0" fillId="0" borderId="26" xfId="22" applyFont="1" applyBorder="1" applyAlignment="1">
      <alignment/>
      <protection/>
    </xf>
    <xf numFmtId="0" fontId="0" fillId="0" borderId="24" xfId="22" applyFont="1" applyBorder="1" applyAlignment="1">
      <alignment horizontal="left" vertical="center" wrapText="1"/>
      <protection/>
    </xf>
    <xf numFmtId="0" fontId="0" fillId="0" borderId="25" xfId="22" applyFont="1" applyBorder="1" applyAlignment="1">
      <alignment horizontal="left" vertical="center" wrapText="1"/>
      <protection/>
    </xf>
    <xf numFmtId="0" fontId="0" fillId="0" borderId="26" xfId="22" applyFont="1" applyBorder="1" applyAlignment="1">
      <alignment horizontal="left" vertical="center" wrapText="1"/>
      <protection/>
    </xf>
    <xf numFmtId="0" fontId="9" fillId="0" borderId="24" xfId="22" applyFont="1" applyBorder="1" applyAlignment="1">
      <alignment vertical="center"/>
      <protection/>
    </xf>
    <xf numFmtId="0" fontId="0" fillId="0" borderId="25" xfId="22" applyFont="1" applyBorder="1" applyAlignment="1">
      <alignment vertical="center"/>
      <protection/>
    </xf>
    <xf numFmtId="0" fontId="0" fillId="0" borderId="26" xfId="22" applyFont="1" applyBorder="1" applyAlignment="1">
      <alignment vertical="center"/>
      <protection/>
    </xf>
    <xf numFmtId="0" fontId="9" fillId="0" borderId="25" xfId="22" applyFont="1" applyBorder="1" applyAlignment="1">
      <alignment vertical="center" wrapText="1"/>
      <protection/>
    </xf>
    <xf numFmtId="0" fontId="9" fillId="0" borderId="26" xfId="22" applyFont="1" applyBorder="1" applyAlignment="1">
      <alignment vertical="center" wrapText="1"/>
      <protection/>
    </xf>
    <xf numFmtId="0" fontId="9" fillId="0" borderId="24" xfId="22" applyFont="1" applyBorder="1" applyAlignment="1">
      <alignment horizontal="left" vertical="center" wrapText="1"/>
      <protection/>
    </xf>
    <xf numFmtId="0" fontId="9" fillId="0" borderId="25" xfId="22" applyFont="1" applyBorder="1" applyAlignment="1">
      <alignment horizontal="left" vertical="center" wrapText="1"/>
      <protection/>
    </xf>
    <xf numFmtId="0" fontId="9" fillId="0" borderId="26" xfId="22" applyFont="1" applyBorder="1" applyAlignment="1">
      <alignment horizontal="left" vertical="center" wrapText="1"/>
      <protection/>
    </xf>
    <xf numFmtId="0" fontId="9" fillId="0" borderId="26" xfId="22" applyFont="1" applyBorder="1" applyAlignment="1">
      <alignment horizontal="centerContinuous" vertical="center"/>
      <protection/>
    </xf>
    <xf numFmtId="176" fontId="0" fillId="0" borderId="0" xfId="22" applyNumberFormat="1" applyFont="1">
      <alignment/>
      <protection/>
    </xf>
    <xf numFmtId="0" fontId="0" fillId="0" borderId="0" xfId="23" applyFont="1">
      <alignment/>
      <protection/>
    </xf>
    <xf numFmtId="0" fontId="0" fillId="0" borderId="13" xfId="23" applyFont="1" applyBorder="1" applyAlignment="1">
      <alignment horizontal="centerContinuous" vertical="center"/>
      <protection/>
    </xf>
    <xf numFmtId="0" fontId="0" fillId="0" borderId="15" xfId="23" applyFont="1" applyBorder="1" applyAlignment="1">
      <alignment horizontal="centerContinuous" vertical="center"/>
      <protection/>
    </xf>
    <xf numFmtId="0" fontId="0" fillId="0" borderId="0" xfId="23" applyFont="1" applyAlignment="1">
      <alignment horizontal="centerContinuous"/>
      <protection/>
    </xf>
    <xf numFmtId="0" fontId="0" fillId="0" borderId="0" xfId="23" applyFont="1" applyBorder="1" applyAlignment="1">
      <alignment horizontal="centerContinuous"/>
      <protection/>
    </xf>
    <xf numFmtId="0" fontId="8" fillId="0" borderId="0" xfId="23" applyFont="1" applyAlignment="1">
      <alignment horizontal="center" vertical="center"/>
      <protection/>
    </xf>
    <xf numFmtId="0" fontId="0" fillId="0" borderId="0" xfId="23" applyFont="1" applyAlignment="1">
      <alignment horizontal="center"/>
      <protection/>
    </xf>
    <xf numFmtId="0" fontId="0" fillId="0" borderId="22" xfId="23" applyFont="1" applyBorder="1" applyAlignment="1">
      <alignment horizontal="centerContinuous"/>
      <protection/>
    </xf>
    <xf numFmtId="0" fontId="0" fillId="0" borderId="13" xfId="23" applyFont="1" applyBorder="1">
      <alignment/>
      <protection/>
    </xf>
    <xf numFmtId="0" fontId="0" fillId="0" borderId="14" xfId="23" applyFont="1" applyBorder="1">
      <alignment/>
      <protection/>
    </xf>
    <xf numFmtId="0" fontId="0" fillId="0" borderId="15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28" xfId="23" applyFont="1" applyBorder="1">
      <alignment/>
      <protection/>
    </xf>
    <xf numFmtId="0" fontId="0" fillId="0" borderId="16" xfId="23" applyFont="1" applyBorder="1">
      <alignment/>
      <protection/>
    </xf>
    <xf numFmtId="0" fontId="9" fillId="0" borderId="13" xfId="23" applyFont="1" applyBorder="1" applyAlignment="1">
      <alignment horizontal="center" vertical="center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15" xfId="23" applyFont="1" applyBorder="1" applyAlignment="1">
      <alignment horizontal="center" vertical="center"/>
      <protection/>
    </xf>
    <xf numFmtId="0" fontId="0" fillId="0" borderId="23" xfId="23" applyFont="1" applyBorder="1">
      <alignment/>
      <protection/>
    </xf>
    <xf numFmtId="0" fontId="0" fillId="0" borderId="0" xfId="23" applyFont="1" applyAlignment="1">
      <alignment horizontal="centerContinuous" vertical="top"/>
      <protection/>
    </xf>
    <xf numFmtId="0" fontId="0" fillId="0" borderId="0" xfId="23" applyFont="1" applyAlignment="1">
      <alignment vertical="top"/>
      <protection/>
    </xf>
    <xf numFmtId="0" fontId="0" fillId="0" borderId="0" xfId="23" applyFont="1" applyAlignment="1">
      <alignment horizontal="centerContinuous" vertical="top" wrapText="1"/>
      <protection/>
    </xf>
    <xf numFmtId="0" fontId="0" fillId="0" borderId="0" xfId="23" applyFont="1" applyAlignment="1">
      <alignment horizontal="left"/>
      <protection/>
    </xf>
    <xf numFmtId="0" fontId="0" fillId="0" borderId="9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horizontal="center" vertical="center"/>
      <protection/>
    </xf>
    <xf numFmtId="0" fontId="0" fillId="0" borderId="11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horizontal="centerContinuous" vertical="center" wrapText="1"/>
      <protection/>
    </xf>
    <xf numFmtId="0" fontId="0" fillId="0" borderId="9" xfId="23" applyFont="1" applyBorder="1" applyAlignment="1">
      <alignment horizontal="centerContinuous" vertical="center"/>
      <protection/>
    </xf>
    <xf numFmtId="0" fontId="0" fillId="0" borderId="10" xfId="23" applyFont="1" applyBorder="1" applyAlignment="1">
      <alignment horizontal="centerContinuous" vertical="center"/>
      <protection/>
    </xf>
    <xf numFmtId="0" fontId="0" fillId="0" borderId="11" xfId="23" applyFont="1" applyBorder="1" applyAlignment="1">
      <alignment horizontal="centerContinuous" vertical="center"/>
      <protection/>
    </xf>
    <xf numFmtId="0" fontId="0" fillId="0" borderId="12" xfId="23" applyFont="1" applyBorder="1" applyAlignment="1">
      <alignment horizontal="centerContinuous"/>
      <protection/>
    </xf>
    <xf numFmtId="0" fontId="0" fillId="0" borderId="18" xfId="23" applyFont="1" applyBorder="1" applyAlignment="1">
      <alignment horizontal="centerContinuous"/>
      <protection/>
    </xf>
    <xf numFmtId="0" fontId="0" fillId="0" borderId="0" xfId="23" applyFont="1" applyAlignment="1">
      <alignment horizontal="centerContinuous" vertical="center"/>
      <protection/>
    </xf>
    <xf numFmtId="0" fontId="0" fillId="0" borderId="12" xfId="23" applyFont="1" applyBorder="1">
      <alignment/>
      <protection/>
    </xf>
    <xf numFmtId="0" fontId="0" fillId="0" borderId="18" xfId="23" applyFont="1" applyBorder="1">
      <alignment/>
      <protection/>
    </xf>
    <xf numFmtId="0" fontId="0" fillId="0" borderId="27" xfId="23" applyFont="1" applyBorder="1" applyAlignment="1">
      <alignment horizontal="centerContinuous" vertical="center"/>
      <protection/>
    </xf>
    <xf numFmtId="0" fontId="0" fillId="0" borderId="26" xfId="23" applyFont="1" applyBorder="1" applyAlignment="1">
      <alignment horizontal="centerContinuous" vertical="center"/>
      <protection/>
    </xf>
    <xf numFmtId="0" fontId="0" fillId="0" borderId="25" xfId="23" applyFont="1" applyBorder="1" applyAlignment="1">
      <alignment horizontal="centerContinuous" vertical="center"/>
      <protection/>
    </xf>
    <xf numFmtId="0" fontId="0" fillId="0" borderId="24" xfId="23" applyFont="1" applyBorder="1" applyAlignment="1">
      <alignment horizontal="centerContinuous" vertical="center"/>
      <protection/>
    </xf>
    <xf numFmtId="0" fontId="0" fillId="0" borderId="24" xfId="23" applyFont="1" applyBorder="1" applyAlignment="1">
      <alignment horizontal="left" vertical="center" wrapText="1"/>
      <protection/>
    </xf>
    <xf numFmtId="0" fontId="0" fillId="0" borderId="25" xfId="23" applyFont="1" applyBorder="1" applyAlignment="1">
      <alignment horizontal="left" vertical="center" wrapText="1"/>
      <protection/>
    </xf>
    <xf numFmtId="0" fontId="0" fillId="0" borderId="26" xfId="23" applyFont="1" applyBorder="1" applyAlignment="1">
      <alignment horizontal="left" vertical="center" wrapText="1"/>
      <protection/>
    </xf>
    <xf numFmtId="0" fontId="0" fillId="0" borderId="25" xfId="23" applyFont="1" applyBorder="1" applyAlignment="1" quotePrefix="1">
      <alignment horizontal="centerContinuous" vertical="center"/>
      <protection/>
    </xf>
    <xf numFmtId="3" fontId="10" fillId="0" borderId="24" xfId="23" applyNumberFormat="1" applyFont="1" applyBorder="1" applyAlignment="1">
      <alignment horizontal="right"/>
      <protection/>
    </xf>
    <xf numFmtId="3" fontId="10" fillId="0" borderId="25" xfId="23" applyNumberFormat="1" applyFont="1" applyBorder="1" applyAlignment="1">
      <alignment horizontal="right"/>
      <protection/>
    </xf>
    <xf numFmtId="3" fontId="10" fillId="0" borderId="26" xfId="23" applyNumberFormat="1" applyFont="1" applyBorder="1" applyAlignment="1">
      <alignment horizontal="right"/>
      <protection/>
    </xf>
    <xf numFmtId="0" fontId="0" fillId="0" borderId="24" xfId="23" applyFont="1" applyBorder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  <xf numFmtId="0" fontId="0" fillId="0" borderId="26" xfId="23" applyFont="1" applyBorder="1" applyAlignment="1">
      <alignment horizontal="center"/>
      <protection/>
    </xf>
    <xf numFmtId="0" fontId="9" fillId="0" borderId="24" xfId="23" applyFont="1" applyBorder="1" applyAlignment="1">
      <alignment horizontal="left" vertical="center" wrapText="1"/>
      <protection/>
    </xf>
    <xf numFmtId="0" fontId="9" fillId="0" borderId="25" xfId="23" applyFont="1" applyBorder="1" applyAlignment="1">
      <alignment horizontal="left" vertical="center" wrapText="1"/>
      <protection/>
    </xf>
    <xf numFmtId="0" fontId="9" fillId="0" borderId="26" xfId="23" applyFont="1" applyBorder="1" applyAlignment="1">
      <alignment horizontal="left" vertical="center" wrapText="1"/>
      <protection/>
    </xf>
    <xf numFmtId="3" fontId="10" fillId="3" borderId="24" xfId="23" applyNumberFormat="1" applyFont="1" applyFill="1" applyBorder="1" applyAlignment="1">
      <alignment horizontal="right"/>
      <protection/>
    </xf>
    <xf numFmtId="3" fontId="10" fillId="3" borderId="25" xfId="23" applyNumberFormat="1" applyFont="1" applyFill="1" applyBorder="1" applyAlignment="1">
      <alignment horizontal="right"/>
      <protection/>
    </xf>
    <xf numFmtId="3" fontId="10" fillId="3" borderId="26" xfId="23" applyNumberFormat="1" applyFont="1" applyFill="1" applyBorder="1" applyAlignment="1">
      <alignment horizontal="right"/>
      <protection/>
    </xf>
    <xf numFmtId="0" fontId="0" fillId="3" borderId="24" xfId="23" applyFont="1" applyFill="1" applyBorder="1" applyAlignment="1">
      <alignment horizontal="center"/>
      <protection/>
    </xf>
    <xf numFmtId="0" fontId="0" fillId="3" borderId="25" xfId="23" applyFont="1" applyFill="1" applyBorder="1" applyAlignment="1">
      <alignment horizontal="center"/>
      <protection/>
    </xf>
    <xf numFmtId="0" fontId="0" fillId="3" borderId="26" xfId="23" applyFont="1" applyFill="1" applyBorder="1" applyAlignment="1">
      <alignment horizontal="center"/>
      <protection/>
    </xf>
    <xf numFmtId="0" fontId="7" fillId="0" borderId="25" xfId="23" applyBorder="1">
      <alignment/>
      <protection/>
    </xf>
    <xf numFmtId="0" fontId="7" fillId="0" borderId="26" xfId="23" applyBorder="1">
      <alignment/>
      <protection/>
    </xf>
    <xf numFmtId="176" fontId="0" fillId="0" borderId="0" xfId="23" applyNumberFormat="1" applyFont="1">
      <alignment/>
      <protection/>
    </xf>
    <xf numFmtId="0" fontId="0" fillId="0" borderId="0" xfId="23" applyFont="1" applyBorder="1" applyAlignment="1" quotePrefix="1">
      <alignment horizontal="centerContinuous" vertical="center"/>
      <protection/>
    </xf>
    <xf numFmtId="0" fontId="11" fillId="0" borderId="0" xfId="24" applyFont="1" applyBorder="1">
      <alignment/>
      <protection/>
    </xf>
    <xf numFmtId="0" fontId="11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/>
      <protection/>
    </xf>
    <xf numFmtId="0" fontId="11" fillId="0" borderId="0" xfId="24" applyFont="1" applyAlignment="1">
      <alignment horizontal="center"/>
      <protection/>
    </xf>
    <xf numFmtId="1" fontId="11" fillId="0" borderId="13" xfId="24" applyNumberFormat="1" applyFont="1" applyBorder="1" applyAlignment="1">
      <alignment horizontal="centerContinuous" vertical="center"/>
      <protection/>
    </xf>
    <xf numFmtId="1" fontId="11" fillId="0" borderId="15" xfId="24" applyNumberFormat="1" applyFont="1" applyBorder="1" applyAlignment="1">
      <alignment horizontal="centerContinuous" vertical="center"/>
      <protection/>
    </xf>
    <xf numFmtId="0" fontId="11" fillId="0" borderId="0" xfId="24" applyFont="1" applyAlignment="1">
      <alignment horizontal="center" vertical="center"/>
      <protection/>
    </xf>
    <xf numFmtId="0" fontId="13" fillId="0" borderId="0" xfId="24" applyFont="1" applyAlignment="1">
      <alignment horizontal="center" vertical="center"/>
      <protection/>
    </xf>
    <xf numFmtId="0" fontId="11" fillId="0" borderId="0" xfId="24" applyFont="1" applyAlignment="1">
      <alignment horizontal="centerContinuous"/>
      <protection/>
    </xf>
    <xf numFmtId="0" fontId="11" fillId="0" borderId="0" xfId="24" applyFont="1" applyBorder="1" applyAlignment="1">
      <alignment horizontal="centerContinuous"/>
      <protection/>
    </xf>
    <xf numFmtId="0" fontId="12" fillId="0" borderId="0" xfId="24" applyFont="1" applyAlignment="1">
      <alignment horizontal="center" vertical="center"/>
      <protection/>
    </xf>
    <xf numFmtId="0" fontId="0" fillId="0" borderId="0" xfId="24" applyFont="1" applyAlignment="1">
      <alignment horizontal="center"/>
      <protection/>
    </xf>
    <xf numFmtId="0" fontId="11" fillId="0" borderId="22" xfId="24" applyFont="1" applyBorder="1" applyAlignment="1">
      <alignment horizontal="centerContinuous"/>
      <protection/>
    </xf>
    <xf numFmtId="0" fontId="11" fillId="0" borderId="13" xfId="24" applyFont="1" applyBorder="1">
      <alignment/>
      <protection/>
    </xf>
    <xf numFmtId="0" fontId="11" fillId="0" borderId="14" xfId="24" applyFont="1" applyBorder="1">
      <alignment/>
      <protection/>
    </xf>
    <xf numFmtId="0" fontId="11" fillId="0" borderId="15" xfId="24" applyFont="1" applyBorder="1">
      <alignment/>
      <protection/>
    </xf>
    <xf numFmtId="0" fontId="11" fillId="0" borderId="4" xfId="24" applyFont="1" applyBorder="1">
      <alignment/>
      <protection/>
    </xf>
    <xf numFmtId="0" fontId="11" fillId="0" borderId="13" xfId="24" applyFont="1" applyBorder="1" applyAlignment="1">
      <alignment horizontal="centerContinuous" vertical="center"/>
      <protection/>
    </xf>
    <xf numFmtId="0" fontId="11" fillId="0" borderId="15" xfId="24" applyFont="1" applyBorder="1" applyAlignment="1">
      <alignment horizontal="centerContinuous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13" fillId="0" borderId="14" xfId="24" applyFont="1" applyBorder="1" applyAlignment="1">
      <alignment horizontal="center" vertical="center"/>
      <protection/>
    </xf>
    <xf numFmtId="0" fontId="13" fillId="0" borderId="15" xfId="24" applyFont="1" applyBorder="1" applyAlignment="1">
      <alignment horizontal="center" vertical="center"/>
      <protection/>
    </xf>
    <xf numFmtId="0" fontId="11" fillId="0" borderId="23" xfId="24" applyFont="1" applyBorder="1">
      <alignment/>
      <protection/>
    </xf>
    <xf numFmtId="0" fontId="11" fillId="0" borderId="0" xfId="24" applyFont="1" applyAlignment="1">
      <alignment horizontal="centerContinuous" vertical="top"/>
      <protection/>
    </xf>
    <xf numFmtId="0" fontId="11" fillId="0" borderId="0" xfId="24" applyFont="1" applyAlignment="1">
      <alignment vertical="top"/>
      <protection/>
    </xf>
    <xf numFmtId="0" fontId="11" fillId="0" borderId="0" xfId="24" applyFont="1" applyAlignment="1">
      <alignment horizontal="centerContinuous" vertical="top" wrapText="1"/>
      <protection/>
    </xf>
    <xf numFmtId="0" fontId="11" fillId="0" borderId="2" xfId="24" applyFont="1" applyBorder="1" applyAlignment="1">
      <alignment horizontal="center" vertical="top" wrapText="1"/>
      <protection/>
    </xf>
    <xf numFmtId="0" fontId="11" fillId="0" borderId="0" xfId="24" applyFont="1" applyAlignment="1">
      <alignment horizontal="left"/>
      <protection/>
    </xf>
    <xf numFmtId="0" fontId="11" fillId="0" borderId="29" xfId="24" applyFont="1" applyBorder="1" applyAlignment="1">
      <alignment horizontal="center" vertical="center"/>
      <protection/>
    </xf>
    <xf numFmtId="0" fontId="11" fillId="0" borderId="10" xfId="24" applyFont="1" applyBorder="1" applyAlignment="1">
      <alignment horizontal="center" vertical="center"/>
      <protection/>
    </xf>
    <xf numFmtId="0" fontId="11" fillId="0" borderId="11" xfId="24" applyFont="1" applyBorder="1" applyAlignment="1">
      <alignment horizontal="center" vertical="center"/>
      <protection/>
    </xf>
    <xf numFmtId="0" fontId="11" fillId="0" borderId="9" xfId="24" applyFont="1" applyBorder="1" applyAlignment="1">
      <alignment horizontal="center" vertical="center" wrapText="1"/>
      <protection/>
    </xf>
    <xf numFmtId="0" fontId="11" fillId="0" borderId="11" xfId="24" applyFont="1" applyBorder="1" applyAlignment="1">
      <alignment horizontal="center" vertical="center" wrapText="1"/>
      <protection/>
    </xf>
    <xf numFmtId="0" fontId="11" fillId="0" borderId="9" xfId="24" applyFont="1" applyBorder="1" applyAlignment="1">
      <alignment horizontal="centerContinuous" vertical="center"/>
      <protection/>
    </xf>
    <xf numFmtId="0" fontId="11" fillId="0" borderId="10" xfId="24" applyFont="1" applyBorder="1" applyAlignment="1">
      <alignment horizontal="centerContinuous" vertical="center"/>
      <protection/>
    </xf>
    <xf numFmtId="0" fontId="11" fillId="0" borderId="11" xfId="24" applyFont="1" applyBorder="1" applyAlignment="1">
      <alignment horizontal="centerContinuous" vertical="center"/>
      <protection/>
    </xf>
    <xf numFmtId="0" fontId="11" fillId="0" borderId="9" xfId="24" applyFont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 vertical="center"/>
      <protection/>
    </xf>
    <xf numFmtId="0" fontId="11" fillId="0" borderId="20" xfId="24" applyFont="1" applyBorder="1" applyAlignment="1">
      <alignment horizontal="center" vertical="center"/>
      <protection/>
    </xf>
    <xf numFmtId="0" fontId="11" fillId="0" borderId="21" xfId="24" applyFont="1" applyBorder="1" applyAlignment="1">
      <alignment horizontal="center" vertical="center"/>
      <protection/>
    </xf>
    <xf numFmtId="0" fontId="11" fillId="0" borderId="19" xfId="24" applyFont="1" applyBorder="1" applyAlignment="1">
      <alignment horizontal="center" vertical="center" wrapText="1"/>
      <protection/>
    </xf>
    <xf numFmtId="0" fontId="11" fillId="0" borderId="21" xfId="24" applyFont="1" applyBorder="1" applyAlignment="1">
      <alignment horizontal="center" vertical="center" wrapText="1"/>
      <protection/>
    </xf>
    <xf numFmtId="0" fontId="11" fillId="0" borderId="19" xfId="24" applyFont="1" applyBorder="1" applyAlignment="1">
      <alignment horizontal="center" vertical="center"/>
      <protection/>
    </xf>
    <xf numFmtId="0" fontId="11" fillId="0" borderId="31" xfId="24" applyFont="1" applyBorder="1" applyAlignment="1">
      <alignment horizontal="centerContinuous" vertical="center"/>
      <protection/>
    </xf>
    <xf numFmtId="0" fontId="11" fillId="0" borderId="25" xfId="24" applyFont="1" applyBorder="1" applyAlignment="1">
      <alignment horizontal="centerContinuous" vertical="center"/>
      <protection/>
    </xf>
    <xf numFmtId="0" fontId="11" fillId="0" borderId="26" xfId="24" applyFont="1" applyBorder="1" applyAlignment="1">
      <alignment horizontal="centerContinuous" vertical="center"/>
      <protection/>
    </xf>
    <xf numFmtId="0" fontId="11" fillId="0" borderId="24" xfId="24" applyFont="1" applyBorder="1" applyAlignment="1">
      <alignment horizontal="centerContinuous" vertical="center"/>
      <protection/>
    </xf>
    <xf numFmtId="0" fontId="11" fillId="0" borderId="31" xfId="24" applyFont="1" applyBorder="1" applyAlignment="1">
      <alignment vertical="center"/>
      <protection/>
    </xf>
    <xf numFmtId="0" fontId="11" fillId="0" borderId="25" xfId="24" applyFont="1" applyBorder="1" applyAlignment="1">
      <alignment/>
      <protection/>
    </xf>
    <xf numFmtId="0" fontId="11" fillId="0" borderId="26" xfId="24" applyFont="1" applyBorder="1" applyAlignment="1">
      <alignment/>
      <protection/>
    </xf>
    <xf numFmtId="0" fontId="11" fillId="0" borderId="24" xfId="24" applyFont="1" applyBorder="1" applyAlignment="1" quotePrefix="1">
      <alignment horizontal="center" vertical="center"/>
      <protection/>
    </xf>
    <xf numFmtId="0" fontId="11" fillId="0" borderId="26" xfId="24" applyFont="1" applyBorder="1" applyAlignment="1">
      <alignment horizontal="center" vertical="center"/>
      <protection/>
    </xf>
    <xf numFmtId="3" fontId="11" fillId="0" borderId="24" xfId="24" applyNumberFormat="1" applyFont="1" applyBorder="1" applyAlignment="1">
      <alignment horizontal="right"/>
      <protection/>
    </xf>
    <xf numFmtId="3" fontId="11" fillId="0" borderId="25" xfId="24" applyNumberFormat="1" applyFont="1" applyBorder="1" applyAlignment="1">
      <alignment horizontal="right"/>
      <protection/>
    </xf>
    <xf numFmtId="3" fontId="11" fillId="0" borderId="26" xfId="24" applyNumberFormat="1" applyFont="1" applyBorder="1" applyAlignment="1">
      <alignment horizontal="right"/>
      <protection/>
    </xf>
    <xf numFmtId="0" fontId="11" fillId="0" borderId="24" xfId="24" applyFont="1" applyBorder="1" applyAlignment="1">
      <alignment horizontal="center"/>
      <protection/>
    </xf>
    <xf numFmtId="0" fontId="11" fillId="0" borderId="25" xfId="24" applyFont="1" applyBorder="1" applyAlignment="1">
      <alignment horizontal="center"/>
      <protection/>
    </xf>
    <xf numFmtId="0" fontId="11" fillId="0" borderId="26" xfId="24" applyFont="1" applyBorder="1" applyAlignment="1">
      <alignment horizontal="center"/>
      <protection/>
    </xf>
    <xf numFmtId="0" fontId="13" fillId="0" borderId="31" xfId="24" applyFont="1" applyBorder="1" applyAlignment="1">
      <alignment vertical="center"/>
      <protection/>
    </xf>
    <xf numFmtId="0" fontId="13" fillId="0" borderId="25" xfId="24" applyFont="1" applyBorder="1" applyAlignment="1">
      <alignment vertical="center"/>
      <protection/>
    </xf>
    <xf numFmtId="0" fontId="13" fillId="0" borderId="26" xfId="24" applyFont="1" applyBorder="1" applyAlignment="1">
      <alignment vertical="center"/>
      <protection/>
    </xf>
    <xf numFmtId="0" fontId="13" fillId="0" borderId="24" xfId="24" applyFont="1" applyBorder="1" applyAlignment="1" quotePrefix="1">
      <alignment horizontal="center" vertical="center"/>
      <protection/>
    </xf>
    <xf numFmtId="0" fontId="13" fillId="0" borderId="26" xfId="24" applyFont="1" applyBorder="1" applyAlignment="1">
      <alignment horizontal="center" vertical="center"/>
      <protection/>
    </xf>
    <xf numFmtId="3" fontId="11" fillId="3" borderId="24" xfId="24" applyNumberFormat="1" applyFont="1" applyFill="1" applyBorder="1" applyAlignment="1">
      <alignment horizontal="right"/>
      <protection/>
    </xf>
    <xf numFmtId="3" fontId="11" fillId="3" borderId="25" xfId="24" applyNumberFormat="1" applyFont="1" applyFill="1" applyBorder="1" applyAlignment="1">
      <alignment horizontal="right"/>
      <protection/>
    </xf>
    <xf numFmtId="3" fontId="11" fillId="3" borderId="26" xfId="24" applyNumberFormat="1" applyFont="1" applyFill="1" applyBorder="1" applyAlignment="1">
      <alignment horizontal="right"/>
      <protection/>
    </xf>
    <xf numFmtId="0" fontId="11" fillId="3" borderId="24" xfId="24" applyFont="1" applyFill="1" applyBorder="1" applyAlignment="1">
      <alignment horizontal="center"/>
      <protection/>
    </xf>
    <xf numFmtId="0" fontId="11" fillId="3" borderId="25" xfId="24" applyFont="1" applyFill="1" applyBorder="1" applyAlignment="1">
      <alignment horizontal="center"/>
      <protection/>
    </xf>
    <xf numFmtId="0" fontId="11" fillId="3" borderId="26" xfId="24" applyFont="1" applyFill="1" applyBorder="1" applyAlignment="1">
      <alignment horizontal="center"/>
      <protection/>
    </xf>
    <xf numFmtId="0" fontId="11" fillId="0" borderId="31" xfId="24" applyFont="1" applyBorder="1" applyAlignment="1">
      <alignment horizontal="left" vertical="center"/>
      <protection/>
    </xf>
    <xf numFmtId="0" fontId="11" fillId="0" borderId="25" xfId="24" applyFont="1" applyBorder="1" applyAlignment="1">
      <alignment horizontal="left" vertical="center"/>
      <protection/>
    </xf>
    <xf numFmtId="0" fontId="11" fillId="0" borderId="26" xfId="24" applyFont="1" applyBorder="1" applyAlignment="1">
      <alignment horizontal="left" vertical="center"/>
      <protection/>
    </xf>
    <xf numFmtId="0" fontId="17" fillId="0" borderId="0" xfId="24" applyFont="1" applyBorder="1">
      <alignment/>
      <protection/>
    </xf>
    <xf numFmtId="0" fontId="11" fillId="0" borderId="25" xfId="24" applyFont="1" applyBorder="1" applyAlignment="1">
      <alignment vertical="center"/>
      <protection/>
    </xf>
    <xf numFmtId="0" fontId="11" fillId="0" borderId="26" xfId="24" applyFont="1" applyBorder="1" applyAlignment="1">
      <alignment vertical="center"/>
      <protection/>
    </xf>
    <xf numFmtId="3" fontId="18" fillId="0" borderId="24" xfId="24" applyNumberFormat="1" applyFont="1" applyFill="1" applyBorder="1" applyAlignment="1">
      <alignment horizontal="right" vertical="center"/>
      <protection/>
    </xf>
    <xf numFmtId="3" fontId="19" fillId="0" borderId="25" xfId="24" applyNumberFormat="1" applyFont="1" applyBorder="1" applyAlignment="1">
      <alignment horizontal="right" vertical="center"/>
      <protection/>
    </xf>
    <xf numFmtId="3" fontId="19" fillId="0" borderId="26" xfId="24" applyNumberFormat="1" applyFont="1" applyBorder="1" applyAlignment="1">
      <alignment horizontal="right" vertical="center"/>
      <protection/>
    </xf>
    <xf numFmtId="0" fontId="11" fillId="0" borderId="31" xfId="24" applyFont="1" applyBorder="1" applyAlignment="1">
      <alignment vertical="center" wrapText="1"/>
      <protection/>
    </xf>
    <xf numFmtId="0" fontId="11" fillId="0" borderId="25" xfId="24" applyFont="1" applyBorder="1" applyAlignment="1">
      <alignment wrapText="1"/>
      <protection/>
    </xf>
    <xf numFmtId="0" fontId="11" fillId="0" borderId="26" xfId="24" applyFont="1" applyBorder="1" applyAlignment="1">
      <alignment wrapText="1"/>
      <protection/>
    </xf>
    <xf numFmtId="0" fontId="13" fillId="0" borderId="31" xfId="24" applyFont="1" applyBorder="1" applyAlignment="1">
      <alignment vertical="center" wrapText="1"/>
      <protection/>
    </xf>
    <xf numFmtId="0" fontId="13" fillId="0" borderId="25" xfId="24" applyFont="1" applyBorder="1" applyAlignment="1">
      <alignment vertical="center" wrapText="1"/>
      <protection/>
    </xf>
    <xf numFmtId="0" fontId="13" fillId="0" borderId="26" xfId="24" applyFont="1" applyBorder="1" applyAlignment="1">
      <alignment vertical="center" wrapText="1"/>
      <protection/>
    </xf>
    <xf numFmtId="0" fontId="11" fillId="0" borderId="0" xfId="24" applyFont="1" applyAlignment="1">
      <alignment wrapText="1"/>
      <protection/>
    </xf>
    <xf numFmtId="0" fontId="13" fillId="0" borderId="31" xfId="24" applyFont="1" applyBorder="1" applyAlignment="1">
      <alignment vertical="center"/>
      <protection/>
    </xf>
    <xf numFmtId="0" fontId="13" fillId="0" borderId="25" xfId="24" applyFont="1" applyBorder="1" applyAlignment="1">
      <alignment vertical="center"/>
      <protection/>
    </xf>
    <xf numFmtId="0" fontId="13" fillId="0" borderId="26" xfId="24" applyFont="1" applyBorder="1" applyAlignment="1">
      <alignment vertical="center"/>
      <protection/>
    </xf>
    <xf numFmtId="0" fontId="13" fillId="0" borderId="24" xfId="24" applyFont="1" applyBorder="1" applyAlignment="1" quotePrefix="1">
      <alignment horizontal="center" vertical="center"/>
      <protection/>
    </xf>
    <xf numFmtId="0" fontId="13" fillId="0" borderId="26" xfId="24" applyFont="1" applyBorder="1" applyAlignment="1">
      <alignment horizontal="center" vertical="center"/>
      <protection/>
    </xf>
    <xf numFmtId="176" fontId="11" fillId="0" borderId="0" xfId="24" applyNumberFormat="1" applyFont="1">
      <alignment/>
      <protection/>
    </xf>
    <xf numFmtId="0" fontId="11" fillId="0" borderId="0" xfId="25" applyFont="1">
      <alignment/>
      <protection/>
    </xf>
    <xf numFmtId="0" fontId="11" fillId="0" borderId="0" xfId="25" applyFont="1" applyBorder="1">
      <alignment/>
      <protection/>
    </xf>
    <xf numFmtId="0" fontId="11" fillId="0" borderId="0" xfId="25" applyFont="1" applyAlignment="1">
      <alignment horizontal="centerContinuous"/>
      <protection/>
    </xf>
    <xf numFmtId="0" fontId="11" fillId="0" borderId="0" xfId="25" applyFont="1" applyBorder="1" applyAlignment="1">
      <alignment horizontal="centerContinuous"/>
      <protection/>
    </xf>
    <xf numFmtId="0" fontId="12" fillId="0" borderId="0" xfId="25" applyFont="1" applyAlignment="1">
      <alignment horizontal="center" vertical="center"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22" xfId="25" applyFont="1" applyBorder="1" applyAlignment="1">
      <alignment horizontal="centerContinuous"/>
      <protection/>
    </xf>
    <xf numFmtId="0" fontId="11" fillId="0" borderId="0" xfId="25" applyFont="1" applyBorder="1" applyAlignment="1">
      <alignment horizontal="centerContinuous" vertical="top"/>
      <protection/>
    </xf>
    <xf numFmtId="0" fontId="0" fillId="0" borderId="13" xfId="25" applyFont="1" applyBorder="1">
      <alignment/>
      <protection/>
    </xf>
    <xf numFmtId="0" fontId="0" fillId="0" borderId="14" xfId="25" applyFont="1" applyBorder="1">
      <alignment/>
      <protection/>
    </xf>
    <xf numFmtId="0" fontId="0" fillId="0" borderId="15" xfId="25" applyFont="1" applyBorder="1">
      <alignment/>
      <protection/>
    </xf>
    <xf numFmtId="0" fontId="0" fillId="0" borderId="0" xfId="25" applyFont="1" applyBorder="1">
      <alignment/>
      <protection/>
    </xf>
    <xf numFmtId="0" fontId="0" fillId="0" borderId="5" xfId="25" applyFont="1" applyBorder="1">
      <alignment/>
      <protection/>
    </xf>
    <xf numFmtId="0" fontId="0" fillId="0" borderId="16" xfId="25" applyFont="1" applyBorder="1">
      <alignment/>
      <protection/>
    </xf>
    <xf numFmtId="0" fontId="0" fillId="0" borderId="0" xfId="25" applyFont="1" applyBorder="1" applyAlignment="1">
      <alignment horizontal="centerContinuous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4" xfId="25" applyFont="1" applyBorder="1" applyAlignment="1">
      <alignment horizontal="centerContinuous" vertical="center"/>
      <protection/>
    </xf>
    <xf numFmtId="0" fontId="9" fillId="0" borderId="0" xfId="25" applyFont="1" applyBorder="1" applyAlignment="1">
      <alignment horizontal="center" vertical="center"/>
      <protection/>
    </xf>
    <xf numFmtId="0" fontId="9" fillId="0" borderId="13" xfId="25" applyFont="1" applyBorder="1" applyAlignment="1">
      <alignment horizontal="center" vertical="center"/>
      <protection/>
    </xf>
    <xf numFmtId="0" fontId="9" fillId="0" borderId="14" xfId="25" applyFont="1" applyBorder="1" applyAlignment="1">
      <alignment horizontal="center" vertical="center"/>
      <protection/>
    </xf>
    <xf numFmtId="0" fontId="9" fillId="0" borderId="16" xfId="25" applyFont="1" applyBorder="1" applyAlignment="1">
      <alignment horizontal="center" vertical="center"/>
      <protection/>
    </xf>
    <xf numFmtId="0" fontId="9" fillId="0" borderId="32" xfId="25" applyFont="1" applyBorder="1" applyAlignment="1">
      <alignment horizontal="center" vertical="center"/>
      <protection/>
    </xf>
    <xf numFmtId="0" fontId="9" fillId="0" borderId="4" xfId="25" applyFont="1" applyBorder="1" applyAlignment="1">
      <alignment horizontal="center" vertical="center"/>
      <protection/>
    </xf>
    <xf numFmtId="0" fontId="0" fillId="0" borderId="23" xfId="25" applyFont="1" applyBorder="1">
      <alignment/>
      <protection/>
    </xf>
    <xf numFmtId="0" fontId="0" fillId="0" borderId="0" xfId="25" applyFont="1" applyAlignment="1">
      <alignment horizontal="centerContinuous" vertical="top"/>
      <protection/>
    </xf>
    <xf numFmtId="0" fontId="0" fillId="0" borderId="0" xfId="25" applyFont="1" applyAlignment="1">
      <alignment vertical="top"/>
      <protection/>
    </xf>
    <xf numFmtId="0" fontId="0" fillId="0" borderId="0" xfId="25" applyFont="1" applyAlignment="1">
      <alignment horizontal="centerContinuous" vertical="top" wrapText="1"/>
      <protection/>
    </xf>
    <xf numFmtId="0" fontId="0" fillId="0" borderId="0" xfId="25" applyFont="1" applyBorder="1" applyAlignment="1">
      <alignment vertical="top"/>
      <protection/>
    </xf>
    <xf numFmtId="0" fontId="11" fillId="0" borderId="0" xfId="25" applyFont="1" applyAlignment="1">
      <alignment horizontal="centerContinuous" vertical="top"/>
      <protection/>
    </xf>
    <xf numFmtId="0" fontId="11" fillId="0" borderId="0" xfId="25" applyFont="1" applyAlignment="1">
      <alignment vertical="top"/>
      <protection/>
    </xf>
    <xf numFmtId="0" fontId="11" fillId="0" borderId="0" xfId="25" applyFont="1" applyAlignment="1">
      <alignment horizontal="centerContinuous" vertical="top" wrapText="1"/>
      <protection/>
    </xf>
    <xf numFmtId="0" fontId="0" fillId="0" borderId="0" xfId="25" applyFont="1" applyAlignment="1">
      <alignment horizontal="right"/>
      <protection/>
    </xf>
    <xf numFmtId="0" fontId="0" fillId="0" borderId="29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Continuous" vertical="center" wrapText="1"/>
      <protection/>
    </xf>
    <xf numFmtId="0" fontId="0" fillId="0" borderId="9" xfId="25" applyFont="1" applyBorder="1" applyAlignment="1">
      <alignment horizontal="centerContinuous" vertical="center"/>
      <protection/>
    </xf>
    <xf numFmtId="0" fontId="0" fillId="0" borderId="10" xfId="25" applyFont="1" applyBorder="1" applyAlignment="1">
      <alignment horizontal="centerContinuous" vertical="center"/>
      <protection/>
    </xf>
    <xf numFmtId="0" fontId="0" fillId="0" borderId="11" xfId="25" applyFont="1" applyBorder="1" applyAlignment="1">
      <alignment horizontal="centerContinuous"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9" xfId="25" applyFont="1" applyBorder="1" applyAlignment="1">
      <alignment horizontal="center" vertical="center" wrapText="1"/>
      <protection/>
    </xf>
    <xf numFmtId="0" fontId="0" fillId="0" borderId="10" xfId="25" applyFont="1" applyBorder="1" applyAlignment="1">
      <alignment horizontal="center" vertical="center" wrapText="1"/>
      <protection/>
    </xf>
    <xf numFmtId="0" fontId="0" fillId="0" borderId="11" xfId="25" applyFont="1" applyBorder="1" applyAlignment="1">
      <alignment horizontal="center" vertical="center" wrapText="1"/>
      <protection/>
    </xf>
    <xf numFmtId="0" fontId="0" fillId="0" borderId="4" xfId="25" applyFont="1" applyBorder="1" applyAlignment="1">
      <alignment horizontal="centerContinuous"/>
      <protection/>
    </xf>
    <xf numFmtId="0" fontId="0" fillId="0" borderId="0" xfId="25" applyFont="1" applyBorder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0" fontId="0" fillId="0" borderId="18" xfId="25" applyFont="1" applyBorder="1" applyAlignment="1">
      <alignment horizontal="centerContinuous"/>
      <protection/>
    </xf>
    <xf numFmtId="0" fontId="0" fillId="0" borderId="0" xfId="25" applyFont="1" applyAlignment="1">
      <alignment horizontal="centerContinuous" vertical="center"/>
      <protection/>
    </xf>
    <xf numFmtId="0" fontId="0" fillId="0" borderId="19" xfId="25" applyFont="1" applyBorder="1" applyAlignment="1">
      <alignment horizontal="center" vertical="center"/>
      <protection/>
    </xf>
    <xf numFmtId="0" fontId="0" fillId="0" borderId="20" xfId="25" applyFont="1" applyBorder="1" applyAlignment="1">
      <alignment horizontal="center" vertical="center"/>
      <protection/>
    </xf>
    <xf numFmtId="0" fontId="0" fillId="0" borderId="21" xfId="25" applyFont="1" applyBorder="1" applyAlignment="1">
      <alignment horizontal="center" vertical="center"/>
      <protection/>
    </xf>
    <xf numFmtId="0" fontId="0" fillId="0" borderId="19" xfId="25" applyFont="1" applyBorder="1" applyAlignment="1">
      <alignment horizontal="center" vertical="center" wrapText="1"/>
      <protection/>
    </xf>
    <xf numFmtId="0" fontId="0" fillId="0" borderId="20" xfId="25" applyFont="1" applyBorder="1" applyAlignment="1">
      <alignment horizontal="center" vertical="center" wrapText="1"/>
      <protection/>
    </xf>
    <xf numFmtId="0" fontId="0" fillId="0" borderId="21" xfId="25" applyFont="1" applyBorder="1" applyAlignment="1">
      <alignment horizontal="center" vertical="center" wrapText="1"/>
      <protection/>
    </xf>
    <xf numFmtId="0" fontId="11" fillId="0" borderId="31" xfId="25" applyFont="1" applyBorder="1" applyAlignment="1">
      <alignment horizontal="centerContinuous" vertical="center"/>
      <protection/>
    </xf>
    <xf numFmtId="0" fontId="11" fillId="0" borderId="25" xfId="25" applyFont="1" applyBorder="1" applyAlignment="1">
      <alignment horizontal="centerContinuous" vertical="center"/>
      <protection/>
    </xf>
    <xf numFmtId="0" fontId="11" fillId="0" borderId="26" xfId="25" applyFont="1" applyBorder="1" applyAlignment="1">
      <alignment horizontal="centerContinuous" vertical="center"/>
      <protection/>
    </xf>
    <xf numFmtId="0" fontId="11" fillId="0" borderId="24" xfId="25" applyFont="1" applyBorder="1" applyAlignment="1">
      <alignment horizontal="centerContinuous" vertical="center"/>
      <protection/>
    </xf>
    <xf numFmtId="0" fontId="0" fillId="0" borderId="24" xfId="25" applyFont="1" applyBorder="1" applyAlignment="1">
      <alignment horizontal="left" vertical="center"/>
      <protection/>
    </xf>
    <xf numFmtId="0" fontId="0" fillId="0" borderId="25" xfId="25" applyFont="1" applyBorder="1" applyAlignment="1">
      <alignment horizontal="left" vertical="center"/>
      <protection/>
    </xf>
    <xf numFmtId="0" fontId="0" fillId="0" borderId="26" xfId="25" applyFont="1" applyBorder="1" applyAlignment="1">
      <alignment horizontal="left" vertical="center"/>
      <protection/>
    </xf>
    <xf numFmtId="0" fontId="11" fillId="0" borderId="20" xfId="25" applyFont="1" applyBorder="1" applyAlignment="1" quotePrefix="1">
      <alignment horizontal="centerContinuous" vertical="center"/>
      <protection/>
    </xf>
    <xf numFmtId="0" fontId="11" fillId="0" borderId="21" xfId="25" applyFont="1" applyBorder="1" applyAlignment="1">
      <alignment horizontal="centerContinuous" vertical="center"/>
      <protection/>
    </xf>
    <xf numFmtId="3" fontId="14" fillId="0" borderId="24" xfId="25" applyNumberFormat="1" applyFont="1" applyBorder="1" applyAlignment="1">
      <alignment horizontal="right"/>
      <protection/>
    </xf>
    <xf numFmtId="3" fontId="14" fillId="0" borderId="25" xfId="25" applyNumberFormat="1" applyFont="1" applyBorder="1" applyAlignment="1">
      <alignment horizontal="right"/>
      <protection/>
    </xf>
    <xf numFmtId="3" fontId="14" fillId="0" borderId="26" xfId="25" applyNumberFormat="1" applyFont="1" applyBorder="1" applyAlignment="1">
      <alignment horizontal="right"/>
      <protection/>
    </xf>
    <xf numFmtId="0" fontId="11" fillId="0" borderId="24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9" fillId="0" borderId="24" xfId="25" applyFont="1" applyBorder="1" applyAlignment="1">
      <alignment horizontal="left" vertical="center" wrapText="1"/>
      <protection/>
    </xf>
    <xf numFmtId="0" fontId="0" fillId="0" borderId="25" xfId="25" applyFont="1" applyBorder="1" applyAlignment="1">
      <alignment horizontal="left" vertical="center" wrapText="1"/>
      <protection/>
    </xf>
    <xf numFmtId="0" fontId="0" fillId="0" borderId="26" xfId="25" applyFont="1" applyBorder="1" applyAlignment="1">
      <alignment horizontal="left" vertical="center" wrapText="1"/>
      <protection/>
    </xf>
    <xf numFmtId="0" fontId="13" fillId="0" borderId="20" xfId="25" applyFont="1" applyBorder="1" applyAlignment="1" quotePrefix="1">
      <alignment horizontal="centerContinuous" vertical="center"/>
      <protection/>
    </xf>
    <xf numFmtId="3" fontId="14" fillId="3" borderId="24" xfId="25" applyNumberFormat="1" applyFont="1" applyFill="1" applyBorder="1" applyAlignment="1">
      <alignment horizontal="right"/>
      <protection/>
    </xf>
    <xf numFmtId="3" fontId="14" fillId="3" borderId="25" xfId="25" applyNumberFormat="1" applyFont="1" applyFill="1" applyBorder="1" applyAlignment="1">
      <alignment horizontal="right"/>
      <protection/>
    </xf>
    <xf numFmtId="3" fontId="14" fillId="3" borderId="26" xfId="25" applyNumberFormat="1" applyFont="1" applyFill="1" applyBorder="1" applyAlignment="1">
      <alignment horizontal="right"/>
      <protection/>
    </xf>
    <xf numFmtId="0" fontId="11" fillId="3" borderId="24" xfId="25" applyFont="1" applyFill="1" applyBorder="1" applyAlignment="1">
      <alignment horizontal="center"/>
      <protection/>
    </xf>
    <xf numFmtId="0" fontId="11" fillId="3" borderId="25" xfId="25" applyFont="1" applyFill="1" applyBorder="1" applyAlignment="1">
      <alignment horizontal="center"/>
      <protection/>
    </xf>
    <xf numFmtId="0" fontId="11" fillId="3" borderId="26" xfId="25" applyFont="1" applyFill="1" applyBorder="1" applyAlignment="1">
      <alignment horizontal="center"/>
      <protection/>
    </xf>
    <xf numFmtId="0" fontId="0" fillId="0" borderId="24" xfId="25" applyFont="1" applyBorder="1" applyAlignment="1">
      <alignment horizontal="left" vertical="center" wrapText="1"/>
      <protection/>
    </xf>
    <xf numFmtId="0" fontId="13" fillId="0" borderId="24" xfId="25" applyFont="1" applyBorder="1" applyAlignment="1">
      <alignment horizontal="center" vertical="center"/>
      <protection/>
    </xf>
    <xf numFmtId="0" fontId="13" fillId="0" borderId="26" xfId="25" applyFont="1" applyBorder="1" applyAlignment="1">
      <alignment horizontal="center" vertical="center"/>
      <protection/>
    </xf>
    <xf numFmtId="0" fontId="11" fillId="0" borderId="24" xfId="25" applyFont="1" applyBorder="1" applyAlignment="1" quotePrefix="1">
      <alignment horizontal="center" vertical="center"/>
      <protection/>
    </xf>
    <xf numFmtId="0" fontId="0" fillId="0" borderId="26" xfId="25" applyFont="1" applyBorder="1" applyAlignment="1">
      <alignment/>
      <protection/>
    </xf>
    <xf numFmtId="0" fontId="13" fillId="0" borderId="24" xfId="25" applyFont="1" applyBorder="1" applyAlignment="1" quotePrefix="1">
      <alignment horizontal="center" vertical="center"/>
      <protection/>
    </xf>
    <xf numFmtId="0" fontId="9" fillId="0" borderId="26" xfId="25" applyFont="1" applyBorder="1" applyAlignment="1">
      <alignment/>
      <protection/>
    </xf>
    <xf numFmtId="0" fontId="11" fillId="0" borderId="24" xfId="25" applyFont="1" applyBorder="1" applyAlignment="1">
      <alignment horizontal="left" vertical="center"/>
      <protection/>
    </xf>
    <xf numFmtId="0" fontId="11" fillId="0" borderId="25" xfId="25" applyFont="1" applyBorder="1" applyAlignment="1">
      <alignment horizontal="left" vertical="center"/>
      <protection/>
    </xf>
    <xf numFmtId="0" fontId="11" fillId="0" borderId="26" xfId="25" applyFont="1" applyBorder="1" applyAlignment="1">
      <alignment horizontal="left" vertical="center"/>
      <protection/>
    </xf>
    <xf numFmtId="0" fontId="11" fillId="0" borderId="24" xfId="25" applyFont="1" applyBorder="1" applyAlignment="1">
      <alignment horizontal="left" vertical="center" wrapText="1"/>
      <protection/>
    </xf>
    <xf numFmtId="0" fontId="11" fillId="0" borderId="25" xfId="25" applyFont="1" applyBorder="1" applyAlignment="1">
      <alignment horizontal="left" vertical="center" wrapText="1"/>
      <protection/>
    </xf>
    <xf numFmtId="0" fontId="11" fillId="0" borderId="26" xfId="25" applyFont="1" applyBorder="1" applyAlignment="1">
      <alignment horizontal="left" vertical="center" wrapText="1"/>
      <protection/>
    </xf>
    <xf numFmtId="0" fontId="14" fillId="0" borderId="0" xfId="25" applyFont="1">
      <alignment/>
      <protection/>
    </xf>
    <xf numFmtId="176" fontId="11" fillId="0" borderId="0" xfId="25" applyNumberFormat="1" applyFont="1">
      <alignment/>
      <protection/>
    </xf>
    <xf numFmtId="0" fontId="11" fillId="0" borderId="0" xfId="26" applyFont="1">
      <alignment/>
      <protection/>
    </xf>
    <xf numFmtId="0" fontId="11" fillId="0" borderId="0" xfId="26" applyFont="1" applyBorder="1">
      <alignment/>
      <protection/>
    </xf>
    <xf numFmtId="0" fontId="11" fillId="0" borderId="0" xfId="26" applyFont="1" applyAlignment="1">
      <alignment horizontal="centerContinuous"/>
      <protection/>
    </xf>
    <xf numFmtId="0" fontId="11" fillId="0" borderId="0" xfId="26" applyFont="1" applyBorder="1" applyAlignment="1">
      <alignment horizontal="centerContinuous"/>
      <protection/>
    </xf>
    <xf numFmtId="0" fontId="12" fillId="0" borderId="0" xfId="26" applyFont="1" applyAlignment="1">
      <alignment horizontal="center" vertical="center"/>
      <protection/>
    </xf>
    <xf numFmtId="0" fontId="0" fillId="0" borderId="0" xfId="26" applyFont="1" applyAlignment="1">
      <alignment horizontal="center"/>
      <protection/>
    </xf>
    <xf numFmtId="0" fontId="11" fillId="0" borderId="22" xfId="26" applyFont="1" applyBorder="1" applyAlignment="1">
      <alignment horizontal="centerContinuous"/>
      <protection/>
    </xf>
    <xf numFmtId="0" fontId="11" fillId="0" borderId="13" xfId="26" applyFont="1" applyBorder="1">
      <alignment/>
      <protection/>
    </xf>
    <xf numFmtId="0" fontId="11" fillId="0" borderId="14" xfId="26" applyFont="1" applyBorder="1">
      <alignment/>
      <protection/>
    </xf>
    <xf numFmtId="0" fontId="11" fillId="0" borderId="15" xfId="26" applyFont="1" applyBorder="1">
      <alignment/>
      <protection/>
    </xf>
    <xf numFmtId="0" fontId="11" fillId="0" borderId="13" xfId="26" applyFont="1" applyBorder="1" applyAlignment="1">
      <alignment horizontal="centerContinuous" vertical="center"/>
      <protection/>
    </xf>
    <xf numFmtId="0" fontId="11" fillId="0" borderId="15" xfId="26" applyFont="1" applyBorder="1" applyAlignment="1">
      <alignment horizontal="centerContinuous" vertical="center"/>
      <protection/>
    </xf>
    <xf numFmtId="0" fontId="13" fillId="0" borderId="13" xfId="26" applyFont="1" applyBorder="1" applyAlignment="1">
      <alignment horizontal="center" vertical="center"/>
      <protection/>
    </xf>
    <xf numFmtId="0" fontId="13" fillId="0" borderId="14" xfId="26" applyFont="1" applyBorder="1" applyAlignment="1">
      <alignment horizontal="center" vertical="center"/>
      <protection/>
    </xf>
    <xf numFmtId="0" fontId="13" fillId="0" borderId="15" xfId="26" applyFont="1" applyBorder="1" applyAlignment="1">
      <alignment horizontal="center" vertical="center"/>
      <protection/>
    </xf>
    <xf numFmtId="0" fontId="11" fillId="0" borderId="23" xfId="26" applyFont="1" applyBorder="1">
      <alignment/>
      <protection/>
    </xf>
    <xf numFmtId="0" fontId="11" fillId="0" borderId="0" xfId="26" applyFont="1" applyAlignment="1">
      <alignment horizontal="centerContinuous" vertical="top"/>
      <protection/>
    </xf>
    <xf numFmtId="0" fontId="11" fillId="0" borderId="0" xfId="26" applyFont="1" applyAlignment="1">
      <alignment vertical="top"/>
      <protection/>
    </xf>
    <xf numFmtId="0" fontId="11" fillId="0" borderId="0" xfId="26" applyFont="1" applyAlignment="1">
      <alignment horizontal="centerContinuous" vertical="top" wrapText="1"/>
      <protection/>
    </xf>
    <xf numFmtId="0" fontId="11" fillId="0" borderId="0" xfId="26" applyFont="1" applyAlignment="1">
      <alignment horizontal="left"/>
      <protection/>
    </xf>
    <xf numFmtId="0" fontId="11" fillId="0" borderId="29" xfId="26" applyFont="1" applyBorder="1" applyAlignment="1">
      <alignment horizontal="center" vertical="center"/>
      <protection/>
    </xf>
    <xf numFmtId="0" fontId="11" fillId="0" borderId="10" xfId="26" applyFont="1" applyBorder="1" applyAlignment="1">
      <alignment horizontal="center" vertical="center"/>
      <protection/>
    </xf>
    <xf numFmtId="0" fontId="11" fillId="0" borderId="11" xfId="26" applyFont="1" applyBorder="1" applyAlignment="1">
      <alignment horizontal="center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1" xfId="26" applyFont="1" applyBorder="1" applyAlignment="1">
      <alignment horizontal="center" vertical="center" wrapText="1"/>
      <protection/>
    </xf>
    <xf numFmtId="0" fontId="11" fillId="0" borderId="9" xfId="26" applyFont="1" applyBorder="1" applyAlignment="1">
      <alignment horizontal="centerContinuous" vertical="center"/>
      <protection/>
    </xf>
    <xf numFmtId="0" fontId="11" fillId="0" borderId="10" xfId="26" applyFont="1" applyBorder="1" applyAlignment="1">
      <alignment horizontal="centerContinuous" vertical="center"/>
      <protection/>
    </xf>
    <xf numFmtId="0" fontId="11" fillId="0" borderId="11" xfId="26" applyFont="1" applyBorder="1" applyAlignment="1">
      <alignment horizontal="centerContinuous" vertical="center"/>
      <protection/>
    </xf>
    <xf numFmtId="0" fontId="11" fillId="0" borderId="9" xfId="26" applyFont="1" applyBorder="1" applyAlignment="1">
      <alignment horizontal="center" vertical="center"/>
      <protection/>
    </xf>
    <xf numFmtId="0" fontId="11" fillId="0" borderId="30" xfId="26" applyFont="1" applyBorder="1" applyAlignment="1">
      <alignment horizontal="center" vertical="center"/>
      <protection/>
    </xf>
    <xf numFmtId="0" fontId="11" fillId="0" borderId="20" xfId="26" applyFont="1" applyBorder="1" applyAlignment="1">
      <alignment horizontal="center" vertical="center"/>
      <protection/>
    </xf>
    <xf numFmtId="0" fontId="11" fillId="0" borderId="21" xfId="26" applyFont="1" applyBorder="1" applyAlignment="1">
      <alignment horizontal="center" vertical="center"/>
      <protection/>
    </xf>
    <xf numFmtId="0" fontId="11" fillId="0" borderId="19" xfId="26" applyFont="1" applyBorder="1" applyAlignment="1">
      <alignment horizontal="center" vertical="center" wrapText="1"/>
      <protection/>
    </xf>
    <xf numFmtId="0" fontId="11" fillId="0" borderId="21" xfId="26" applyFont="1" applyBorder="1" applyAlignment="1">
      <alignment horizontal="center" vertical="center" wrapText="1"/>
      <protection/>
    </xf>
    <xf numFmtId="0" fontId="11" fillId="0" borderId="19" xfId="26" applyFont="1" applyBorder="1" applyAlignment="1">
      <alignment horizontal="center" vertical="center"/>
      <protection/>
    </xf>
    <xf numFmtId="0" fontId="11" fillId="0" borderId="31" xfId="26" applyFont="1" applyBorder="1" applyAlignment="1">
      <alignment horizontal="centerContinuous" vertical="center"/>
      <protection/>
    </xf>
    <xf numFmtId="0" fontId="11" fillId="0" borderId="25" xfId="26" applyFont="1" applyBorder="1" applyAlignment="1">
      <alignment horizontal="centerContinuous" vertical="center"/>
      <protection/>
    </xf>
    <xf numFmtId="0" fontId="11" fillId="0" borderId="26" xfId="26" applyFont="1" applyBorder="1" applyAlignment="1">
      <alignment horizontal="centerContinuous" vertical="center"/>
      <protection/>
    </xf>
    <xf numFmtId="0" fontId="11" fillId="0" borderId="24" xfId="26" applyFont="1" applyBorder="1" applyAlignment="1">
      <alignment horizontal="centerContinuous" vertical="center"/>
      <protection/>
    </xf>
    <xf numFmtId="0" fontId="11" fillId="0" borderId="24" xfId="26" applyFont="1" applyBorder="1" applyAlignment="1">
      <alignment horizontal="left" vertical="center" wrapText="1"/>
      <protection/>
    </xf>
    <xf numFmtId="0" fontId="11" fillId="0" borderId="25" xfId="26" applyFont="1" applyBorder="1" applyAlignment="1">
      <alignment horizontal="left" vertical="center" wrapText="1"/>
      <protection/>
    </xf>
    <xf numFmtId="0" fontId="11" fillId="0" borderId="26" xfId="26" applyFont="1" applyBorder="1" applyAlignment="1">
      <alignment horizontal="left" vertical="center" wrapText="1"/>
      <protection/>
    </xf>
    <xf numFmtId="0" fontId="11" fillId="0" borderId="20" xfId="26" applyFont="1" applyBorder="1" applyAlignment="1" quotePrefix="1">
      <alignment horizontal="centerContinuous" vertical="center"/>
      <protection/>
    </xf>
    <xf numFmtId="0" fontId="11" fillId="0" borderId="20" xfId="26" applyFont="1" applyBorder="1" applyAlignment="1">
      <alignment horizontal="centerContinuous" vertical="center"/>
      <protection/>
    </xf>
    <xf numFmtId="3" fontId="14" fillId="0" borderId="24" xfId="26" applyNumberFormat="1" applyFont="1" applyBorder="1" applyAlignment="1">
      <alignment horizontal="right"/>
      <protection/>
    </xf>
    <xf numFmtId="3" fontId="14" fillId="0" borderId="25" xfId="26" applyNumberFormat="1" applyFont="1" applyBorder="1" applyAlignment="1">
      <alignment horizontal="right"/>
      <protection/>
    </xf>
    <xf numFmtId="3" fontId="14" fillId="0" borderId="26" xfId="26" applyNumberFormat="1" applyFont="1" applyBorder="1" applyAlignment="1">
      <alignment horizontal="right"/>
      <protection/>
    </xf>
    <xf numFmtId="0" fontId="11" fillId="0" borderId="24" xfId="26" applyFont="1" applyBorder="1" applyAlignment="1">
      <alignment horizontal="center"/>
      <protection/>
    </xf>
    <xf numFmtId="0" fontId="11" fillId="0" borderId="25" xfId="26" applyFont="1" applyBorder="1" applyAlignment="1">
      <alignment horizontal="center"/>
      <protection/>
    </xf>
    <xf numFmtId="0" fontId="11" fillId="0" borderId="26" xfId="26" applyFont="1" applyBorder="1" applyAlignment="1">
      <alignment horizontal="center"/>
      <protection/>
    </xf>
    <xf numFmtId="0" fontId="11" fillId="0" borderId="21" xfId="26" applyFont="1" applyBorder="1" applyAlignment="1">
      <alignment horizontal="centerContinuous" vertical="center"/>
      <protection/>
    </xf>
    <xf numFmtId="0" fontId="13" fillId="0" borderId="24" xfId="26" applyFont="1" applyBorder="1" applyAlignment="1">
      <alignment horizontal="left" vertical="center" wrapText="1"/>
      <protection/>
    </xf>
    <xf numFmtId="0" fontId="1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0" xfId="26" applyFont="1" applyBorder="1" applyAlignment="1" quotePrefix="1">
      <alignment horizontal="centerContinuous" vertical="center"/>
      <protection/>
    </xf>
    <xf numFmtId="3" fontId="14" fillId="3" borderId="24" xfId="26" applyNumberFormat="1" applyFont="1" applyFill="1" applyBorder="1" applyAlignment="1">
      <alignment horizontal="right"/>
      <protection/>
    </xf>
    <xf numFmtId="3" fontId="14" fillId="3" borderId="25" xfId="26" applyNumberFormat="1" applyFont="1" applyFill="1" applyBorder="1" applyAlignment="1">
      <alignment horizontal="right"/>
      <protection/>
    </xf>
    <xf numFmtId="3" fontId="14" fillId="3" borderId="26" xfId="26" applyNumberFormat="1" applyFont="1" applyFill="1" applyBorder="1" applyAlignment="1">
      <alignment horizontal="right"/>
      <protection/>
    </xf>
    <xf numFmtId="0" fontId="11" fillId="3" borderId="24" xfId="26" applyFont="1" applyFill="1" applyBorder="1" applyAlignment="1">
      <alignment horizontal="center"/>
      <protection/>
    </xf>
    <xf numFmtId="0" fontId="11" fillId="3" borderId="25" xfId="26" applyFont="1" applyFill="1" applyBorder="1" applyAlignment="1">
      <alignment horizontal="center"/>
      <protection/>
    </xf>
    <xf numFmtId="0" fontId="11" fillId="3" borderId="26" xfId="26" applyFont="1" applyFill="1" applyBorder="1" applyAlignment="1">
      <alignment horizontal="center"/>
      <protection/>
    </xf>
    <xf numFmtId="0" fontId="13" fillId="0" borderId="21" xfId="26" applyFont="1" applyBorder="1" applyAlignment="1">
      <alignment horizontal="centerContinuous" vertical="center"/>
      <protection/>
    </xf>
    <xf numFmtId="0" fontId="11" fillId="0" borderId="24" xfId="26" applyFont="1" applyBorder="1" applyAlignment="1">
      <alignment horizontal="left" vertical="center" wrapText="1"/>
      <protection/>
    </xf>
    <xf numFmtId="0" fontId="11" fillId="0" borderId="25" xfId="26" applyFont="1" applyBorder="1" applyAlignment="1">
      <alignment horizontal="left" vertical="center" wrapText="1"/>
      <protection/>
    </xf>
    <xf numFmtId="0" fontId="11" fillId="0" borderId="26" xfId="26" applyFont="1" applyBorder="1" applyAlignment="1">
      <alignment horizontal="left" vertical="center" wrapText="1"/>
      <protection/>
    </xf>
    <xf numFmtId="0" fontId="11" fillId="0" borderId="24" xfId="26" applyFont="1" applyBorder="1" applyAlignment="1">
      <alignment horizontal="center" vertical="center"/>
      <protection/>
    </xf>
    <xf numFmtId="0" fontId="11" fillId="0" borderId="26" xfId="26" applyFont="1" applyBorder="1" applyAlignment="1">
      <alignment horizontal="center" vertical="center"/>
      <protection/>
    </xf>
    <xf numFmtId="0" fontId="13" fillId="0" borderId="24" xfId="26" applyFont="1" applyBorder="1" applyAlignment="1">
      <alignment horizontal="center" vertical="center"/>
      <protection/>
    </xf>
    <xf numFmtId="0" fontId="13" fillId="0" borderId="26" xfId="26" applyFont="1" applyBorder="1" applyAlignment="1">
      <alignment horizontal="center" vertical="center"/>
      <protection/>
    </xf>
    <xf numFmtId="0" fontId="14" fillId="0" borderId="0" xfId="26" applyFont="1">
      <alignment/>
      <protection/>
    </xf>
    <xf numFmtId="176" fontId="11" fillId="0" borderId="0" xfId="26" applyNumberFormat="1" applyFont="1">
      <alignment/>
      <protection/>
    </xf>
    <xf numFmtId="0" fontId="0" fillId="0" borderId="0" xfId="27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 applyAlignment="1">
      <alignment horizontal="centerContinuous" vertical="center"/>
      <protection/>
    </xf>
    <xf numFmtId="0" fontId="0" fillId="0" borderId="0" xfId="27" applyFont="1" applyBorder="1" applyAlignment="1">
      <alignment horizontal="centerContinuous"/>
      <protection/>
    </xf>
    <xf numFmtId="0" fontId="8" fillId="0" borderId="0" xfId="27" applyFont="1" applyAlignment="1">
      <alignment horizontal="center" vertical="center"/>
      <protection/>
    </xf>
    <xf numFmtId="0" fontId="9" fillId="0" borderId="0" xfId="27" applyFont="1" applyAlignment="1">
      <alignment horizontal="centerContinuous" vertical="center"/>
      <protection/>
    </xf>
    <xf numFmtId="0" fontId="0" fillId="0" borderId="0" xfId="27" applyFont="1" applyAlignment="1">
      <alignment horizontal="centerContinuous" vertical="center"/>
      <protection/>
    </xf>
    <xf numFmtId="0" fontId="0" fillId="0" borderId="0" xfId="27" applyFont="1" applyAlignment="1">
      <alignment horizontal="center"/>
      <protection/>
    </xf>
    <xf numFmtId="0" fontId="0" fillId="0" borderId="22" xfId="27" applyFont="1" applyBorder="1" applyAlignment="1">
      <alignment horizontal="centerContinuous"/>
      <protection/>
    </xf>
    <xf numFmtId="0" fontId="0" fillId="0" borderId="13" xfId="27" applyFont="1" applyBorder="1">
      <alignment/>
      <protection/>
    </xf>
    <xf numFmtId="0" fontId="0" fillId="0" borderId="14" xfId="27" applyFont="1" applyBorder="1">
      <alignment/>
      <protection/>
    </xf>
    <xf numFmtId="0" fontId="0" fillId="0" borderId="15" xfId="27" applyFont="1" applyBorder="1">
      <alignment/>
      <protection/>
    </xf>
    <xf numFmtId="0" fontId="0" fillId="0" borderId="13" xfId="27" applyFont="1" applyBorder="1" applyAlignment="1">
      <alignment horizontal="centerContinuous" vertical="center"/>
      <protection/>
    </xf>
    <xf numFmtId="0" fontId="0" fillId="0" borderId="15" xfId="27" applyFont="1" applyBorder="1" applyAlignment="1">
      <alignment horizontal="centerContinuous" vertical="center"/>
      <protection/>
    </xf>
    <xf numFmtId="0" fontId="9" fillId="0" borderId="13" xfId="27" applyFont="1" applyBorder="1" applyAlignment="1">
      <alignment horizontal="center" vertical="center"/>
      <protection/>
    </xf>
    <xf numFmtId="0" fontId="9" fillId="0" borderId="14" xfId="27" applyFont="1" applyBorder="1" applyAlignment="1">
      <alignment horizontal="center" vertical="center"/>
      <protection/>
    </xf>
    <xf numFmtId="0" fontId="9" fillId="0" borderId="15" xfId="27" applyFont="1" applyBorder="1" applyAlignment="1">
      <alignment horizontal="center" vertical="center"/>
      <protection/>
    </xf>
    <xf numFmtId="0" fontId="0" fillId="0" borderId="23" xfId="27" applyFont="1" applyBorder="1">
      <alignment/>
      <protection/>
    </xf>
    <xf numFmtId="0" fontId="0" fillId="0" borderId="0" xfId="27" applyFont="1" applyAlignment="1">
      <alignment horizontal="centerContinuous" vertical="top"/>
      <protection/>
    </xf>
    <xf numFmtId="0" fontId="0" fillId="0" borderId="0" xfId="27" applyFont="1" applyAlignment="1">
      <alignment vertical="top"/>
      <protection/>
    </xf>
    <xf numFmtId="0" fontId="0" fillId="0" borderId="0" xfId="27" applyFont="1" applyAlignment="1">
      <alignment horizontal="centerContinuous" vertical="top" wrapText="1"/>
      <protection/>
    </xf>
    <xf numFmtId="0" fontId="0" fillId="0" borderId="0" xfId="27" applyFont="1" applyAlignment="1">
      <alignment horizontal="left"/>
      <protection/>
    </xf>
    <xf numFmtId="0" fontId="0" fillId="0" borderId="29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Continuous" vertical="center" wrapText="1"/>
      <protection/>
    </xf>
    <xf numFmtId="0" fontId="0" fillId="0" borderId="9" xfId="27" applyFont="1" applyBorder="1" applyAlignment="1">
      <alignment horizontal="centerContinuous" vertical="center"/>
      <protection/>
    </xf>
    <xf numFmtId="0" fontId="0" fillId="0" borderId="10" xfId="27" applyFont="1" applyBorder="1" applyAlignment="1">
      <alignment horizontal="centerContinuous" vertical="center"/>
      <protection/>
    </xf>
    <xf numFmtId="0" fontId="0" fillId="0" borderId="11" xfId="27" applyFont="1" applyBorder="1" applyAlignment="1">
      <alignment horizontal="centerContinuous"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4" xfId="27" applyFont="1" applyBorder="1" applyAlignment="1">
      <alignment horizontal="centerContinuous"/>
      <protection/>
    </xf>
    <xf numFmtId="0" fontId="0" fillId="0" borderId="0" xfId="27" applyFont="1" applyAlignment="1">
      <alignment horizontal="centerContinuous"/>
      <protection/>
    </xf>
    <xf numFmtId="0" fontId="0" fillId="0" borderId="18" xfId="27" applyFont="1" applyBorder="1" applyAlignment="1">
      <alignment horizontal="centerContinuous"/>
      <protection/>
    </xf>
    <xf numFmtId="0" fontId="0" fillId="0" borderId="12" xfId="27" applyFont="1" applyBorder="1">
      <alignment/>
      <protection/>
    </xf>
    <xf numFmtId="0" fontId="0" fillId="0" borderId="18" xfId="27" applyFont="1" applyBorder="1">
      <alignment/>
      <protection/>
    </xf>
    <xf numFmtId="0" fontId="0" fillId="0" borderId="31" xfId="27" applyFont="1" applyBorder="1" applyAlignment="1">
      <alignment horizontal="centerContinuous" vertical="center"/>
      <protection/>
    </xf>
    <xf numFmtId="0" fontId="0" fillId="0" borderId="25" xfId="27" applyFont="1" applyBorder="1" applyAlignment="1">
      <alignment horizontal="centerContinuous" vertical="center"/>
      <protection/>
    </xf>
    <xf numFmtId="0" fontId="0" fillId="0" borderId="26" xfId="27" applyFont="1" applyBorder="1" applyAlignment="1">
      <alignment horizontal="centerContinuous" vertical="center"/>
      <protection/>
    </xf>
    <xf numFmtId="0" fontId="0" fillId="0" borderId="24" xfId="27" applyFont="1" applyBorder="1" applyAlignment="1">
      <alignment horizontal="centerContinuous" vertical="center"/>
      <protection/>
    </xf>
    <xf numFmtId="0" fontId="0" fillId="0" borderId="24" xfId="27" applyFont="1" applyBorder="1" applyAlignment="1">
      <alignment horizontal="left" vertical="center" wrapText="1"/>
      <protection/>
    </xf>
    <xf numFmtId="0" fontId="0" fillId="0" borderId="25" xfId="27" applyFont="1" applyBorder="1" applyAlignment="1">
      <alignment horizontal="left" vertical="center" wrapText="1"/>
      <protection/>
    </xf>
    <xf numFmtId="0" fontId="0" fillId="0" borderId="26" xfId="27" applyFont="1" applyBorder="1" applyAlignment="1">
      <alignment horizontal="left" vertical="center" wrapText="1"/>
      <protection/>
    </xf>
    <xf numFmtId="0" fontId="0" fillId="0" borderId="20" xfId="27" applyFont="1" applyBorder="1" applyAlignment="1" quotePrefix="1">
      <alignment horizontal="centerContinuous" vertical="center"/>
      <protection/>
    </xf>
    <xf numFmtId="0" fontId="0" fillId="0" borderId="21" xfId="27" applyFont="1" applyBorder="1" applyAlignment="1">
      <alignment horizontal="centerContinuous" vertical="center"/>
      <protection/>
    </xf>
    <xf numFmtId="3" fontId="10" fillId="0" borderId="24" xfId="27" applyNumberFormat="1" applyFont="1" applyBorder="1" applyAlignment="1">
      <alignment horizontal="right"/>
      <protection/>
    </xf>
    <xf numFmtId="3" fontId="10" fillId="0" borderId="25" xfId="27" applyNumberFormat="1" applyFont="1" applyBorder="1" applyAlignment="1">
      <alignment horizontal="right"/>
      <protection/>
    </xf>
    <xf numFmtId="3" fontId="10" fillId="0" borderId="26" xfId="27" applyNumberFormat="1" applyFont="1" applyBorder="1" applyAlignment="1">
      <alignment horizontal="right"/>
      <protection/>
    </xf>
    <xf numFmtId="0" fontId="0" fillId="0" borderId="24" xfId="27" applyFont="1" applyBorder="1" applyAlignment="1">
      <alignment horizontal="center"/>
      <protection/>
    </xf>
    <xf numFmtId="0" fontId="0" fillId="0" borderId="25" xfId="27" applyFont="1" applyBorder="1" applyAlignment="1">
      <alignment horizontal="center"/>
      <protection/>
    </xf>
    <xf numFmtId="0" fontId="0" fillId="0" borderId="26" xfId="27" applyFont="1" applyBorder="1" applyAlignment="1">
      <alignment horizontal="center"/>
      <protection/>
    </xf>
    <xf numFmtId="0" fontId="0" fillId="0" borderId="24" xfId="27" applyFont="1" applyBorder="1" applyAlignment="1" quotePrefix="1">
      <alignment horizontal="center" vertical="center"/>
      <protection/>
    </xf>
    <xf numFmtId="0" fontId="0" fillId="0" borderId="26" xfId="27" applyFont="1" applyBorder="1" applyAlignment="1">
      <alignment horizontal="center" vertical="center"/>
      <protection/>
    </xf>
    <xf numFmtId="0" fontId="9" fillId="0" borderId="24" xfId="27" applyFont="1" applyBorder="1" applyAlignment="1">
      <alignment horizontal="left" vertical="center" wrapText="1"/>
      <protection/>
    </xf>
    <xf numFmtId="0" fontId="9" fillId="0" borderId="25" xfId="27" applyFont="1" applyBorder="1" applyAlignment="1">
      <alignment horizontal="left" vertical="center" wrapText="1"/>
      <protection/>
    </xf>
    <xf numFmtId="0" fontId="9" fillId="0" borderId="26" xfId="27" applyFont="1" applyBorder="1" applyAlignment="1">
      <alignment horizontal="left" vertical="center" wrapText="1"/>
      <protection/>
    </xf>
    <xf numFmtId="0" fontId="9" fillId="0" borderId="20" xfId="27" applyFont="1" applyBorder="1" applyAlignment="1" quotePrefix="1">
      <alignment horizontal="centerContinuous" vertical="center"/>
      <protection/>
    </xf>
    <xf numFmtId="3" fontId="10" fillId="3" borderId="24" xfId="27" applyNumberFormat="1" applyFont="1" applyFill="1" applyBorder="1" applyAlignment="1">
      <alignment horizontal="right"/>
      <protection/>
    </xf>
    <xf numFmtId="3" fontId="10" fillId="3" borderId="25" xfId="27" applyNumberFormat="1" applyFont="1" applyFill="1" applyBorder="1" applyAlignment="1">
      <alignment horizontal="right"/>
      <protection/>
    </xf>
    <xf numFmtId="3" fontId="10" fillId="3" borderId="26" xfId="27" applyNumberFormat="1" applyFont="1" applyFill="1" applyBorder="1" applyAlignment="1">
      <alignment horizontal="right"/>
      <protection/>
    </xf>
    <xf numFmtId="0" fontId="0" fillId="3" borderId="24" xfId="27" applyFont="1" applyFill="1" applyBorder="1" applyAlignment="1">
      <alignment horizontal="center"/>
      <protection/>
    </xf>
    <xf numFmtId="0" fontId="0" fillId="3" borderId="25" xfId="27" applyFont="1" applyFill="1" applyBorder="1" applyAlignment="1">
      <alignment horizontal="center"/>
      <protection/>
    </xf>
    <xf numFmtId="0" fontId="0" fillId="3" borderId="26" xfId="27" applyFont="1" applyFill="1" applyBorder="1" applyAlignment="1">
      <alignment horizontal="center"/>
      <protection/>
    </xf>
    <xf numFmtId="0" fontId="0" fillId="0" borderId="24" xfId="27" applyFont="1" applyBorder="1" applyAlignment="1">
      <alignment horizontal="center" vertical="center"/>
      <protection/>
    </xf>
    <xf numFmtId="0" fontId="9" fillId="0" borderId="24" xfId="27" applyFont="1" applyBorder="1" applyAlignment="1">
      <alignment horizontal="center" vertical="center"/>
      <protection/>
    </xf>
    <xf numFmtId="0" fontId="9" fillId="0" borderId="26" xfId="27" applyFont="1" applyBorder="1" applyAlignment="1">
      <alignment horizontal="center" vertical="center"/>
      <protection/>
    </xf>
    <xf numFmtId="176" fontId="0" fillId="0" borderId="0" xfId="27" applyNumberFormat="1" applyFont="1">
      <alignment/>
      <protection/>
    </xf>
    <xf numFmtId="0" fontId="11" fillId="0" borderId="0" xfId="28" applyFont="1">
      <alignment/>
      <protection/>
    </xf>
    <xf numFmtId="0" fontId="11" fillId="0" borderId="0" xfId="28" applyFont="1" applyAlignment="1">
      <alignment horizontal="centerContinuous"/>
      <protection/>
    </xf>
    <xf numFmtId="0" fontId="11" fillId="0" borderId="0" xfId="28" applyFont="1" applyBorder="1" applyAlignment="1">
      <alignment horizontal="centerContinuous"/>
      <protection/>
    </xf>
    <xf numFmtId="0" fontId="12" fillId="0" borderId="0" xfId="28" applyFont="1" applyAlignment="1">
      <alignment horizontal="center" vertical="center"/>
      <protection/>
    </xf>
    <xf numFmtId="0" fontId="11" fillId="0" borderId="0" xfId="28" applyFont="1" applyAlignment="1">
      <alignment horizontal="left"/>
      <protection/>
    </xf>
    <xf numFmtId="0" fontId="11" fillId="0" borderId="0" xfId="28" applyFont="1" applyAlignment="1">
      <alignment horizontal="center"/>
      <protection/>
    </xf>
    <xf numFmtId="0" fontId="13" fillId="0" borderId="0" xfId="28" applyFont="1" applyAlignment="1">
      <alignment horizontal="centerContinuous" vertical="center"/>
      <protection/>
    </xf>
    <xf numFmtId="0" fontId="11" fillId="0" borderId="0" xfId="28" applyFont="1" applyAlignment="1">
      <alignment horizontal="centerContinuous" vertical="center"/>
      <protection/>
    </xf>
    <xf numFmtId="0" fontId="0" fillId="0" borderId="0" xfId="28" applyFont="1" applyAlignment="1">
      <alignment horizontal="center"/>
      <protection/>
    </xf>
    <xf numFmtId="0" fontId="11" fillId="0" borderId="22" xfId="28" applyFont="1" applyBorder="1" applyAlignment="1">
      <alignment horizontal="centerContinuous"/>
      <protection/>
    </xf>
    <xf numFmtId="0" fontId="11" fillId="0" borderId="13" xfId="28" applyFont="1" applyBorder="1">
      <alignment/>
      <protection/>
    </xf>
    <xf numFmtId="0" fontId="11" fillId="0" borderId="14" xfId="28" applyFont="1" applyBorder="1">
      <alignment/>
      <protection/>
    </xf>
    <xf numFmtId="0" fontId="11" fillId="0" borderId="15" xfId="28" applyFont="1" applyBorder="1">
      <alignment/>
      <protection/>
    </xf>
    <xf numFmtId="0" fontId="11" fillId="0" borderId="0" xfId="28" applyFont="1" applyBorder="1">
      <alignment/>
      <protection/>
    </xf>
    <xf numFmtId="0" fontId="11" fillId="0" borderId="13" xfId="28" applyFont="1" applyBorder="1" applyAlignment="1">
      <alignment horizontal="centerContinuous" vertical="center"/>
      <protection/>
    </xf>
    <xf numFmtId="0" fontId="11" fillId="0" borderId="15" xfId="28" applyFont="1" applyBorder="1" applyAlignment="1">
      <alignment horizontal="centerContinuous" vertical="center"/>
      <protection/>
    </xf>
    <xf numFmtId="0" fontId="13" fillId="0" borderId="13" xfId="28" applyFont="1" applyBorder="1" applyAlignment="1">
      <alignment horizontal="center" vertical="center"/>
      <protection/>
    </xf>
    <xf numFmtId="0" fontId="13" fillId="0" borderId="14" xfId="28" applyFont="1" applyBorder="1" applyAlignment="1">
      <alignment horizontal="center" vertical="center"/>
      <protection/>
    </xf>
    <xf numFmtId="0" fontId="13" fillId="0" borderId="15" xfId="28" applyFont="1" applyBorder="1" applyAlignment="1">
      <alignment horizontal="center" vertical="center"/>
      <protection/>
    </xf>
    <xf numFmtId="0" fontId="11" fillId="0" borderId="23" xfId="28" applyFont="1" applyBorder="1">
      <alignment/>
      <protection/>
    </xf>
    <xf numFmtId="0" fontId="11" fillId="0" borderId="0" xfId="28" applyFont="1" applyAlignment="1">
      <alignment horizontal="centerContinuous" vertical="top"/>
      <protection/>
    </xf>
    <xf numFmtId="0" fontId="11" fillId="0" borderId="0" xfId="28" applyFont="1" applyAlignment="1">
      <alignment vertical="top"/>
      <protection/>
    </xf>
    <xf numFmtId="0" fontId="11" fillId="0" borderId="0" xfId="28" applyFont="1" applyAlignment="1">
      <alignment horizontal="centerContinuous" vertical="top" wrapText="1"/>
      <protection/>
    </xf>
    <xf numFmtId="0" fontId="11" fillId="0" borderId="9" xfId="28" applyFont="1" applyBorder="1" applyAlignment="1">
      <alignment horizontal="center" vertical="center"/>
      <protection/>
    </xf>
    <xf numFmtId="0" fontId="11" fillId="0" borderId="10" xfId="28" applyFont="1" applyBorder="1" applyAlignment="1">
      <alignment horizontal="center" vertical="center"/>
      <protection/>
    </xf>
    <xf numFmtId="0" fontId="11" fillId="0" borderId="11" xfId="28" applyFont="1" applyBorder="1" applyAlignment="1">
      <alignment horizontal="center" vertic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9" xfId="28" applyFont="1" applyBorder="1" applyAlignment="1">
      <alignment horizontal="centerContinuous" vertical="center"/>
      <protection/>
    </xf>
    <xf numFmtId="0" fontId="11" fillId="0" borderId="10" xfId="28" applyFont="1" applyBorder="1" applyAlignment="1">
      <alignment horizontal="centerContinuous" vertical="center"/>
      <protection/>
    </xf>
    <xf numFmtId="0" fontId="11" fillId="0" borderId="11" xfId="28" applyFont="1" applyBorder="1" applyAlignment="1">
      <alignment horizontal="centerContinuous" vertical="center"/>
      <protection/>
    </xf>
    <xf numFmtId="0" fontId="11" fillId="0" borderId="19" xfId="28" applyFont="1" applyBorder="1" applyAlignment="1">
      <alignment horizontal="center" vertical="center"/>
      <protection/>
    </xf>
    <xf numFmtId="0" fontId="11" fillId="0" borderId="20" xfId="28" applyFont="1" applyBorder="1" applyAlignment="1">
      <alignment horizontal="center" vertical="center"/>
      <protection/>
    </xf>
    <xf numFmtId="0" fontId="11" fillId="0" borderId="21" xfId="28" applyFont="1" applyBorder="1" applyAlignment="1">
      <alignment horizontal="center" vertical="center"/>
      <protection/>
    </xf>
    <xf numFmtId="0" fontId="11" fillId="0" borderId="19" xfId="28" applyFont="1" applyBorder="1" applyAlignment="1">
      <alignment horizontal="center" vertical="center" wrapText="1"/>
      <protection/>
    </xf>
    <xf numFmtId="0" fontId="11" fillId="0" borderId="21" xfId="28" applyFont="1" applyBorder="1" applyAlignment="1">
      <alignment horizontal="center" vertical="center" wrapText="1"/>
      <protection/>
    </xf>
    <xf numFmtId="0" fontId="11" fillId="0" borderId="31" xfId="28" applyFont="1" applyBorder="1" applyAlignment="1">
      <alignment horizontal="centerContinuous" vertical="center"/>
      <protection/>
    </xf>
    <xf numFmtId="0" fontId="11" fillId="0" borderId="25" xfId="28" applyFont="1" applyBorder="1" applyAlignment="1">
      <alignment horizontal="centerContinuous" vertical="center"/>
      <protection/>
    </xf>
    <xf numFmtId="0" fontId="11" fillId="0" borderId="26" xfId="28" applyFont="1" applyBorder="1" applyAlignment="1">
      <alignment horizontal="centerContinuous" vertical="center"/>
      <protection/>
    </xf>
    <xf numFmtId="0" fontId="11" fillId="0" borderId="24" xfId="28" applyFont="1" applyBorder="1" applyAlignment="1">
      <alignment horizontal="centerContinuous" vertical="center"/>
      <protection/>
    </xf>
    <xf numFmtId="0" fontId="11" fillId="0" borderId="24" xfId="28" applyFont="1" applyBorder="1" applyAlignment="1">
      <alignment horizontal="left" vertical="center" wrapText="1"/>
      <protection/>
    </xf>
    <xf numFmtId="0" fontId="11" fillId="0" borderId="25" xfId="28" applyFont="1" applyBorder="1" applyAlignment="1">
      <alignment horizontal="left" vertical="center" wrapText="1"/>
      <protection/>
    </xf>
    <xf numFmtId="0" fontId="11" fillId="0" borderId="26" xfId="28" applyFont="1" applyBorder="1" applyAlignment="1">
      <alignment horizontal="left" vertical="center" wrapText="1"/>
      <protection/>
    </xf>
    <xf numFmtId="0" fontId="11" fillId="0" borderId="24" xfId="28" applyFont="1" applyBorder="1" applyAlignment="1" quotePrefix="1">
      <alignment horizontal="center" vertical="center"/>
      <protection/>
    </xf>
    <xf numFmtId="0" fontId="11" fillId="0" borderId="26" xfId="28" applyFont="1" applyBorder="1" applyAlignment="1">
      <alignment horizontal="center" vertical="center"/>
      <protection/>
    </xf>
    <xf numFmtId="3" fontId="14" fillId="0" borderId="24" xfId="28" applyNumberFormat="1" applyFont="1" applyBorder="1" applyAlignment="1">
      <alignment horizontal="right"/>
      <protection/>
    </xf>
    <xf numFmtId="3" fontId="14" fillId="0" borderId="25" xfId="28" applyNumberFormat="1" applyFont="1" applyBorder="1" applyAlignment="1">
      <alignment horizontal="right"/>
      <protection/>
    </xf>
    <xf numFmtId="3" fontId="14" fillId="0" borderId="26" xfId="28" applyNumberFormat="1" applyFont="1" applyBorder="1" applyAlignment="1">
      <alignment horizontal="right"/>
      <protection/>
    </xf>
    <xf numFmtId="0" fontId="11" fillId="0" borderId="24" xfId="28" applyFont="1" applyBorder="1" applyAlignment="1">
      <alignment horizontal="center"/>
      <protection/>
    </xf>
    <xf numFmtId="0" fontId="11" fillId="0" borderId="25" xfId="28" applyFont="1" applyBorder="1" applyAlignment="1">
      <alignment horizontal="center"/>
      <protection/>
    </xf>
    <xf numFmtId="0" fontId="11" fillId="0" borderId="26" xfId="28" applyFont="1" applyBorder="1" applyAlignment="1">
      <alignment horizontal="center"/>
      <protection/>
    </xf>
    <xf numFmtId="0" fontId="13" fillId="0" borderId="24" xfId="28" applyFont="1" applyBorder="1" applyAlignment="1">
      <alignment horizontal="left" vertical="center" wrapText="1"/>
      <protection/>
    </xf>
    <xf numFmtId="0" fontId="13" fillId="0" borderId="24" xfId="28" applyFont="1" applyBorder="1" applyAlignment="1" quotePrefix="1">
      <alignment horizontal="center" vertical="center"/>
      <protection/>
    </xf>
    <xf numFmtId="0" fontId="13" fillId="0" borderId="26" xfId="28" applyFont="1" applyBorder="1" applyAlignment="1">
      <alignment horizontal="center" vertical="center"/>
      <protection/>
    </xf>
    <xf numFmtId="3" fontId="14" fillId="3" borderId="24" xfId="28" applyNumberFormat="1" applyFont="1" applyFill="1" applyBorder="1" applyAlignment="1">
      <alignment horizontal="right"/>
      <protection/>
    </xf>
    <xf numFmtId="3" fontId="14" fillId="3" borderId="25" xfId="28" applyNumberFormat="1" applyFont="1" applyFill="1" applyBorder="1" applyAlignment="1">
      <alignment horizontal="right"/>
      <protection/>
    </xf>
    <xf numFmtId="3" fontId="14" fillId="3" borderId="26" xfId="28" applyNumberFormat="1" applyFont="1" applyFill="1" applyBorder="1" applyAlignment="1">
      <alignment horizontal="right"/>
      <protection/>
    </xf>
    <xf numFmtId="0" fontId="11" fillId="3" borderId="24" xfId="28" applyFont="1" applyFill="1" applyBorder="1" applyAlignment="1">
      <alignment horizontal="center"/>
      <protection/>
    </xf>
    <xf numFmtId="0" fontId="11" fillId="3" borderId="25" xfId="28" applyFont="1" applyFill="1" applyBorder="1" applyAlignment="1">
      <alignment horizontal="center"/>
      <protection/>
    </xf>
    <xf numFmtId="0" fontId="11" fillId="3" borderId="26" xfId="28" applyFont="1" applyFill="1" applyBorder="1" applyAlignment="1">
      <alignment horizontal="center"/>
      <protection/>
    </xf>
    <xf numFmtId="0" fontId="13" fillId="0" borderId="25" xfId="28" applyFont="1" applyBorder="1" applyAlignment="1">
      <alignment horizontal="left" vertical="center" wrapText="1"/>
      <protection/>
    </xf>
    <xf numFmtId="0" fontId="13" fillId="0" borderId="26" xfId="28" applyFont="1" applyBorder="1" applyAlignment="1">
      <alignment horizontal="left" vertical="center" wrapText="1"/>
      <protection/>
    </xf>
    <xf numFmtId="3" fontId="14" fillId="0" borderId="24" xfId="28" applyNumberFormat="1" applyFont="1" applyFill="1" applyBorder="1" applyAlignment="1">
      <alignment horizontal="right" vertical="center"/>
      <protection/>
    </xf>
    <xf numFmtId="3" fontId="10" fillId="0" borderId="25" xfId="28" applyNumberFormat="1" applyFont="1" applyBorder="1" applyAlignment="1">
      <alignment horizontal="right" vertical="center"/>
      <protection/>
    </xf>
    <xf numFmtId="3" fontId="10" fillId="0" borderId="26" xfId="28" applyNumberFormat="1" applyFont="1" applyBorder="1" applyAlignment="1">
      <alignment horizontal="right" vertical="center"/>
      <protection/>
    </xf>
    <xf numFmtId="176" fontId="11" fillId="0" borderId="0" xfId="28" applyNumberFormat="1" applyFont="1">
      <alignment/>
      <protection/>
    </xf>
    <xf numFmtId="176" fontId="11" fillId="0" borderId="0" xfId="28" applyNumberFormat="1" applyFont="1" applyAlignment="1">
      <alignment vertical="center"/>
      <protection/>
    </xf>
    <xf numFmtId="0" fontId="14" fillId="0" borderId="0" xfId="28" applyFont="1">
      <alignment/>
      <protection/>
    </xf>
    <xf numFmtId="0" fontId="11" fillId="0" borderId="0" xfId="29" applyFont="1">
      <alignment/>
      <protection/>
    </xf>
    <xf numFmtId="0" fontId="11" fillId="0" borderId="0" xfId="29" applyFont="1" applyBorder="1" applyAlignment="1">
      <alignment horizontal="centerContinuous" vertical="center"/>
      <protection/>
    </xf>
    <xf numFmtId="0" fontId="11" fillId="0" borderId="0" xfId="29" applyFont="1" applyAlignment="1">
      <alignment horizontal="centerContinuous"/>
      <protection/>
    </xf>
    <xf numFmtId="0" fontId="11" fillId="0" borderId="0" xfId="29" applyFont="1" applyBorder="1" applyAlignment="1">
      <alignment horizontal="centerContinuous"/>
      <protection/>
    </xf>
    <xf numFmtId="0" fontId="12" fillId="0" borderId="0" xfId="29" applyFont="1" applyAlignment="1">
      <alignment horizontal="center" vertical="center"/>
      <protection/>
    </xf>
    <xf numFmtId="0" fontId="0" fillId="0" borderId="0" xfId="29" applyFont="1" applyAlignment="1">
      <alignment horizontal="center"/>
      <protection/>
    </xf>
    <xf numFmtId="0" fontId="11" fillId="0" borderId="22" xfId="29" applyFont="1" applyBorder="1" applyAlignment="1">
      <alignment horizontal="centerContinuous"/>
      <protection/>
    </xf>
    <xf numFmtId="0" fontId="11" fillId="0" borderId="13" xfId="29" applyFont="1" applyBorder="1">
      <alignment/>
      <protection/>
    </xf>
    <xf numFmtId="0" fontId="11" fillId="0" borderId="14" xfId="29" applyFont="1" applyBorder="1">
      <alignment/>
      <protection/>
    </xf>
    <xf numFmtId="0" fontId="11" fillId="0" borderId="15" xfId="29" applyFont="1" applyBorder="1">
      <alignment/>
      <protection/>
    </xf>
    <xf numFmtId="0" fontId="11" fillId="0" borderId="0" xfId="29" applyFont="1" applyBorder="1">
      <alignment/>
      <protection/>
    </xf>
    <xf numFmtId="0" fontId="11" fillId="0" borderId="13" xfId="29" applyFont="1" applyBorder="1" applyAlignment="1">
      <alignment horizontal="centerContinuous" vertical="center"/>
      <protection/>
    </xf>
    <xf numFmtId="0" fontId="11" fillId="0" borderId="15" xfId="29" applyFont="1" applyBorder="1" applyAlignment="1">
      <alignment horizontal="centerContinuous" vertical="center"/>
      <protection/>
    </xf>
    <xf numFmtId="0" fontId="13" fillId="0" borderId="13" xfId="29" applyFont="1" applyFill="1" applyBorder="1" applyAlignment="1">
      <alignment horizontal="center" vertical="center"/>
      <protection/>
    </xf>
    <xf numFmtId="0" fontId="13" fillId="0" borderId="14" xfId="29" applyFont="1" applyFill="1" applyBorder="1" applyAlignment="1">
      <alignment horizontal="center" vertical="center"/>
      <protection/>
    </xf>
    <xf numFmtId="0" fontId="13" fillId="0" borderId="15" xfId="29" applyFont="1" applyFill="1" applyBorder="1" applyAlignment="1">
      <alignment horizontal="center" vertical="center"/>
      <protection/>
    </xf>
    <xf numFmtId="0" fontId="11" fillId="0" borderId="23" xfId="29" applyFont="1" applyBorder="1">
      <alignment/>
      <protection/>
    </xf>
    <xf numFmtId="0" fontId="11" fillId="0" borderId="0" xfId="29" applyFont="1" applyAlignment="1">
      <alignment horizontal="centerContinuous" vertical="top"/>
      <protection/>
    </xf>
    <xf numFmtId="0" fontId="11" fillId="0" borderId="0" xfId="29" applyFont="1" applyAlignment="1">
      <alignment vertical="top"/>
      <protection/>
    </xf>
    <xf numFmtId="0" fontId="11" fillId="0" borderId="0" xfId="29" applyFont="1" applyAlignment="1">
      <alignment horizontal="centerContinuous" vertical="top" wrapText="1"/>
      <protection/>
    </xf>
    <xf numFmtId="0" fontId="11" fillId="0" borderId="0" xfId="29" applyFont="1" applyAlignment="1">
      <alignment horizontal="left"/>
      <protection/>
    </xf>
    <xf numFmtId="0" fontId="11" fillId="0" borderId="9" xfId="29" applyFont="1" applyBorder="1" applyAlignment="1">
      <alignment horizontal="center" vertical="center"/>
      <protection/>
    </xf>
    <xf numFmtId="0" fontId="11" fillId="0" borderId="10" xfId="29" applyFont="1" applyBorder="1" applyAlignment="1">
      <alignment horizontal="center" vertical="center"/>
      <protection/>
    </xf>
    <xf numFmtId="0" fontId="11" fillId="0" borderId="11" xfId="29" applyFont="1" applyBorder="1" applyAlignment="1">
      <alignment horizontal="center" vertical="center"/>
      <protection/>
    </xf>
    <xf numFmtId="0" fontId="11" fillId="0" borderId="10" xfId="29" applyFont="1" applyBorder="1" applyAlignment="1">
      <alignment horizontal="centerContinuous" vertical="center" wrapText="1"/>
      <protection/>
    </xf>
    <xf numFmtId="0" fontId="11" fillId="0" borderId="9" xfId="29" applyFont="1" applyBorder="1" applyAlignment="1">
      <alignment horizontal="centerContinuous" vertical="center"/>
      <protection/>
    </xf>
    <xf numFmtId="0" fontId="11" fillId="0" borderId="10" xfId="29" applyFont="1" applyBorder="1" applyAlignment="1">
      <alignment horizontal="centerContinuous" vertical="center"/>
      <protection/>
    </xf>
    <xf numFmtId="0" fontId="11" fillId="0" borderId="11" xfId="29" applyFont="1" applyBorder="1" applyAlignment="1">
      <alignment horizontal="centerContinuous" vertical="center"/>
      <protection/>
    </xf>
    <xf numFmtId="0" fontId="11" fillId="0" borderId="12" xfId="29" applyFont="1" applyBorder="1" applyAlignment="1">
      <alignment horizontal="centerContinuous"/>
      <protection/>
    </xf>
    <xf numFmtId="0" fontId="11" fillId="0" borderId="18" xfId="29" applyFont="1" applyBorder="1" applyAlignment="1">
      <alignment horizontal="centerContinuous"/>
      <protection/>
    </xf>
    <xf numFmtId="0" fontId="11" fillId="0" borderId="0" xfId="29" applyFont="1" applyAlignment="1">
      <alignment horizontal="centerContinuous" vertical="center"/>
      <protection/>
    </xf>
    <xf numFmtId="0" fontId="11" fillId="0" borderId="12" xfId="29" applyFont="1" applyBorder="1">
      <alignment/>
      <protection/>
    </xf>
    <xf numFmtId="0" fontId="11" fillId="0" borderId="18" xfId="29" applyFont="1" applyBorder="1">
      <alignment/>
      <protection/>
    </xf>
    <xf numFmtId="0" fontId="11" fillId="0" borderId="27" xfId="29" applyFont="1" applyBorder="1" applyAlignment="1">
      <alignment horizontal="centerContinuous" vertical="center"/>
      <protection/>
    </xf>
    <xf numFmtId="0" fontId="11" fillId="0" borderId="26" xfId="29" applyFont="1" applyBorder="1" applyAlignment="1">
      <alignment horizontal="centerContinuous" vertical="center"/>
      <protection/>
    </xf>
    <xf numFmtId="0" fontId="11" fillId="0" borderId="25" xfId="29" applyFont="1" applyBorder="1" applyAlignment="1">
      <alignment horizontal="centerContinuous" vertical="center"/>
      <protection/>
    </xf>
    <xf numFmtId="0" fontId="11" fillId="0" borderId="24" xfId="29" applyFont="1" applyBorder="1" applyAlignment="1">
      <alignment horizontal="centerContinuous" vertical="center"/>
      <protection/>
    </xf>
    <xf numFmtId="0" fontId="11" fillId="0" borderId="24" xfId="29" applyFont="1" applyBorder="1" applyAlignment="1">
      <alignment horizontal="left" vertical="center" wrapText="1"/>
      <protection/>
    </xf>
    <xf numFmtId="0" fontId="11" fillId="0" borderId="25" xfId="29" applyFont="1" applyBorder="1" applyAlignment="1">
      <alignment horizontal="left" vertical="center" wrapText="1"/>
      <protection/>
    </xf>
    <xf numFmtId="0" fontId="11" fillId="0" borderId="26" xfId="29" applyFont="1" applyBorder="1" applyAlignment="1">
      <alignment horizontal="left" vertical="center" wrapText="1"/>
      <protection/>
    </xf>
    <xf numFmtId="0" fontId="11" fillId="0" borderId="19" xfId="29" applyFont="1" applyBorder="1" applyAlignment="1" quotePrefix="1">
      <alignment horizontal="centerContinuous" vertical="center"/>
      <protection/>
    </xf>
    <xf numFmtId="0" fontId="11" fillId="0" borderId="21" xfId="29" applyFont="1" applyBorder="1" applyAlignment="1">
      <alignment horizontal="centerContinuous" vertical="center"/>
      <protection/>
    </xf>
    <xf numFmtId="3" fontId="14" fillId="0" borderId="24" xfId="29" applyNumberFormat="1" applyFont="1" applyBorder="1" applyAlignment="1">
      <alignment horizontal="right"/>
      <protection/>
    </xf>
    <xf numFmtId="3" fontId="14" fillId="0" borderId="25" xfId="29" applyNumberFormat="1" applyFont="1" applyBorder="1" applyAlignment="1">
      <alignment horizontal="right"/>
      <protection/>
    </xf>
    <xf numFmtId="3" fontId="14" fillId="0" borderId="26" xfId="29" applyNumberFormat="1" applyFont="1" applyBorder="1" applyAlignment="1">
      <alignment horizontal="right"/>
      <protection/>
    </xf>
    <xf numFmtId="0" fontId="11" fillId="0" borderId="24" xfId="29" applyFont="1" applyBorder="1" applyAlignment="1">
      <alignment horizontal="center"/>
      <protection/>
    </xf>
    <xf numFmtId="0" fontId="11" fillId="0" borderId="25" xfId="29" applyFont="1" applyBorder="1" applyAlignment="1">
      <alignment horizontal="center"/>
      <protection/>
    </xf>
    <xf numFmtId="0" fontId="11" fillId="0" borderId="26" xfId="29" applyFont="1" applyBorder="1" applyAlignment="1">
      <alignment horizontal="center"/>
      <protection/>
    </xf>
    <xf numFmtId="0" fontId="11" fillId="0" borderId="19" xfId="29" applyFont="1" applyBorder="1" applyAlignment="1">
      <alignment vertical="center"/>
      <protection/>
    </xf>
    <xf numFmtId="176" fontId="11" fillId="0" borderId="20" xfId="29" applyNumberFormat="1" applyFont="1" applyBorder="1" applyAlignment="1">
      <alignment vertical="center"/>
      <protection/>
    </xf>
    <xf numFmtId="0" fontId="11" fillId="0" borderId="20" xfId="29" applyFont="1" applyBorder="1">
      <alignment/>
      <protection/>
    </xf>
    <xf numFmtId="0" fontId="11" fillId="0" borderId="20" xfId="29" applyFont="1" applyBorder="1" applyAlignment="1">
      <alignment vertical="center"/>
      <protection/>
    </xf>
    <xf numFmtId="0" fontId="11" fillId="0" borderId="21" xfId="29" applyFont="1" applyBorder="1" applyAlignment="1">
      <alignment vertical="center"/>
      <protection/>
    </xf>
    <xf numFmtId="0" fontId="11" fillId="0" borderId="24" xfId="29" applyFont="1" applyFill="1" applyBorder="1" applyAlignment="1">
      <alignment horizontal="left" vertical="center" wrapText="1"/>
      <protection/>
    </xf>
    <xf numFmtId="0" fontId="11" fillId="0" borderId="25" xfId="29" applyFont="1" applyFill="1" applyBorder="1" applyAlignment="1">
      <alignment horizontal="left" vertical="center" wrapText="1"/>
      <protection/>
    </xf>
    <xf numFmtId="0" fontId="11" fillId="0" borderId="26" xfId="29" applyFont="1" applyFill="1" applyBorder="1" applyAlignment="1">
      <alignment horizontal="left" vertical="center" wrapText="1"/>
      <protection/>
    </xf>
    <xf numFmtId="3" fontId="14" fillId="0" borderId="24" xfId="29" applyNumberFormat="1" applyFont="1" applyFill="1" applyBorder="1" applyAlignment="1">
      <alignment horizontal="right"/>
      <protection/>
    </xf>
    <xf numFmtId="3" fontId="14" fillId="0" borderId="25" xfId="29" applyNumberFormat="1" applyFont="1" applyFill="1" applyBorder="1" applyAlignment="1">
      <alignment horizontal="right"/>
      <protection/>
    </xf>
    <xf numFmtId="3" fontId="14" fillId="0" borderId="26" xfId="29" applyNumberFormat="1" applyFont="1" applyFill="1" applyBorder="1" applyAlignment="1">
      <alignment horizontal="right"/>
      <protection/>
    </xf>
    <xf numFmtId="0" fontId="11" fillId="0" borderId="24" xfId="29" applyFont="1" applyBorder="1" applyAlignment="1">
      <alignment horizontal="left" vertical="center"/>
      <protection/>
    </xf>
    <xf numFmtId="0" fontId="11" fillId="0" borderId="25" xfId="29" applyFont="1" applyBorder="1" applyAlignment="1">
      <alignment horizontal="left" vertical="center"/>
      <protection/>
    </xf>
    <xf numFmtId="0" fontId="11" fillId="0" borderId="26" xfId="29" applyFont="1" applyBorder="1" applyAlignment="1">
      <alignment horizontal="left" vertical="center"/>
      <protection/>
    </xf>
    <xf numFmtId="0" fontId="11" fillId="0" borderId="26" xfId="29" applyFont="1" applyBorder="1" applyAlignment="1">
      <alignment horizontal="centerContinuous"/>
      <protection/>
    </xf>
    <xf numFmtId="0" fontId="13" fillId="0" borderId="19" xfId="29" applyFont="1" applyBorder="1" applyAlignment="1">
      <alignment horizontal="left" vertical="top" wrapText="1"/>
      <protection/>
    </xf>
    <xf numFmtId="0" fontId="13" fillId="0" borderId="20" xfId="29" applyFont="1" applyBorder="1" applyAlignment="1">
      <alignment horizontal="left" vertical="top"/>
      <protection/>
    </xf>
    <xf numFmtId="0" fontId="13" fillId="0" borderId="21" xfId="29" applyFont="1" applyBorder="1" applyAlignment="1">
      <alignment horizontal="left" vertical="top"/>
      <protection/>
    </xf>
    <xf numFmtId="3" fontId="14" fillId="3" borderId="24" xfId="29" applyNumberFormat="1" applyFont="1" applyFill="1" applyBorder="1" applyAlignment="1">
      <alignment horizontal="right"/>
      <protection/>
    </xf>
    <xf numFmtId="3" fontId="14" fillId="3" borderId="25" xfId="29" applyNumberFormat="1" applyFont="1" applyFill="1" applyBorder="1" applyAlignment="1">
      <alignment horizontal="right"/>
      <protection/>
    </xf>
    <xf numFmtId="3" fontId="14" fillId="3" borderId="26" xfId="29" applyNumberFormat="1" applyFont="1" applyFill="1" applyBorder="1" applyAlignment="1">
      <alignment horizontal="right"/>
      <protection/>
    </xf>
    <xf numFmtId="0" fontId="11" fillId="3" borderId="24" xfId="29" applyFont="1" applyFill="1" applyBorder="1" applyAlignment="1">
      <alignment horizontal="center"/>
      <protection/>
    </xf>
    <xf numFmtId="0" fontId="11" fillId="3" borderId="25" xfId="29" applyFont="1" applyFill="1" applyBorder="1" applyAlignment="1">
      <alignment horizontal="center"/>
      <protection/>
    </xf>
    <xf numFmtId="0" fontId="11" fillId="3" borderId="26" xfId="29" applyFont="1" applyFill="1" applyBorder="1" applyAlignment="1">
      <alignment horizontal="center"/>
      <protection/>
    </xf>
    <xf numFmtId="0" fontId="11" fillId="0" borderId="24" xfId="29" applyFont="1" applyBorder="1" applyAlignment="1" quotePrefix="1">
      <alignment horizontal="center" vertical="center"/>
      <protection/>
    </xf>
    <xf numFmtId="0" fontId="11" fillId="0" borderId="26" xfId="29" applyFont="1" applyBorder="1" applyAlignment="1" quotePrefix="1">
      <alignment horizontal="center" vertical="center"/>
      <protection/>
    </xf>
    <xf numFmtId="0" fontId="11" fillId="0" borderId="20" xfId="29" applyFont="1" applyBorder="1" applyAlignment="1" quotePrefix="1">
      <alignment horizontal="centerContinuous" vertical="center"/>
      <protection/>
    </xf>
    <xf numFmtId="0" fontId="13" fillId="0" borderId="24" xfId="29" applyFont="1" applyBorder="1" applyAlignment="1">
      <alignment horizontal="left" vertical="center" wrapText="1"/>
      <protection/>
    </xf>
    <xf numFmtId="0" fontId="13" fillId="0" borderId="25" xfId="29" applyFont="1" applyBorder="1" applyAlignment="1">
      <alignment horizontal="left" vertical="center" wrapText="1"/>
      <protection/>
    </xf>
    <xf numFmtId="0" fontId="13" fillId="0" borderId="26" xfId="29" applyFont="1" applyBorder="1" applyAlignment="1">
      <alignment horizontal="left" vertical="center" wrapText="1"/>
      <protection/>
    </xf>
    <xf numFmtId="0" fontId="14" fillId="0" borderId="0" xfId="29" applyFont="1">
      <alignment/>
      <protection/>
    </xf>
    <xf numFmtId="176" fontId="11" fillId="0" borderId="0" xfId="29" applyNumberFormat="1" applyFont="1">
      <alignment/>
      <protection/>
    </xf>
    <xf numFmtId="0" fontId="11" fillId="0" borderId="0" xfId="30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Border="1" applyAlignment="1">
      <alignment horizontal="centerContinuous" vertical="center"/>
      <protection/>
    </xf>
    <xf numFmtId="0" fontId="11" fillId="0" borderId="23" xfId="30" applyFont="1" applyBorder="1" applyAlignment="1">
      <alignment horizontal="centerContinuous" vertical="center"/>
      <protection/>
    </xf>
    <xf numFmtId="0" fontId="11" fillId="0" borderId="15" xfId="30" applyFont="1" applyBorder="1" applyAlignment="1">
      <alignment horizontal="centerContinuous" vertical="center"/>
      <protection/>
    </xf>
    <xf numFmtId="0" fontId="11" fillId="0" borderId="0" xfId="30" applyFont="1" applyBorder="1" applyAlignment="1">
      <alignment horizontal="centerContinuous"/>
      <protection/>
    </xf>
    <xf numFmtId="0" fontId="11" fillId="0" borderId="0" xfId="30" applyFont="1" applyAlignment="1">
      <alignment horizontal="centerContinuous"/>
      <protection/>
    </xf>
    <xf numFmtId="0" fontId="12" fillId="0" borderId="0" xfId="30" applyFont="1" applyAlignment="1">
      <alignment horizontal="center" vertical="center"/>
      <protection/>
    </xf>
    <xf numFmtId="0" fontId="13" fillId="0" borderId="0" xfId="30" applyFont="1" applyAlignment="1">
      <alignment horizontal="centerContinuous" vertical="center"/>
      <protection/>
    </xf>
    <xf numFmtId="0" fontId="11" fillId="0" borderId="0" xfId="30" applyFont="1" applyAlignment="1">
      <alignment horizontal="centerContinuous" vertical="center"/>
      <protection/>
    </xf>
    <xf numFmtId="0" fontId="13" fillId="0" borderId="0" xfId="30" applyFont="1" applyBorder="1" applyAlignment="1">
      <alignment horizontal="center" vertical="center"/>
      <protection/>
    </xf>
    <xf numFmtId="0" fontId="0" fillId="0" borderId="0" xfId="30" applyFont="1" applyAlignment="1">
      <alignment horizontal="center"/>
      <protection/>
    </xf>
    <xf numFmtId="0" fontId="11" fillId="0" borderId="22" xfId="30" applyFont="1" applyBorder="1" applyAlignment="1">
      <alignment horizontal="centerContinuous"/>
      <protection/>
    </xf>
    <xf numFmtId="0" fontId="11" fillId="0" borderId="13" xfId="30" applyFont="1" applyBorder="1">
      <alignment/>
      <protection/>
    </xf>
    <xf numFmtId="0" fontId="11" fillId="0" borderId="14" xfId="30" applyFont="1" applyBorder="1">
      <alignment/>
      <protection/>
    </xf>
    <xf numFmtId="0" fontId="11" fillId="0" borderId="15" xfId="30" applyFont="1" applyBorder="1">
      <alignment/>
      <protection/>
    </xf>
    <xf numFmtId="0" fontId="11" fillId="0" borderId="13" xfId="30" applyFont="1" applyBorder="1" applyAlignment="1">
      <alignment horizontal="centerContinuous" vertical="center"/>
      <protection/>
    </xf>
    <xf numFmtId="0" fontId="13" fillId="0" borderId="13" xfId="30" applyFont="1" applyFill="1" applyBorder="1" applyAlignment="1">
      <alignment horizontal="center" vertical="center"/>
      <protection/>
    </xf>
    <xf numFmtId="0" fontId="13" fillId="0" borderId="14" xfId="30" applyFont="1" applyFill="1" applyBorder="1" applyAlignment="1">
      <alignment horizontal="center" vertical="center"/>
      <protection/>
    </xf>
    <xf numFmtId="0" fontId="13" fillId="0" borderId="15" xfId="30" applyFont="1" applyFill="1" applyBorder="1" applyAlignment="1">
      <alignment horizontal="center" vertical="center"/>
      <protection/>
    </xf>
    <xf numFmtId="0" fontId="11" fillId="0" borderId="23" xfId="30" applyFont="1" applyBorder="1">
      <alignment/>
      <protection/>
    </xf>
    <xf numFmtId="0" fontId="11" fillId="0" borderId="0" xfId="30" applyFont="1" applyAlignment="1">
      <alignment horizontal="centerContinuous" vertical="top"/>
      <protection/>
    </xf>
    <xf numFmtId="0" fontId="11" fillId="0" borderId="0" xfId="30" applyFont="1" applyAlignment="1">
      <alignment vertical="top"/>
      <protection/>
    </xf>
    <xf numFmtId="0" fontId="11" fillId="0" borderId="0" xfId="30" applyFont="1" applyAlignment="1">
      <alignment horizontal="centerContinuous" vertical="top" wrapText="1"/>
      <protection/>
    </xf>
    <xf numFmtId="0" fontId="11" fillId="0" borderId="0" xfId="30" applyFont="1" applyBorder="1" applyAlignment="1">
      <alignment vertical="top"/>
      <protection/>
    </xf>
    <xf numFmtId="0" fontId="11" fillId="0" borderId="0" xfId="30" applyFont="1" applyBorder="1" applyAlignment="1">
      <alignment horizontal="centerContinuous" vertical="top"/>
      <protection/>
    </xf>
    <xf numFmtId="0" fontId="11" fillId="0" borderId="2" xfId="30" applyFont="1" applyBorder="1" applyAlignment="1">
      <alignment horizontal="center" vertical="top"/>
      <protection/>
    </xf>
    <xf numFmtId="0" fontId="11" fillId="0" borderId="0" xfId="30" applyFont="1" applyAlignment="1">
      <alignment horizontal="left"/>
      <protection/>
    </xf>
    <xf numFmtId="0" fontId="11" fillId="0" borderId="9" xfId="30" applyFont="1" applyBorder="1" applyAlignment="1">
      <alignment horizontal="center" vertical="center"/>
      <protection/>
    </xf>
    <xf numFmtId="0" fontId="11" fillId="0" borderId="10" xfId="30" applyFont="1" applyBorder="1" applyAlignment="1">
      <alignment horizontal="center" vertical="center"/>
      <protection/>
    </xf>
    <xf numFmtId="0" fontId="11" fillId="0" borderId="11" xfId="30" applyFont="1" applyBorder="1" applyAlignment="1">
      <alignment horizontal="center" vertical="center"/>
      <protection/>
    </xf>
    <xf numFmtId="0" fontId="11" fillId="0" borderId="10" xfId="30" applyFont="1" applyBorder="1" applyAlignment="1">
      <alignment horizontal="centerContinuous" vertical="center" wrapText="1"/>
      <protection/>
    </xf>
    <xf numFmtId="0" fontId="11" fillId="0" borderId="9" xfId="30" applyFont="1" applyBorder="1" applyAlignment="1">
      <alignment horizontal="centerContinuous" vertical="center"/>
      <protection/>
    </xf>
    <xf numFmtId="0" fontId="11" fillId="0" borderId="10" xfId="30" applyFont="1" applyBorder="1" applyAlignment="1">
      <alignment horizontal="centerContinuous" vertical="center"/>
      <protection/>
    </xf>
    <xf numFmtId="0" fontId="11" fillId="0" borderId="11" xfId="30" applyFont="1" applyBorder="1" applyAlignment="1">
      <alignment horizontal="centerContinuous" vertical="center"/>
      <protection/>
    </xf>
    <xf numFmtId="0" fontId="11" fillId="0" borderId="9" xfId="30" applyFont="1" applyBorder="1" applyAlignment="1">
      <alignment horizontal="center" vertical="center" wrapText="1"/>
      <protection/>
    </xf>
    <xf numFmtId="0" fontId="11" fillId="0" borderId="10" xfId="30" applyFont="1" applyBorder="1" applyAlignment="1">
      <alignment horizontal="center" vertical="center" wrapText="1"/>
      <protection/>
    </xf>
    <xf numFmtId="0" fontId="11" fillId="0" borderId="11" xfId="30" applyFont="1" applyBorder="1" applyAlignment="1">
      <alignment horizontal="center" vertical="center" wrapText="1"/>
      <protection/>
    </xf>
    <xf numFmtId="0" fontId="11" fillId="0" borderId="12" xfId="30" applyFont="1" applyBorder="1" applyAlignment="1">
      <alignment horizontal="centerContinuous"/>
      <protection/>
    </xf>
    <xf numFmtId="0" fontId="11" fillId="0" borderId="18" xfId="30" applyFont="1" applyBorder="1" applyAlignment="1">
      <alignment horizontal="centerContinuous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1" fillId="0" borderId="21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 wrapText="1"/>
      <protection/>
    </xf>
    <xf numFmtId="0" fontId="11" fillId="0" borderId="20" xfId="30" applyFont="1" applyBorder="1" applyAlignment="1">
      <alignment horizontal="center" vertical="center" wrapText="1"/>
      <protection/>
    </xf>
    <xf numFmtId="0" fontId="11" fillId="0" borderId="21" xfId="30" applyFont="1" applyBorder="1" applyAlignment="1">
      <alignment horizontal="center" vertical="center" wrapText="1"/>
      <protection/>
    </xf>
    <xf numFmtId="0" fontId="11" fillId="0" borderId="27" xfId="30" applyFont="1" applyBorder="1" applyAlignment="1">
      <alignment horizontal="centerContinuous" vertical="center"/>
      <protection/>
    </xf>
    <xf numFmtId="0" fontId="11" fillId="0" borderId="26" xfId="30" applyFont="1" applyBorder="1" applyAlignment="1">
      <alignment horizontal="centerContinuous" vertical="center"/>
      <protection/>
    </xf>
    <xf numFmtId="0" fontId="11" fillId="0" borderId="25" xfId="30" applyFont="1" applyBorder="1" applyAlignment="1">
      <alignment horizontal="centerContinuous" vertical="center"/>
      <protection/>
    </xf>
    <xf numFmtId="0" fontId="11" fillId="0" borderId="24" xfId="30" applyFont="1" applyBorder="1" applyAlignment="1">
      <alignment horizontal="centerContinuous" vertical="center"/>
      <protection/>
    </xf>
    <xf numFmtId="0" fontId="11" fillId="0" borderId="24" xfId="30" applyFont="1" applyBorder="1" applyAlignment="1">
      <alignment horizontal="center" vertical="center"/>
      <protection/>
    </xf>
    <xf numFmtId="0" fontId="11" fillId="0" borderId="25" xfId="30" applyFont="1" applyBorder="1" applyAlignment="1">
      <alignment horizontal="center" vertical="center"/>
      <protection/>
    </xf>
    <xf numFmtId="0" fontId="11" fillId="0" borderId="26" xfId="30" applyFont="1" applyBorder="1" applyAlignment="1">
      <alignment horizontal="center" vertical="center"/>
      <protection/>
    </xf>
    <xf numFmtId="0" fontId="11" fillId="0" borderId="24" xfId="30" applyFont="1" applyBorder="1" applyAlignment="1">
      <alignment horizontal="left" vertical="center" wrapText="1"/>
      <protection/>
    </xf>
    <xf numFmtId="0" fontId="11" fillId="0" borderId="25" xfId="30" applyFont="1" applyBorder="1" applyAlignment="1">
      <alignment horizontal="left" vertical="center" wrapText="1"/>
      <protection/>
    </xf>
    <xf numFmtId="0" fontId="11" fillId="0" borderId="26" xfId="30" applyFont="1" applyBorder="1" applyAlignment="1">
      <alignment horizontal="left" vertical="center" wrapText="1"/>
      <protection/>
    </xf>
    <xf numFmtId="0" fontId="11" fillId="0" borderId="25" xfId="30" applyFont="1" applyBorder="1" applyAlignment="1" quotePrefix="1">
      <alignment horizontal="centerContinuous" vertical="center"/>
      <protection/>
    </xf>
    <xf numFmtId="3" fontId="14" fillId="0" borderId="27" xfId="30" applyNumberFormat="1" applyFont="1" applyBorder="1" applyAlignment="1">
      <alignment horizontal="right"/>
      <protection/>
    </xf>
    <xf numFmtId="0" fontId="11" fillId="0" borderId="27" xfId="30" applyFont="1" applyBorder="1" applyAlignment="1">
      <alignment horizontal="center"/>
      <protection/>
    </xf>
    <xf numFmtId="3" fontId="20" fillId="0" borderId="27" xfId="30" applyNumberFormat="1" applyFont="1" applyBorder="1" applyAlignment="1">
      <alignment horizontal="right"/>
      <protection/>
    </xf>
    <xf numFmtId="0" fontId="11" fillId="0" borderId="24" xfId="30" applyFont="1" applyBorder="1">
      <alignment/>
      <protection/>
    </xf>
    <xf numFmtId="0" fontId="19" fillId="0" borderId="25" xfId="30" applyFont="1" applyBorder="1" applyAlignment="1">
      <alignment horizontal="left" vertical="center" wrapText="1"/>
      <protection/>
    </xf>
    <xf numFmtId="0" fontId="11" fillId="0" borderId="25" xfId="30" applyFont="1" applyBorder="1" applyAlignment="1">
      <alignment horizontal="left" vertical="center" wrapText="1"/>
      <protection/>
    </xf>
    <xf numFmtId="0" fontId="11" fillId="0" borderId="26" xfId="30" applyFont="1" applyBorder="1" applyAlignment="1">
      <alignment horizontal="left" vertical="center" wrapText="1"/>
      <protection/>
    </xf>
    <xf numFmtId="0" fontId="13" fillId="0" borderId="24" xfId="30" applyFont="1" applyBorder="1" applyAlignment="1">
      <alignment horizontal="left" vertical="center" wrapText="1"/>
      <protection/>
    </xf>
    <xf numFmtId="0" fontId="13" fillId="0" borderId="25" xfId="30" applyFont="1" applyBorder="1" applyAlignment="1">
      <alignment horizontal="left" vertical="center" wrapText="1"/>
      <protection/>
    </xf>
    <xf numFmtId="0" fontId="13" fillId="0" borderId="26" xfId="30" applyFont="1" applyBorder="1" applyAlignment="1">
      <alignment horizontal="left" vertical="center" wrapText="1"/>
      <protection/>
    </xf>
    <xf numFmtId="0" fontId="13" fillId="0" borderId="25" xfId="30" applyFont="1" applyBorder="1" applyAlignment="1" quotePrefix="1">
      <alignment horizontal="centerContinuous" vertical="center"/>
      <protection/>
    </xf>
    <xf numFmtId="3" fontId="20" fillId="3" borderId="27" xfId="30" applyNumberFormat="1" applyFont="1" applyFill="1" applyBorder="1" applyAlignment="1">
      <alignment horizontal="right" vertical="center"/>
      <protection/>
    </xf>
    <xf numFmtId="0" fontId="11" fillId="3" borderId="27" xfId="30" applyFont="1" applyFill="1" applyBorder="1" applyAlignment="1">
      <alignment horizontal="center" vertical="center"/>
      <protection/>
    </xf>
    <xf numFmtId="3" fontId="20" fillId="0" borderId="27" xfId="30" applyNumberFormat="1" applyFont="1" applyBorder="1" applyAlignment="1">
      <alignment horizontal="right" vertical="center"/>
      <protection/>
    </xf>
    <xf numFmtId="0" fontId="11" fillId="0" borderId="27" xfId="30" applyFont="1" applyBorder="1" applyAlignment="1">
      <alignment horizontal="center" vertical="center"/>
      <protection/>
    </xf>
    <xf numFmtId="0" fontId="13" fillId="0" borderId="25" xfId="30" applyFont="1" applyBorder="1" applyAlignment="1">
      <alignment horizontal="centerContinuous" vertical="center"/>
      <protection/>
    </xf>
    <xf numFmtId="0" fontId="11" fillId="0" borderId="0" xfId="30" applyFont="1" applyAlignment="1">
      <alignment horizontal="center" vertical="center"/>
      <protection/>
    </xf>
    <xf numFmtId="0" fontId="13" fillId="0" borderId="24" xfId="30" applyFont="1" applyBorder="1" applyAlignment="1">
      <alignment vertical="center" wrapText="1"/>
      <protection/>
    </xf>
    <xf numFmtId="0" fontId="11" fillId="0" borderId="25" xfId="30" applyFont="1" applyBorder="1" applyAlignment="1">
      <alignment vertical="center"/>
      <protection/>
    </xf>
    <xf numFmtId="0" fontId="11" fillId="0" borderId="26" xfId="30" applyFont="1" applyBorder="1" applyAlignment="1">
      <alignment vertical="center"/>
      <protection/>
    </xf>
    <xf numFmtId="0" fontId="13" fillId="3" borderId="27" xfId="30" applyFont="1" applyFill="1" applyBorder="1" applyAlignment="1">
      <alignment horizontal="center" vertical="center"/>
      <protection/>
    </xf>
    <xf numFmtId="3" fontId="13" fillId="3" borderId="27" xfId="30" applyNumberFormat="1" applyFont="1" applyFill="1" applyBorder="1" applyAlignment="1">
      <alignment horizontal="right" vertical="center"/>
      <protection/>
    </xf>
    <xf numFmtId="0" fontId="11" fillId="0" borderId="0" xfId="30" applyFont="1" applyBorder="1" applyAlignment="1" quotePrefix="1">
      <alignment horizontal="centerContinuous" vertical="center"/>
      <protection/>
    </xf>
    <xf numFmtId="176" fontId="11" fillId="0" borderId="0" xfId="30" applyNumberFormat="1" applyFont="1">
      <alignment/>
      <protection/>
    </xf>
    <xf numFmtId="0" fontId="7" fillId="2" borderId="0" xfId="31" applyFill="1">
      <alignment/>
      <protection/>
    </xf>
    <xf numFmtId="0" fontId="7" fillId="2" borderId="0" xfId="31" applyFill="1" applyAlignment="1">
      <alignment horizontal="centerContinuous"/>
      <protection/>
    </xf>
    <xf numFmtId="0" fontId="7" fillId="2" borderId="0" xfId="31" applyFill="1" applyBorder="1" applyAlignment="1">
      <alignment horizontal="centerContinuous"/>
      <protection/>
    </xf>
    <xf numFmtId="0" fontId="22" fillId="2" borderId="0" xfId="31" applyFont="1" applyFill="1" applyAlignment="1">
      <alignment horizontal="centerContinuous" vertical="center"/>
      <protection/>
    </xf>
    <xf numFmtId="0" fontId="7" fillId="2" borderId="0" xfId="31" applyFill="1" applyAlignment="1">
      <alignment horizontal="centerContinuous" vertical="center"/>
      <protection/>
    </xf>
    <xf numFmtId="0" fontId="23" fillId="2" borderId="0" xfId="31" applyFont="1" applyFill="1" applyAlignment="1">
      <alignment horizontal="centerContinuous" vertical="center"/>
      <protection/>
    </xf>
    <xf numFmtId="0" fontId="0" fillId="0" borderId="0" xfId="31" applyFont="1" applyAlignment="1">
      <alignment horizontal="center"/>
      <protection/>
    </xf>
    <xf numFmtId="0" fontId="7" fillId="2" borderId="22" xfId="31" applyFill="1" applyBorder="1" applyAlignment="1">
      <alignment horizontal="centerContinuous"/>
      <protection/>
    </xf>
    <xf numFmtId="0" fontId="7" fillId="2" borderId="13" xfId="31" applyFill="1" applyBorder="1">
      <alignment/>
      <protection/>
    </xf>
    <xf numFmtId="0" fontId="7" fillId="2" borderId="14" xfId="31" applyFill="1" applyBorder="1">
      <alignment/>
      <protection/>
    </xf>
    <xf numFmtId="0" fontId="7" fillId="2" borderId="15" xfId="31" applyFill="1" applyBorder="1">
      <alignment/>
      <protection/>
    </xf>
    <xf numFmtId="0" fontId="7" fillId="2" borderId="0" xfId="31" applyFill="1" applyBorder="1">
      <alignment/>
      <protection/>
    </xf>
    <xf numFmtId="0" fontId="7" fillId="2" borderId="13" xfId="31" applyFill="1" applyBorder="1" applyAlignment="1">
      <alignment horizontal="centerContinuous" vertical="center"/>
      <protection/>
    </xf>
    <xf numFmtId="0" fontId="7" fillId="2" borderId="15" xfId="31" applyFill="1" applyBorder="1" applyAlignment="1">
      <alignment horizontal="centerContinuous" vertical="center"/>
      <protection/>
    </xf>
    <xf numFmtId="0" fontId="24" fillId="2" borderId="13" xfId="31" applyFont="1" applyFill="1" applyBorder="1" applyAlignment="1">
      <alignment horizontal="center" vertical="center"/>
      <protection/>
    </xf>
    <xf numFmtId="0" fontId="24" fillId="2" borderId="14" xfId="31" applyFont="1" applyFill="1" applyBorder="1" applyAlignment="1">
      <alignment horizontal="center" vertical="center"/>
      <protection/>
    </xf>
    <xf numFmtId="0" fontId="24" fillId="2" borderId="15" xfId="31" applyFont="1" applyFill="1" applyBorder="1" applyAlignment="1">
      <alignment horizontal="center" vertical="center"/>
      <protection/>
    </xf>
    <xf numFmtId="0" fontId="7" fillId="2" borderId="23" xfId="31" applyFill="1" applyBorder="1">
      <alignment/>
      <protection/>
    </xf>
    <xf numFmtId="0" fontId="7" fillId="2" borderId="0" xfId="31" applyFill="1" applyAlignment="1">
      <alignment horizontal="centerContinuous" vertical="top"/>
      <protection/>
    </xf>
    <xf numFmtId="0" fontId="7" fillId="2" borderId="0" xfId="31" applyFill="1" applyAlignment="1">
      <alignment vertical="top"/>
      <protection/>
    </xf>
    <xf numFmtId="0" fontId="7" fillId="2" borderId="0" xfId="31" applyFill="1" applyAlignment="1">
      <alignment horizontal="centerContinuous" vertical="top" wrapText="1"/>
      <protection/>
    </xf>
    <xf numFmtId="0" fontId="7" fillId="2" borderId="0" xfId="31" applyFill="1" applyAlignment="1">
      <alignment horizontal="left"/>
      <protection/>
    </xf>
    <xf numFmtId="0" fontId="7" fillId="2" borderId="9" xfId="31" applyFill="1" applyBorder="1" applyAlignment="1">
      <alignment horizontal="centerContinuous" vertical="center"/>
      <protection/>
    </xf>
    <xf numFmtId="0" fontId="7" fillId="2" borderId="10" xfId="31" applyFill="1" applyBorder="1" applyAlignment="1">
      <alignment horizontal="centerContinuous" vertical="center"/>
      <protection/>
    </xf>
    <xf numFmtId="0" fontId="7" fillId="2" borderId="11" xfId="31" applyFill="1" applyBorder="1" applyAlignment="1">
      <alignment horizontal="centerContinuous" vertical="center"/>
      <protection/>
    </xf>
    <xf numFmtId="0" fontId="7" fillId="2" borderId="10" xfId="31" applyFill="1" applyBorder="1" applyAlignment="1">
      <alignment horizontal="centerContinuous" vertical="center" wrapText="1"/>
      <protection/>
    </xf>
    <xf numFmtId="0" fontId="7" fillId="2" borderId="12" xfId="31" applyFill="1" applyBorder="1" applyAlignment="1">
      <alignment horizontal="centerContinuous"/>
      <protection/>
    </xf>
    <xf numFmtId="0" fontId="7" fillId="2" borderId="18" xfId="31" applyFill="1" applyBorder="1" applyAlignment="1">
      <alignment horizontal="centerContinuous"/>
      <protection/>
    </xf>
    <xf numFmtId="0" fontId="7" fillId="2" borderId="9" xfId="31" applyFill="1" applyBorder="1">
      <alignment/>
      <protection/>
    </xf>
    <xf numFmtId="0" fontId="7" fillId="2" borderId="10" xfId="31" applyFill="1" applyBorder="1">
      <alignment/>
      <protection/>
    </xf>
    <xf numFmtId="0" fontId="7" fillId="2" borderId="11" xfId="31" applyFill="1" applyBorder="1">
      <alignment/>
      <protection/>
    </xf>
    <xf numFmtId="0" fontId="7" fillId="2" borderId="27" xfId="31" applyFill="1" applyBorder="1" applyAlignment="1">
      <alignment horizontal="centerContinuous" vertical="center"/>
      <protection/>
    </xf>
    <xf numFmtId="0" fontId="7" fillId="2" borderId="26" xfId="31" applyFill="1" applyBorder="1" applyAlignment="1">
      <alignment horizontal="centerContinuous" vertical="center"/>
      <protection/>
    </xf>
    <xf numFmtId="0" fontId="7" fillId="2" borderId="25" xfId="31" applyFill="1" applyBorder="1" applyAlignment="1">
      <alignment horizontal="centerContinuous" vertical="center"/>
      <protection/>
    </xf>
    <xf numFmtId="0" fontId="7" fillId="2" borderId="24" xfId="31" applyFill="1" applyBorder="1" applyAlignment="1">
      <alignment horizontal="centerContinuous" vertical="center"/>
      <protection/>
    </xf>
    <xf numFmtId="176" fontId="7" fillId="2" borderId="24" xfId="31" applyNumberFormat="1" applyFill="1" applyBorder="1" applyAlignment="1">
      <alignment vertical="center"/>
      <protection/>
    </xf>
    <xf numFmtId="0" fontId="7" fillId="0" borderId="25" xfId="31" applyBorder="1" applyAlignment="1">
      <alignment vertical="center"/>
      <protection/>
    </xf>
    <xf numFmtId="0" fontId="7" fillId="0" borderId="26" xfId="31" applyBorder="1" applyAlignment="1">
      <alignment vertical="center"/>
      <protection/>
    </xf>
    <xf numFmtId="0" fontId="7" fillId="2" borderId="24" xfId="31" applyFont="1" applyFill="1" applyBorder="1" applyAlignment="1" quotePrefix="1">
      <alignment horizontal="center" vertical="center"/>
      <protection/>
    </xf>
    <xf numFmtId="0" fontId="7" fillId="0" borderId="26" xfId="31" applyBorder="1" applyAlignment="1">
      <alignment horizontal="center" vertical="center"/>
      <protection/>
    </xf>
    <xf numFmtId="3" fontId="10" fillId="2" borderId="24" xfId="31" applyNumberFormat="1" applyFont="1" applyFill="1" applyBorder="1" applyAlignment="1">
      <alignment/>
      <protection/>
    </xf>
    <xf numFmtId="3" fontId="10" fillId="0" borderId="25" xfId="31" applyNumberFormat="1" applyFont="1" applyBorder="1" applyAlignment="1">
      <alignment/>
      <protection/>
    </xf>
    <xf numFmtId="3" fontId="10" fillId="0" borderId="26" xfId="31" applyNumberFormat="1" applyFont="1" applyBorder="1" applyAlignment="1">
      <alignment/>
      <protection/>
    </xf>
    <xf numFmtId="0" fontId="7" fillId="2" borderId="19" xfId="31" applyFill="1" applyBorder="1">
      <alignment/>
      <protection/>
    </xf>
    <xf numFmtId="0" fontId="7" fillId="2" borderId="20" xfId="31" applyFill="1" applyBorder="1">
      <alignment/>
      <protection/>
    </xf>
    <xf numFmtId="0" fontId="7" fillId="2" borderId="21" xfId="31" applyFill="1" applyBorder="1">
      <alignment/>
      <protection/>
    </xf>
    <xf numFmtId="176" fontId="24" fillId="2" borderId="24" xfId="31" applyNumberFormat="1" applyFont="1" applyFill="1" applyBorder="1" applyAlignment="1">
      <alignment vertical="center"/>
      <protection/>
    </xf>
    <xf numFmtId="0" fontId="24" fillId="2" borderId="24" xfId="31" applyFont="1" applyFill="1" applyBorder="1" applyAlignment="1" quotePrefix="1">
      <alignment horizontal="center" vertical="center"/>
      <protection/>
    </xf>
    <xf numFmtId="0" fontId="24" fillId="0" borderId="26" xfId="31" applyFont="1" applyBorder="1" applyAlignment="1">
      <alignment horizontal="center" vertical="center"/>
      <protection/>
    </xf>
    <xf numFmtId="3" fontId="10" fillId="4" borderId="24" xfId="31" applyNumberFormat="1" applyFont="1" applyFill="1" applyBorder="1" applyAlignment="1">
      <alignment horizontal="right"/>
      <protection/>
    </xf>
    <xf numFmtId="3" fontId="10" fillId="4" borderId="25" xfId="31" applyNumberFormat="1" applyFont="1" applyFill="1" applyBorder="1" applyAlignment="1">
      <alignment horizontal="right"/>
      <protection/>
    </xf>
    <xf numFmtId="3" fontId="10" fillId="4" borderId="26" xfId="31" applyNumberFormat="1" applyFont="1" applyFill="1" applyBorder="1" applyAlignment="1">
      <alignment horizontal="right"/>
      <protection/>
    </xf>
    <xf numFmtId="0" fontId="7" fillId="4" borderId="20" xfId="31" applyFill="1" applyBorder="1">
      <alignment/>
      <protection/>
    </xf>
    <xf numFmtId="0" fontId="7" fillId="4" borderId="21" xfId="31" applyFill="1" applyBorder="1">
      <alignment/>
      <protection/>
    </xf>
    <xf numFmtId="0" fontId="24" fillId="0" borderId="25" xfId="31" applyFont="1" applyBorder="1" applyAlignment="1">
      <alignment vertical="center"/>
      <protection/>
    </xf>
    <xf numFmtId="0" fontId="24" fillId="0" borderId="26" xfId="31" applyFont="1" applyBorder="1" applyAlignment="1">
      <alignment vertical="center"/>
      <protection/>
    </xf>
    <xf numFmtId="176" fontId="7" fillId="2" borderId="24" xfId="31" applyNumberFormat="1" applyFont="1" applyFill="1" applyBorder="1" applyAlignment="1">
      <alignment vertical="center"/>
      <protection/>
    </xf>
    <xf numFmtId="0" fontId="7" fillId="0" borderId="25" xfId="31" applyFont="1" applyBorder="1" applyAlignment="1">
      <alignment vertical="center"/>
      <protection/>
    </xf>
    <xf numFmtId="0" fontId="7" fillId="0" borderId="26" xfId="31" applyFont="1" applyBorder="1" applyAlignment="1">
      <alignment vertical="center"/>
      <protection/>
    </xf>
    <xf numFmtId="0" fontId="7" fillId="0" borderId="26" xfId="31" applyFont="1" applyBorder="1" applyAlignment="1">
      <alignment horizontal="center" vertical="center"/>
      <protection/>
    </xf>
    <xf numFmtId="176" fontId="7" fillId="2" borderId="24" xfId="31" applyNumberFormat="1" applyFont="1" applyFill="1" applyBorder="1" applyAlignment="1">
      <alignment vertical="center"/>
      <protection/>
    </xf>
    <xf numFmtId="0" fontId="7" fillId="0" borderId="25" xfId="31" applyFont="1" applyBorder="1" applyAlignment="1">
      <alignment vertical="center"/>
      <protection/>
    </xf>
    <xf numFmtId="0" fontId="7" fillId="0" borderId="26" xfId="31" applyFont="1" applyBorder="1" applyAlignment="1">
      <alignment vertical="center"/>
      <protection/>
    </xf>
    <xf numFmtId="176" fontId="24" fillId="2" borderId="25" xfId="31" applyNumberFormat="1" applyFont="1" applyFill="1" applyBorder="1" applyAlignment="1">
      <alignment vertical="center"/>
      <protection/>
    </xf>
    <xf numFmtId="176" fontId="24" fillId="2" borderId="26" xfId="31" applyNumberFormat="1" applyFont="1" applyFill="1" applyBorder="1" applyAlignment="1">
      <alignment vertical="center"/>
      <protection/>
    </xf>
    <xf numFmtId="176" fontId="25" fillId="2" borderId="24" xfId="31" applyNumberFormat="1" applyFont="1" applyFill="1" applyBorder="1" applyAlignment="1">
      <alignment vertical="center"/>
      <protection/>
    </xf>
    <xf numFmtId="0" fontId="19" fillId="0" borderId="25" xfId="31" applyFont="1" applyBorder="1" applyAlignment="1">
      <alignment vertical="center"/>
      <protection/>
    </xf>
    <xf numFmtId="0" fontId="19" fillId="0" borderId="26" xfId="31" applyFont="1" applyBorder="1" applyAlignment="1">
      <alignment vertical="center"/>
      <protection/>
    </xf>
    <xf numFmtId="176" fontId="25" fillId="2" borderId="24" xfId="31" applyNumberFormat="1" applyFont="1" applyFill="1" applyBorder="1" applyAlignment="1">
      <alignment vertical="center" wrapText="1"/>
      <protection/>
    </xf>
    <xf numFmtId="0" fontId="19" fillId="0" borderId="25" xfId="31" applyFont="1" applyBorder="1" applyAlignment="1">
      <alignment vertical="center" wrapText="1"/>
      <protection/>
    </xf>
    <xf numFmtId="0" fontId="19" fillId="0" borderId="26" xfId="31" applyFont="1" applyBorder="1" applyAlignment="1">
      <alignment vertical="center" wrapText="1"/>
      <protection/>
    </xf>
    <xf numFmtId="176" fontId="19" fillId="2" borderId="24" xfId="31" applyNumberFormat="1" applyFont="1" applyFill="1" applyBorder="1" applyAlignment="1">
      <alignment vertical="center"/>
      <protection/>
    </xf>
    <xf numFmtId="176" fontId="19" fillId="2" borderId="24" xfId="31" applyNumberFormat="1" applyFont="1" applyFill="1" applyBorder="1" applyAlignment="1">
      <alignment vertical="center" wrapText="1"/>
      <protection/>
    </xf>
    <xf numFmtId="0" fontId="24" fillId="2" borderId="24" xfId="31" applyFont="1" applyFill="1" applyBorder="1" applyAlignment="1">
      <alignment horizontal="center" vertical="center"/>
      <protection/>
    </xf>
    <xf numFmtId="0" fontId="10" fillId="2" borderId="0" xfId="31" applyFont="1" applyFill="1">
      <alignment/>
      <protection/>
    </xf>
    <xf numFmtId="176" fontId="7" fillId="2" borderId="0" xfId="31" applyNumberFormat="1" applyFill="1">
      <alignment/>
      <protection/>
    </xf>
    <xf numFmtId="0" fontId="11" fillId="0" borderId="0" xfId="32" applyFont="1">
      <alignment/>
      <protection/>
    </xf>
    <xf numFmtId="0" fontId="11" fillId="0" borderId="13" xfId="32" applyFont="1" applyBorder="1">
      <alignment/>
      <protection/>
    </xf>
    <xf numFmtId="0" fontId="11" fillId="0" borderId="15" xfId="32" applyFont="1" applyBorder="1">
      <alignment/>
      <protection/>
    </xf>
    <xf numFmtId="0" fontId="11" fillId="0" borderId="0" xfId="32" applyFont="1" applyAlignment="1">
      <alignment horizontal="centerContinuous"/>
      <protection/>
    </xf>
    <xf numFmtId="0" fontId="11" fillId="0" borderId="0" xfId="32" applyFont="1" applyBorder="1" applyAlignment="1">
      <alignment horizontal="centerContinuous"/>
      <protection/>
    </xf>
    <xf numFmtId="0" fontId="26" fillId="0" borderId="0" xfId="32" applyFont="1" applyAlignment="1">
      <alignment horizontal="center" vertical="center"/>
      <protection/>
    </xf>
    <xf numFmtId="0" fontId="0" fillId="0" borderId="0" xfId="32" applyFont="1" applyAlignment="1">
      <alignment horizontal="center"/>
      <protection/>
    </xf>
    <xf numFmtId="0" fontId="11" fillId="0" borderId="22" xfId="32" applyFont="1" applyBorder="1" applyAlignment="1">
      <alignment horizontal="centerContinuous"/>
      <protection/>
    </xf>
    <xf numFmtId="0" fontId="11" fillId="0" borderId="14" xfId="32" applyFont="1" applyBorder="1">
      <alignment/>
      <protection/>
    </xf>
    <xf numFmtId="0" fontId="11" fillId="0" borderId="0" xfId="32" applyFont="1" applyBorder="1">
      <alignment/>
      <protection/>
    </xf>
    <xf numFmtId="0" fontId="11" fillId="0" borderId="13" xfId="32" applyFont="1" applyBorder="1" applyAlignment="1">
      <alignment horizontal="centerContinuous" vertical="center"/>
      <protection/>
    </xf>
    <xf numFmtId="0" fontId="11" fillId="0" borderId="15" xfId="32" applyFont="1" applyBorder="1" applyAlignment="1">
      <alignment horizontal="centerContinuous" vertical="center"/>
      <protection/>
    </xf>
    <xf numFmtId="0" fontId="13" fillId="0" borderId="13" xfId="32" applyFont="1" applyBorder="1" applyAlignment="1">
      <alignment horizontal="center" vertical="center"/>
      <protection/>
    </xf>
    <xf numFmtId="0" fontId="13" fillId="0" borderId="14" xfId="32" applyFont="1" applyBorder="1" applyAlignment="1">
      <alignment horizontal="center" vertical="center"/>
      <protection/>
    </xf>
    <xf numFmtId="0" fontId="13" fillId="0" borderId="15" xfId="32" applyFont="1" applyBorder="1" applyAlignment="1">
      <alignment horizontal="center" vertical="center"/>
      <protection/>
    </xf>
    <xf numFmtId="0" fontId="11" fillId="0" borderId="23" xfId="32" applyFont="1" applyBorder="1">
      <alignment/>
      <protection/>
    </xf>
    <xf numFmtId="0" fontId="11" fillId="0" borderId="0" xfId="32" applyFont="1" applyAlignment="1">
      <alignment horizontal="centerContinuous" vertical="top"/>
      <protection/>
    </xf>
    <xf numFmtId="0" fontId="11" fillId="0" borderId="0" xfId="32" applyFont="1" applyAlignment="1">
      <alignment vertical="top"/>
      <protection/>
    </xf>
    <xf numFmtId="0" fontId="11" fillId="0" borderId="0" xfId="32" applyFont="1" applyAlignment="1">
      <alignment horizontal="centerContinuous" vertical="top" wrapText="1"/>
      <protection/>
    </xf>
    <xf numFmtId="0" fontId="11" fillId="0" borderId="0" xfId="32" applyFont="1" applyAlignment="1">
      <alignment horizontal="left"/>
      <protection/>
    </xf>
    <xf numFmtId="0" fontId="11" fillId="0" borderId="1" xfId="32" applyFont="1" applyBorder="1" applyAlignment="1">
      <alignment horizontal="center" vertical="center" wrapText="1"/>
      <protection/>
    </xf>
    <xf numFmtId="0" fontId="11" fillId="0" borderId="2" xfId="32" applyFont="1" applyBorder="1" applyAlignment="1">
      <alignment horizontal="center" vertical="center" wrapText="1"/>
      <protection/>
    </xf>
    <xf numFmtId="0" fontId="11" fillId="0" borderId="33" xfId="32" applyFont="1" applyBorder="1" applyAlignment="1">
      <alignment horizontal="center" vertical="center" wrapText="1"/>
      <protection/>
    </xf>
    <xf numFmtId="0" fontId="11" fillId="0" borderId="34" xfId="32" applyFont="1" applyBorder="1" applyAlignment="1">
      <alignment horizontal="center" vertical="center" wrapText="1"/>
      <protection/>
    </xf>
    <xf numFmtId="0" fontId="27" fillId="0" borderId="35" xfId="32" applyFont="1" applyBorder="1" applyAlignment="1">
      <alignment horizontal="center" vertical="center" wrapText="1"/>
      <protection/>
    </xf>
    <xf numFmtId="0" fontId="27" fillId="0" borderId="2" xfId="32" applyFont="1" applyBorder="1" applyAlignment="1">
      <alignment horizontal="center" vertical="center" wrapText="1"/>
      <protection/>
    </xf>
    <xf numFmtId="0" fontId="27" fillId="0" borderId="33" xfId="32" applyFont="1" applyBorder="1" applyAlignment="1">
      <alignment horizontal="center" vertical="center" wrapText="1"/>
      <protection/>
    </xf>
    <xf numFmtId="0" fontId="11" fillId="0" borderId="30" xfId="32" applyFont="1" applyBorder="1" applyAlignment="1">
      <alignment horizontal="center" vertical="center" wrapText="1"/>
      <protection/>
    </xf>
    <xf numFmtId="0" fontId="11" fillId="0" borderId="20" xfId="32" applyFont="1" applyBorder="1" applyAlignment="1">
      <alignment horizontal="center" vertical="center" wrapText="1"/>
      <protection/>
    </xf>
    <xf numFmtId="0" fontId="11" fillId="0" borderId="21" xfId="32" applyFont="1" applyBorder="1" applyAlignment="1">
      <alignment horizontal="center" vertical="center" wrapText="1"/>
      <protection/>
    </xf>
    <xf numFmtId="0" fontId="11" fillId="0" borderId="36" xfId="32" applyFont="1" applyBorder="1" applyAlignment="1">
      <alignment horizontal="center" vertical="center" wrapText="1"/>
      <protection/>
    </xf>
    <xf numFmtId="0" fontId="11" fillId="0" borderId="0" xfId="32" applyFont="1" applyBorder="1" applyAlignment="1">
      <alignment horizontal="center" vertical="center"/>
      <protection/>
    </xf>
    <xf numFmtId="0" fontId="11" fillId="0" borderId="24" xfId="32" applyFont="1" applyBorder="1" applyAlignment="1">
      <alignment horizontal="center" vertical="center"/>
      <protection/>
    </xf>
    <xf numFmtId="0" fontId="11" fillId="0" borderId="24" xfId="32" applyFont="1" applyBorder="1" applyAlignment="1">
      <alignment horizontal="center"/>
      <protection/>
    </xf>
    <xf numFmtId="0" fontId="11" fillId="0" borderId="27" xfId="32" applyFont="1" applyBorder="1" applyAlignment="1">
      <alignment horizontal="center"/>
      <protection/>
    </xf>
    <xf numFmtId="0" fontId="11" fillId="0" borderId="0" xfId="32" applyFont="1" applyBorder="1" applyAlignment="1">
      <alignment vertical="center"/>
      <protection/>
    </xf>
    <xf numFmtId="0" fontId="11" fillId="0" borderId="27" xfId="32" applyFont="1" applyBorder="1" applyAlignment="1">
      <alignment horizontal="center" vertical="center"/>
      <protection/>
    </xf>
    <xf numFmtId="0" fontId="11" fillId="0" borderId="37" xfId="32" applyFont="1" applyBorder="1" applyAlignment="1">
      <alignment horizontal="center" vertical="center"/>
      <protection/>
    </xf>
    <xf numFmtId="0" fontId="11" fillId="0" borderId="30" xfId="32" applyFont="1" applyBorder="1" applyAlignment="1">
      <alignment horizontal="centerContinuous" vertical="center"/>
      <protection/>
    </xf>
    <xf numFmtId="0" fontId="11" fillId="0" borderId="20" xfId="32" applyFont="1" applyBorder="1" applyAlignment="1">
      <alignment horizontal="centerContinuous" vertical="center"/>
      <protection/>
    </xf>
    <xf numFmtId="0" fontId="11" fillId="0" borderId="25" xfId="32" applyFont="1" applyBorder="1" applyAlignment="1">
      <alignment horizontal="centerContinuous" vertical="center"/>
      <protection/>
    </xf>
    <xf numFmtId="0" fontId="11" fillId="0" borderId="26" xfId="32" applyFont="1" applyBorder="1" applyAlignment="1">
      <alignment horizontal="centerContinuous" vertical="center"/>
      <protection/>
    </xf>
    <xf numFmtId="0" fontId="11" fillId="0" borderId="38" xfId="32" applyFont="1" applyBorder="1" applyAlignment="1">
      <alignment horizontal="centerContinuous" vertical="center"/>
      <protection/>
    </xf>
    <xf numFmtId="176" fontId="11" fillId="0" borderId="27" xfId="32" applyNumberFormat="1" applyFont="1" applyBorder="1" applyAlignment="1">
      <alignment vertical="center"/>
      <protection/>
    </xf>
    <xf numFmtId="0" fontId="11" fillId="0" borderId="27" xfId="32" applyFont="1" applyBorder="1" applyAlignment="1">
      <alignment vertical="center"/>
      <protection/>
    </xf>
    <xf numFmtId="0" fontId="11" fillId="0" borderId="27" xfId="32" applyFont="1" applyBorder="1" applyAlignment="1" quotePrefix="1">
      <alignment horizontal="center" vertical="center"/>
      <protection/>
    </xf>
    <xf numFmtId="3" fontId="14" fillId="0" borderId="27" xfId="32" applyNumberFormat="1" applyFont="1" applyBorder="1" applyAlignment="1">
      <alignment horizontal="right" vertical="center"/>
      <protection/>
    </xf>
    <xf numFmtId="176" fontId="13" fillId="0" borderId="27" xfId="32" applyNumberFormat="1" applyFont="1" applyBorder="1" applyAlignment="1">
      <alignment vertical="center"/>
      <protection/>
    </xf>
    <xf numFmtId="0" fontId="13" fillId="0" borderId="27" xfId="32" applyFont="1" applyBorder="1" applyAlignment="1">
      <alignment vertical="center"/>
      <protection/>
    </xf>
    <xf numFmtId="0" fontId="13" fillId="0" borderId="27" xfId="32" applyFont="1" applyBorder="1" applyAlignment="1" quotePrefix="1">
      <alignment horizontal="center" vertical="center"/>
      <protection/>
    </xf>
    <xf numFmtId="3" fontId="14" fillId="3" borderId="27" xfId="32" applyNumberFormat="1" applyFont="1" applyFill="1" applyBorder="1" applyAlignment="1">
      <alignment horizontal="right" vertical="center"/>
      <protection/>
    </xf>
    <xf numFmtId="0" fontId="11" fillId="0" borderId="27" xfId="32" applyFont="1" applyBorder="1" applyAlignment="1">
      <alignment vertical="center" wrapText="1"/>
      <protection/>
    </xf>
    <xf numFmtId="0" fontId="11" fillId="0" borderId="27" xfId="32" applyNumberFormat="1" applyFont="1" applyBorder="1" applyAlignment="1">
      <alignment vertical="center" wrapText="1"/>
      <protection/>
    </xf>
    <xf numFmtId="0" fontId="11" fillId="0" borderId="27" xfId="32" applyNumberFormat="1" applyFont="1" applyBorder="1" applyAlignment="1">
      <alignment horizontal="left" vertical="center" wrapText="1"/>
      <protection/>
    </xf>
    <xf numFmtId="0" fontId="13" fillId="0" borderId="27" xfId="32" applyFont="1" applyBorder="1" applyAlignment="1">
      <alignment vertical="center" wrapText="1"/>
      <protection/>
    </xf>
    <xf numFmtId="176" fontId="13" fillId="0" borderId="27" xfId="32" applyNumberFormat="1" applyFont="1" applyBorder="1" applyAlignment="1">
      <alignment vertical="center" wrapText="1"/>
      <protection/>
    </xf>
    <xf numFmtId="176" fontId="11" fillId="0" borderId="27" xfId="32" applyNumberFormat="1" applyFont="1" applyBorder="1" applyAlignment="1">
      <alignment vertical="center" wrapText="1"/>
      <protection/>
    </xf>
    <xf numFmtId="0" fontId="11" fillId="0" borderId="27" xfId="32" applyFont="1" applyBorder="1" applyAlignment="1">
      <alignment wrapText="1"/>
      <protection/>
    </xf>
    <xf numFmtId="0" fontId="11" fillId="0" borderId="27" xfId="32" applyFont="1" applyBorder="1" applyAlignment="1">
      <alignment horizontal="left" vertical="center" wrapText="1"/>
      <protection/>
    </xf>
    <xf numFmtId="0" fontId="13" fillId="0" borderId="27" xfId="32" applyFont="1" applyBorder="1" applyAlignment="1">
      <alignment horizontal="center" vertical="center"/>
      <protection/>
    </xf>
    <xf numFmtId="176" fontId="11" fillId="0" borderId="30" xfId="32" applyNumberFormat="1" applyFont="1" applyBorder="1" applyAlignment="1">
      <alignment vertical="center"/>
      <protection/>
    </xf>
    <xf numFmtId="176" fontId="11" fillId="0" borderId="20" xfId="32" applyNumberFormat="1" applyFont="1" applyBorder="1" applyAlignment="1">
      <alignment vertical="center"/>
      <protection/>
    </xf>
    <xf numFmtId="0" fontId="11" fillId="0" borderId="20" xfId="32" applyFont="1" applyBorder="1" applyAlignment="1">
      <alignment vertical="center"/>
      <protection/>
    </xf>
    <xf numFmtId="0" fontId="11" fillId="0" borderId="20" xfId="32" applyFont="1" applyBorder="1" applyAlignment="1">
      <alignment horizontal="center" vertical="center"/>
      <protection/>
    </xf>
    <xf numFmtId="3" fontId="14" fillId="0" borderId="20" xfId="32" applyNumberFormat="1" applyFont="1" applyBorder="1" applyAlignment="1">
      <alignment horizontal="right" vertical="center"/>
      <protection/>
    </xf>
    <xf numFmtId="3" fontId="14" fillId="0" borderId="20" xfId="32" applyNumberFormat="1" applyFont="1" applyBorder="1" applyAlignment="1" quotePrefix="1">
      <alignment horizontal="right" vertical="center"/>
      <protection/>
    </xf>
    <xf numFmtId="3" fontId="14" fillId="0" borderId="20" xfId="32" applyNumberFormat="1" applyFont="1" applyBorder="1" applyAlignment="1">
      <alignment horizontal="right"/>
      <protection/>
    </xf>
    <xf numFmtId="3" fontId="14" fillId="0" borderId="39" xfId="32" applyNumberFormat="1" applyFont="1" applyBorder="1" applyAlignment="1">
      <alignment horizontal="right"/>
      <protection/>
    </xf>
    <xf numFmtId="176" fontId="11" fillId="0" borderId="25" xfId="32" applyNumberFormat="1" applyFont="1" applyBorder="1" applyAlignment="1">
      <alignment vertical="center"/>
      <protection/>
    </xf>
    <xf numFmtId="0" fontId="11" fillId="0" borderId="25" xfId="32" applyFont="1" applyBorder="1" applyAlignment="1">
      <alignment vertical="center"/>
      <protection/>
    </xf>
    <xf numFmtId="0" fontId="11" fillId="0" borderId="26" xfId="32" applyFont="1" applyBorder="1" applyAlignment="1">
      <alignment vertical="center"/>
      <protection/>
    </xf>
    <xf numFmtId="0" fontId="11" fillId="0" borderId="36" xfId="32" applyFont="1" applyBorder="1" applyAlignment="1">
      <alignment horizontal="center" vertical="center"/>
      <protection/>
    </xf>
    <xf numFmtId="3" fontId="14" fillId="0" borderId="24" xfId="32" applyNumberFormat="1" applyFont="1" applyBorder="1" applyAlignment="1">
      <alignment horizontal="right" vertical="center"/>
      <protection/>
    </xf>
    <xf numFmtId="3" fontId="14" fillId="0" borderId="25" xfId="32" applyNumberFormat="1" applyFont="1" applyBorder="1" applyAlignment="1">
      <alignment horizontal="right" vertical="center"/>
      <protection/>
    </xf>
    <xf numFmtId="3" fontId="14" fillId="0" borderId="26" xfId="32" applyNumberFormat="1" applyFont="1" applyBorder="1" applyAlignment="1">
      <alignment horizontal="right" vertical="center"/>
      <protection/>
    </xf>
    <xf numFmtId="0" fontId="11" fillId="0" borderId="25" xfId="32" applyFont="1" applyBorder="1" applyAlignment="1">
      <alignment vertical="center"/>
      <protection/>
    </xf>
    <xf numFmtId="3" fontId="11" fillId="0" borderId="20" xfId="32" applyNumberFormat="1" applyFont="1" applyBorder="1" applyAlignment="1">
      <alignment horizontal="right" vertical="center"/>
      <protection/>
    </xf>
    <xf numFmtId="3" fontId="11" fillId="0" borderId="20" xfId="32" applyNumberFormat="1" applyFont="1" applyBorder="1" applyAlignment="1" quotePrefix="1">
      <alignment horizontal="right" vertical="center"/>
      <protection/>
    </xf>
    <xf numFmtId="3" fontId="11" fillId="0" borderId="20" xfId="32" applyNumberFormat="1" applyFont="1" applyBorder="1" applyAlignment="1">
      <alignment horizontal="right"/>
      <protection/>
    </xf>
    <xf numFmtId="3" fontId="11" fillId="0" borderId="39" xfId="32" applyNumberFormat="1" applyFont="1" applyBorder="1" applyAlignment="1">
      <alignment horizontal="right"/>
      <protection/>
    </xf>
    <xf numFmtId="3" fontId="11" fillId="0" borderId="24" xfId="32" applyNumberFormat="1" applyFont="1" applyBorder="1" applyAlignment="1">
      <alignment horizontal="right" vertical="center"/>
      <protection/>
    </xf>
    <xf numFmtId="3" fontId="11" fillId="0" borderId="25" xfId="32" applyNumberFormat="1" applyFont="1" applyBorder="1" applyAlignment="1">
      <alignment horizontal="right" vertical="center"/>
      <protection/>
    </xf>
    <xf numFmtId="3" fontId="11" fillId="0" borderId="26" xfId="32" applyNumberFormat="1" applyFont="1" applyBorder="1" applyAlignment="1">
      <alignment horizontal="right" vertical="center"/>
      <protection/>
    </xf>
    <xf numFmtId="176" fontId="11" fillId="0" borderId="6" xfId="32" applyNumberFormat="1" applyFont="1" applyBorder="1" applyAlignment="1">
      <alignment vertical="center"/>
      <protection/>
    </xf>
    <xf numFmtId="0" fontId="11" fillId="0" borderId="40" xfId="32" applyFont="1" applyBorder="1" applyAlignment="1">
      <alignment horizontal="center" vertical="center"/>
      <protection/>
    </xf>
    <xf numFmtId="176" fontId="11" fillId="0" borderId="0" xfId="32" applyNumberFormat="1" applyFont="1">
      <alignment/>
      <protection/>
    </xf>
    <xf numFmtId="0" fontId="11" fillId="0" borderId="0" xfId="33" applyFont="1">
      <alignment/>
      <protection/>
    </xf>
    <xf numFmtId="0" fontId="11" fillId="0" borderId="13" xfId="33" applyFont="1" applyBorder="1">
      <alignment/>
      <protection/>
    </xf>
    <xf numFmtId="0" fontId="11" fillId="0" borderId="15" xfId="33" applyFont="1" applyBorder="1">
      <alignment/>
      <protection/>
    </xf>
    <xf numFmtId="0" fontId="11" fillId="0" borderId="0" xfId="33" applyFont="1" applyAlignment="1">
      <alignment horizontal="centerContinuous"/>
      <protection/>
    </xf>
    <xf numFmtId="0" fontId="11" fillId="0" borderId="0" xfId="33" applyFont="1" applyBorder="1" applyAlignment="1">
      <alignment horizontal="centerContinuous"/>
      <protection/>
    </xf>
    <xf numFmtId="0" fontId="12" fillId="0" borderId="0" xfId="33" applyFont="1" applyAlignment="1">
      <alignment horizontal="center" vertical="center"/>
      <protection/>
    </xf>
    <xf numFmtId="0" fontId="0" fillId="0" borderId="0" xfId="33" applyFont="1" applyAlignment="1">
      <alignment horizontal="center"/>
      <protection/>
    </xf>
    <xf numFmtId="0" fontId="11" fillId="0" borderId="22" xfId="33" applyFont="1" applyBorder="1" applyAlignment="1">
      <alignment horizontal="centerContinuous"/>
      <protection/>
    </xf>
    <xf numFmtId="0" fontId="11" fillId="0" borderId="14" xfId="33" applyFont="1" applyBorder="1">
      <alignment/>
      <protection/>
    </xf>
    <xf numFmtId="0" fontId="11" fillId="0" borderId="0" xfId="33" applyFont="1" applyBorder="1">
      <alignment/>
      <protection/>
    </xf>
    <xf numFmtId="0" fontId="11" fillId="0" borderId="13" xfId="33" applyFont="1" applyBorder="1" applyAlignment="1">
      <alignment horizontal="centerContinuous" vertical="center"/>
      <protection/>
    </xf>
    <xf numFmtId="0" fontId="11" fillId="0" borderId="15" xfId="33" applyFont="1" applyBorder="1" applyAlignment="1">
      <alignment horizontal="centerContinuous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14" xfId="33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1" fillId="0" borderId="23" xfId="33" applyFont="1" applyBorder="1">
      <alignment/>
      <protection/>
    </xf>
    <xf numFmtId="0" fontId="11" fillId="0" borderId="0" xfId="33" applyFont="1" applyAlignment="1">
      <alignment horizontal="centerContinuous" vertical="top"/>
      <protection/>
    </xf>
    <xf numFmtId="0" fontId="11" fillId="0" borderId="0" xfId="33" applyFont="1" applyAlignment="1">
      <alignment vertical="top"/>
      <protection/>
    </xf>
    <xf numFmtId="0" fontId="11" fillId="0" borderId="0" xfId="33" applyFont="1" applyAlignment="1">
      <alignment horizontal="centerContinuous" vertical="top" wrapText="1"/>
      <protection/>
    </xf>
    <xf numFmtId="0" fontId="11" fillId="0" borderId="0" xfId="33" applyFont="1" applyAlignment="1">
      <alignment horizontal="left"/>
      <protection/>
    </xf>
    <xf numFmtId="0" fontId="11" fillId="0" borderId="9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1" xfId="33" applyFont="1" applyBorder="1" applyAlignment="1">
      <alignment horizontal="center" vertical="center" wrapText="1"/>
      <protection/>
    </xf>
    <xf numFmtId="0" fontId="11" fillId="0" borderId="41" xfId="33" applyFont="1" applyBorder="1" applyAlignment="1">
      <alignment horizontal="center" vertical="center" wrapText="1"/>
      <protection/>
    </xf>
    <xf numFmtId="0" fontId="11" fillId="0" borderId="9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27" fillId="0" borderId="35" xfId="33" applyFont="1" applyBorder="1" applyAlignment="1">
      <alignment horizontal="center" vertical="center" wrapText="1"/>
      <protection/>
    </xf>
    <xf numFmtId="0" fontId="27" fillId="0" borderId="2" xfId="33" applyFont="1" applyBorder="1" applyAlignment="1">
      <alignment horizontal="center" vertical="center" wrapText="1"/>
      <protection/>
    </xf>
    <xf numFmtId="0" fontId="27" fillId="0" borderId="33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center" wrapText="1"/>
      <protection/>
    </xf>
    <xf numFmtId="0" fontId="11" fillId="0" borderId="2" xfId="33" applyFont="1" applyBorder="1" applyAlignment="1">
      <alignment horizontal="center" vertical="center" wrapText="1"/>
      <protection/>
    </xf>
    <xf numFmtId="0" fontId="11" fillId="0" borderId="33" xfId="33" applyFont="1" applyBorder="1" applyAlignment="1">
      <alignment horizontal="center" vertical="center" wrapText="1"/>
      <protection/>
    </xf>
    <xf numFmtId="0" fontId="11" fillId="0" borderId="19" xfId="33" applyFont="1" applyBorder="1" applyAlignment="1">
      <alignment horizontal="center" vertical="center" wrapText="1"/>
      <protection/>
    </xf>
    <xf numFmtId="0" fontId="11" fillId="0" borderId="20" xfId="33" applyFont="1" applyBorder="1" applyAlignment="1">
      <alignment horizontal="center" vertical="center" wrapText="1"/>
      <protection/>
    </xf>
    <xf numFmtId="0" fontId="11" fillId="0" borderId="21" xfId="33" applyFont="1" applyBorder="1" applyAlignment="1">
      <alignment horizontal="center" vertical="center" wrapText="1"/>
      <protection/>
    </xf>
    <xf numFmtId="0" fontId="11" fillId="0" borderId="36" xfId="33" applyFont="1" applyBorder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/>
      <protection/>
    </xf>
    <xf numFmtId="0" fontId="11" fillId="0" borderId="24" xfId="33" applyFont="1" applyBorder="1" applyAlignment="1">
      <alignment horizontal="center" vertical="center"/>
      <protection/>
    </xf>
    <xf numFmtId="0" fontId="11" fillId="0" borderId="24" xfId="33" applyFont="1" applyBorder="1" applyAlignment="1">
      <alignment horizontal="center"/>
      <protection/>
    </xf>
    <xf numFmtId="0" fontId="11" fillId="0" borderId="27" xfId="33" applyFont="1" applyBorder="1" applyAlignment="1">
      <alignment horizontal="center"/>
      <protection/>
    </xf>
    <xf numFmtId="0" fontId="11" fillId="0" borderId="0" xfId="33" applyFont="1" applyBorder="1" applyAlignment="1">
      <alignment vertical="center"/>
      <protection/>
    </xf>
    <xf numFmtId="0" fontId="11" fillId="0" borderId="27" xfId="33" applyFont="1" applyBorder="1" applyAlignment="1">
      <alignment horizontal="center" vertical="center"/>
      <protection/>
    </xf>
    <xf numFmtId="0" fontId="11" fillId="0" borderId="0" xfId="33" applyFont="1" applyAlignment="1">
      <alignment vertical="center"/>
      <protection/>
    </xf>
    <xf numFmtId="0" fontId="11" fillId="0" borderId="24" xfId="33" applyFont="1" applyBorder="1" applyAlignment="1">
      <alignment horizontal="centerContinuous" vertical="center"/>
      <protection/>
    </xf>
    <xf numFmtId="0" fontId="11" fillId="0" borderId="25" xfId="33" applyFont="1" applyBorder="1" applyAlignment="1">
      <alignment horizontal="centerContinuous" vertical="center"/>
      <protection/>
    </xf>
    <xf numFmtId="0" fontId="11" fillId="0" borderId="20" xfId="33" applyFont="1" applyBorder="1" applyAlignment="1">
      <alignment horizontal="centerContinuous" vertical="center"/>
      <protection/>
    </xf>
    <xf numFmtId="0" fontId="11" fillId="0" borderId="26" xfId="33" applyFont="1" applyBorder="1" applyAlignment="1">
      <alignment horizontal="centerContinuous" vertical="center"/>
      <protection/>
    </xf>
    <xf numFmtId="0" fontId="11" fillId="0" borderId="27" xfId="33" applyFont="1" applyBorder="1" applyAlignment="1">
      <alignment vertical="center"/>
      <protection/>
    </xf>
    <xf numFmtId="0" fontId="11" fillId="0" borderId="27" xfId="33" applyFont="1" applyBorder="1" applyAlignment="1">
      <alignment/>
      <protection/>
    </xf>
    <xf numFmtId="0" fontId="11" fillId="0" borderId="27" xfId="33" applyFont="1" applyBorder="1" applyAlignment="1" quotePrefix="1">
      <alignment horizontal="center" vertical="center"/>
      <protection/>
    </xf>
    <xf numFmtId="3" fontId="14" fillId="0" borderId="27" xfId="33" applyNumberFormat="1" applyFont="1" applyBorder="1" applyAlignment="1">
      <alignment horizontal="right" vertical="center"/>
      <protection/>
    </xf>
    <xf numFmtId="0" fontId="11" fillId="0" borderId="27" xfId="33" applyFont="1" applyBorder="1" applyAlignment="1">
      <alignment vertical="center" wrapText="1"/>
      <protection/>
    </xf>
    <xf numFmtId="0" fontId="11" fillId="0" borderId="27" xfId="33" applyFont="1" applyBorder="1" applyAlignment="1">
      <alignment wrapText="1"/>
      <protection/>
    </xf>
    <xf numFmtId="0" fontId="11" fillId="0" borderId="27" xfId="33" applyFont="1" applyBorder="1" applyAlignment="1">
      <alignment horizontal="left" vertical="center" wrapText="1"/>
      <protection/>
    </xf>
    <xf numFmtId="0" fontId="13" fillId="0" borderId="27" xfId="33" applyFont="1" applyBorder="1" applyAlignment="1">
      <alignment horizontal="left" vertical="center" wrapText="1"/>
      <protection/>
    </xf>
    <xf numFmtId="0" fontId="13" fillId="0" borderId="27" xfId="33" applyFont="1" applyBorder="1" applyAlignment="1" quotePrefix="1">
      <alignment horizontal="center" vertical="center"/>
      <protection/>
    </xf>
    <xf numFmtId="0" fontId="13" fillId="0" borderId="27" xfId="33" applyFont="1" applyBorder="1" applyAlignment="1">
      <alignment vertical="center" wrapText="1"/>
      <protection/>
    </xf>
    <xf numFmtId="0" fontId="13" fillId="0" borderId="27" xfId="33" applyFont="1" applyBorder="1" applyAlignment="1">
      <alignment wrapText="1"/>
      <protection/>
    </xf>
    <xf numFmtId="3" fontId="14" fillId="3" borderId="27" xfId="33" applyNumberFormat="1" applyFont="1" applyFill="1" applyBorder="1" applyAlignment="1">
      <alignment horizontal="right" vertical="center"/>
      <protection/>
    </xf>
    <xf numFmtId="0" fontId="13" fillId="0" borderId="27" xfId="33" applyFont="1" applyBorder="1" applyAlignment="1">
      <alignment vertical="center"/>
      <protection/>
    </xf>
    <xf numFmtId="0" fontId="13" fillId="0" borderId="27" xfId="33" applyFont="1" applyBorder="1" applyAlignment="1">
      <alignment/>
      <protection/>
    </xf>
    <xf numFmtId="0" fontId="14" fillId="0" borderId="0" xfId="33" applyFont="1">
      <alignment/>
      <protection/>
    </xf>
    <xf numFmtId="176" fontId="11" fillId="0" borderId="0" xfId="33" applyNumberFormat="1" applyFont="1">
      <alignment/>
      <protection/>
    </xf>
    <xf numFmtId="0" fontId="11" fillId="0" borderId="0" xfId="34" applyFont="1">
      <alignment/>
      <protection/>
    </xf>
    <xf numFmtId="1" fontId="11" fillId="0" borderId="13" xfId="34" applyNumberFormat="1" applyFont="1" applyBorder="1" applyAlignment="1">
      <alignment horizontal="centerContinuous" vertical="center"/>
      <protection/>
    </xf>
    <xf numFmtId="1" fontId="11" fillId="0" borderId="15" xfId="34" applyNumberFormat="1" applyFont="1" applyBorder="1" applyAlignment="1">
      <alignment horizontal="centerContinuous" vertical="center"/>
      <protection/>
    </xf>
    <xf numFmtId="0" fontId="11" fillId="0" borderId="0" xfId="34" applyFont="1" applyAlignment="1">
      <alignment horizontal="centerContinuous"/>
      <protection/>
    </xf>
    <xf numFmtId="0" fontId="11" fillId="0" borderId="0" xfId="34" applyFont="1" applyBorder="1" applyAlignment="1">
      <alignment horizontal="centerContinuous"/>
      <protection/>
    </xf>
    <xf numFmtId="0" fontId="12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/>
      <protection/>
    </xf>
    <xf numFmtId="0" fontId="11" fillId="0" borderId="22" xfId="34" applyFont="1" applyBorder="1" applyAlignment="1">
      <alignment horizontal="centerContinuous"/>
      <protection/>
    </xf>
    <xf numFmtId="0" fontId="11" fillId="0" borderId="13" xfId="34" applyFont="1" applyBorder="1">
      <alignment/>
      <protection/>
    </xf>
    <xf numFmtId="0" fontId="11" fillId="0" borderId="14" xfId="34" applyFont="1" applyBorder="1">
      <alignment/>
      <protection/>
    </xf>
    <xf numFmtId="0" fontId="11" fillId="0" borderId="15" xfId="34" applyFont="1" applyBorder="1">
      <alignment/>
      <protection/>
    </xf>
    <xf numFmtId="0" fontId="13" fillId="0" borderId="13" xfId="34" applyFont="1" applyBorder="1" applyAlignment="1">
      <alignment horizontal="centerContinuous" vertical="center"/>
      <protection/>
    </xf>
    <xf numFmtId="0" fontId="13" fillId="0" borderId="15" xfId="34" applyFont="1" applyBorder="1" applyAlignment="1">
      <alignment horizontal="centerContinuous" vertical="center"/>
      <protection/>
    </xf>
    <xf numFmtId="0" fontId="13" fillId="0" borderId="13" xfId="34" applyFont="1" applyBorder="1" applyAlignment="1">
      <alignment horizontal="center" vertical="center"/>
      <protection/>
    </xf>
    <xf numFmtId="0" fontId="13" fillId="0" borderId="14" xfId="34" applyFont="1" applyBorder="1" applyAlignment="1">
      <alignment horizontal="center" vertical="center"/>
      <protection/>
    </xf>
    <xf numFmtId="0" fontId="13" fillId="0" borderId="15" xfId="34" applyFont="1" applyBorder="1" applyAlignment="1">
      <alignment horizontal="center" vertical="center"/>
      <protection/>
    </xf>
    <xf numFmtId="0" fontId="11" fillId="0" borderId="23" xfId="34" applyFont="1" applyBorder="1">
      <alignment/>
      <protection/>
    </xf>
    <xf numFmtId="0" fontId="11" fillId="0" borderId="2" xfId="34" applyFont="1" applyBorder="1" applyAlignment="1">
      <alignment horizontal="center" vertical="top"/>
      <protection/>
    </xf>
    <xf numFmtId="0" fontId="11" fillId="0" borderId="0" xfId="34" applyFont="1" applyAlignment="1">
      <alignment vertical="top"/>
      <protection/>
    </xf>
    <xf numFmtId="0" fontId="11" fillId="0" borderId="2" xfId="34" applyFont="1" applyBorder="1" applyAlignment="1">
      <alignment horizontal="center" vertical="top" wrapText="1"/>
      <protection/>
    </xf>
    <xf numFmtId="0" fontId="11" fillId="0" borderId="0" xfId="34" applyFont="1" applyAlignment="1">
      <alignment horizontal="centerContinuous" vertical="top"/>
      <protection/>
    </xf>
    <xf numFmtId="0" fontId="11" fillId="0" borderId="0" xfId="34" applyFont="1" applyBorder="1" applyAlignment="1">
      <alignment horizontal="right"/>
      <protection/>
    </xf>
    <xf numFmtId="0" fontId="11" fillId="0" borderId="9" xfId="34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1" fillId="0" borderId="11" xfId="34" applyFont="1" applyBorder="1" applyAlignment="1">
      <alignment horizontal="center" vertical="center"/>
      <protection/>
    </xf>
    <xf numFmtId="0" fontId="11" fillId="0" borderId="9" xfId="34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11" fillId="0" borderId="9" xfId="34" applyFont="1" applyBorder="1" applyAlignment="1">
      <alignment horizontal="centerContinuous" vertical="center"/>
      <protection/>
    </xf>
    <xf numFmtId="0" fontId="11" fillId="0" borderId="10" xfId="34" applyFont="1" applyBorder="1" applyAlignment="1">
      <alignment horizontal="centerContinuous" vertical="center"/>
      <protection/>
    </xf>
    <xf numFmtId="0" fontId="11" fillId="0" borderId="11" xfId="34" applyFont="1" applyBorder="1" applyAlignment="1">
      <alignment horizontal="centerContinuous" vertical="center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21" xfId="34" applyFont="1" applyBorder="1" applyAlignment="1">
      <alignment horizontal="center" vertical="center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21" xfId="34" applyFont="1" applyBorder="1" applyAlignment="1">
      <alignment horizontal="center" vertical="center" wrapText="1"/>
      <protection/>
    </xf>
    <xf numFmtId="0" fontId="11" fillId="0" borderId="12" xfId="34" applyFont="1" applyBorder="1">
      <alignment/>
      <protection/>
    </xf>
    <xf numFmtId="0" fontId="11" fillId="0" borderId="0" xfId="34" applyFont="1" applyBorder="1">
      <alignment/>
      <protection/>
    </xf>
    <xf numFmtId="0" fontId="11" fillId="0" borderId="18" xfId="34" applyFont="1" applyBorder="1">
      <alignment/>
      <protection/>
    </xf>
    <xf numFmtId="0" fontId="11" fillId="0" borderId="24" xfId="34" applyFont="1" applyBorder="1" applyAlignment="1">
      <alignment horizontal="centerContinuous" vertical="center"/>
      <protection/>
    </xf>
    <xf numFmtId="0" fontId="11" fillId="0" borderId="25" xfId="34" applyFont="1" applyBorder="1" applyAlignment="1">
      <alignment horizontal="centerContinuous" vertical="center"/>
      <protection/>
    </xf>
    <xf numFmtId="0" fontId="11" fillId="0" borderId="26" xfId="34" applyFont="1" applyBorder="1" applyAlignment="1">
      <alignment horizontal="centerContinuous" vertical="center"/>
      <protection/>
    </xf>
    <xf numFmtId="0" fontId="11" fillId="0" borderId="27" xfId="34" applyFont="1" applyBorder="1" applyAlignment="1">
      <alignment horizontal="left" vertical="center" wrapText="1"/>
      <protection/>
    </xf>
    <xf numFmtId="0" fontId="11" fillId="0" borderId="24" xfId="34" applyFont="1" applyBorder="1" applyAlignment="1" quotePrefix="1">
      <alignment horizontal="centerContinuous" vertical="center"/>
      <protection/>
    </xf>
    <xf numFmtId="3" fontId="11" fillId="0" borderId="27" xfId="34" applyNumberFormat="1" applyFont="1" applyBorder="1" applyAlignment="1">
      <alignment horizontal="right"/>
      <protection/>
    </xf>
    <xf numFmtId="0" fontId="11" fillId="0" borderId="27" xfId="34" applyFont="1" applyBorder="1" applyAlignment="1">
      <alignment horizontal="center"/>
      <protection/>
    </xf>
    <xf numFmtId="0" fontId="13" fillId="0" borderId="27" xfId="34" applyFont="1" applyBorder="1" applyAlignment="1">
      <alignment horizontal="left" vertical="center" wrapText="1"/>
      <protection/>
    </xf>
    <xf numFmtId="0" fontId="13" fillId="0" borderId="24" xfId="34" applyFont="1" applyBorder="1" applyAlignment="1" quotePrefix="1">
      <alignment horizontal="centerContinuous" vertical="center"/>
      <protection/>
    </xf>
    <xf numFmtId="0" fontId="13" fillId="0" borderId="26" xfId="34" applyFont="1" applyBorder="1" applyAlignment="1">
      <alignment horizontal="centerContinuous" vertical="center"/>
      <protection/>
    </xf>
    <xf numFmtId="3" fontId="13" fillId="5" borderId="27" xfId="34" applyNumberFormat="1" applyFont="1" applyFill="1" applyBorder="1" applyAlignment="1">
      <alignment horizontal="right"/>
      <protection/>
    </xf>
    <xf numFmtId="0" fontId="13" fillId="5" borderId="27" xfId="34" applyFont="1" applyFill="1" applyBorder="1" applyAlignment="1">
      <alignment horizontal="center"/>
      <protection/>
    </xf>
    <xf numFmtId="0" fontId="13" fillId="0" borderId="0" xfId="34" applyFont="1">
      <alignment/>
      <protection/>
    </xf>
    <xf numFmtId="0" fontId="11" fillId="0" borderId="27" xfId="34" applyFont="1" applyBorder="1" applyAlignment="1">
      <alignment vertical="center" wrapText="1"/>
      <protection/>
    </xf>
    <xf numFmtId="0" fontId="11" fillId="0" borderId="24" xfId="34" applyFont="1" applyBorder="1" applyAlignment="1" quotePrefix="1">
      <alignment horizontal="center" vertical="center"/>
      <protection/>
    </xf>
    <xf numFmtId="0" fontId="11" fillId="0" borderId="26" xfId="34" applyFont="1" applyBorder="1" applyAlignment="1" quotePrefix="1">
      <alignment horizontal="center" vertical="center"/>
      <protection/>
    </xf>
    <xf numFmtId="49" fontId="11" fillId="0" borderId="27" xfId="34" applyNumberFormat="1" applyFont="1" applyBorder="1" applyAlignment="1">
      <alignment vertical="center" wrapText="1"/>
      <protection/>
    </xf>
    <xf numFmtId="0" fontId="11" fillId="0" borderId="27" xfId="34" applyFont="1" applyBorder="1" applyAlignment="1" quotePrefix="1">
      <alignment horizontal="left" vertical="center" wrapText="1"/>
      <protection/>
    </xf>
    <xf numFmtId="176" fontId="11" fillId="0" borderId="0" xfId="34" applyNumberFormat="1" applyFont="1">
      <alignment/>
      <protection/>
    </xf>
    <xf numFmtId="0" fontId="19" fillId="0" borderId="0" xfId="35" applyFont="1">
      <alignment/>
      <protection/>
    </xf>
    <xf numFmtId="0" fontId="19" fillId="0" borderId="0" xfId="35" applyFont="1" applyBorder="1">
      <alignment/>
      <protection/>
    </xf>
    <xf numFmtId="0" fontId="19" fillId="0" borderId="0" xfId="35" applyFont="1" applyBorder="1" applyAlignment="1">
      <alignment horizontal="centerContinuous"/>
      <protection/>
    </xf>
    <xf numFmtId="0" fontId="28" fillId="0" borderId="0" xfId="35" applyFont="1" applyAlignment="1">
      <alignment horizontal="centerContinuous" vertical="center"/>
      <protection/>
    </xf>
    <xf numFmtId="0" fontId="29" fillId="0" borderId="0" xfId="35" applyFont="1" applyAlignment="1">
      <alignment horizontal="centerContinuous" vertical="center"/>
      <protection/>
    </xf>
    <xf numFmtId="0" fontId="29" fillId="0" borderId="0" xfId="35" applyFont="1">
      <alignment/>
      <protection/>
    </xf>
    <xf numFmtId="0" fontId="0" fillId="0" borderId="0" xfId="35" applyFont="1" applyAlignment="1">
      <alignment horizontal="center"/>
      <protection/>
    </xf>
    <xf numFmtId="0" fontId="19" fillId="0" borderId="22" xfId="35" applyFont="1" applyBorder="1" applyAlignment="1">
      <alignment horizontal="centerContinuous"/>
      <protection/>
    </xf>
    <xf numFmtId="0" fontId="19" fillId="0" borderId="13" xfId="35" applyFont="1" applyBorder="1">
      <alignment/>
      <protection/>
    </xf>
    <xf numFmtId="0" fontId="19" fillId="0" borderId="14" xfId="35" applyFont="1" applyBorder="1">
      <alignment/>
      <protection/>
    </xf>
    <xf numFmtId="0" fontId="19" fillId="0" borderId="15" xfId="35" applyFont="1" applyBorder="1">
      <alignment/>
      <protection/>
    </xf>
    <xf numFmtId="0" fontId="19" fillId="0" borderId="13" xfId="35" applyFont="1" applyBorder="1" applyAlignment="1">
      <alignment horizontal="centerContinuous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0" fontId="25" fillId="0" borderId="13" xfId="35" applyFont="1" applyBorder="1" applyAlignment="1">
      <alignment horizontal="center" vertical="center"/>
      <protection/>
    </xf>
    <xf numFmtId="0" fontId="25" fillId="0" borderId="14" xfId="35" applyFont="1" applyBorder="1" applyAlignment="1">
      <alignment horizontal="center" vertical="center"/>
      <protection/>
    </xf>
    <xf numFmtId="0" fontId="25" fillId="0" borderId="15" xfId="35" applyFont="1" applyBorder="1" applyAlignment="1">
      <alignment horizontal="center" vertical="center"/>
      <protection/>
    </xf>
    <xf numFmtId="0" fontId="19" fillId="0" borderId="23" xfId="35" applyFont="1" applyBorder="1">
      <alignment/>
      <protection/>
    </xf>
    <xf numFmtId="0" fontId="19" fillId="0" borderId="0" xfId="35" applyFont="1" applyAlignment="1">
      <alignment horizontal="centerContinuous" vertical="top"/>
      <protection/>
    </xf>
    <xf numFmtId="0" fontId="19" fillId="0" borderId="0" xfId="35" applyFont="1" applyAlignment="1">
      <alignment vertical="top"/>
      <protection/>
    </xf>
    <xf numFmtId="0" fontId="19" fillId="0" borderId="0" xfId="35" applyFont="1" applyAlignment="1">
      <alignment horizontal="centerContinuous" vertical="top" wrapText="1"/>
      <protection/>
    </xf>
    <xf numFmtId="0" fontId="30" fillId="0" borderId="9" xfId="35" applyFont="1" applyBorder="1" applyAlignment="1">
      <alignment horizontal="center" vertical="center" wrapText="1"/>
      <protection/>
    </xf>
    <xf numFmtId="0" fontId="30" fillId="0" borderId="10" xfId="35" applyFont="1" applyBorder="1" applyAlignment="1">
      <alignment horizontal="center" vertical="center" wrapText="1"/>
      <protection/>
    </xf>
    <xf numFmtId="0" fontId="30" fillId="0" borderId="11" xfId="35" applyFont="1" applyBorder="1" applyAlignment="1">
      <alignment horizontal="center" vertical="center" wrapText="1"/>
      <protection/>
    </xf>
    <xf numFmtId="0" fontId="19" fillId="0" borderId="41" xfId="35" applyFont="1" applyBorder="1" applyAlignment="1">
      <alignment horizontal="center" vertical="center" wrapText="1"/>
      <protection/>
    </xf>
    <xf numFmtId="0" fontId="19" fillId="0" borderId="9" xfId="35" applyFont="1" applyBorder="1" applyAlignment="1">
      <alignment horizontal="center" vertical="center"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1" xfId="35" applyFont="1" applyBorder="1" applyAlignment="1">
      <alignment horizontal="center" vertical="center"/>
      <protection/>
    </xf>
    <xf numFmtId="0" fontId="30" fillId="0" borderId="19" xfId="35" applyFont="1" applyBorder="1" applyAlignment="1">
      <alignment horizontal="center" vertical="center" wrapText="1"/>
      <protection/>
    </xf>
    <xf numFmtId="0" fontId="30" fillId="0" borderId="20" xfId="35" applyFont="1" applyBorder="1" applyAlignment="1">
      <alignment horizontal="center" vertical="center" wrapText="1"/>
      <protection/>
    </xf>
    <xf numFmtId="0" fontId="30" fillId="0" borderId="21" xfId="35" applyFont="1" applyBorder="1" applyAlignment="1">
      <alignment horizontal="center" vertical="center" wrapText="1"/>
      <protection/>
    </xf>
    <xf numFmtId="0" fontId="19" fillId="0" borderId="36" xfId="35" applyFont="1" applyBorder="1" applyAlignment="1">
      <alignment horizontal="center" vertical="center" wrapText="1"/>
      <protection/>
    </xf>
    <xf numFmtId="0" fontId="19" fillId="0" borderId="0" xfId="35" applyFont="1" applyAlignment="1">
      <alignment horizontal="center" vertical="center"/>
      <protection/>
    </xf>
    <xf numFmtId="0" fontId="19" fillId="0" borderId="24" xfId="35" applyFont="1" applyBorder="1" applyAlignment="1">
      <alignment horizontal="center" vertical="center"/>
      <protection/>
    </xf>
    <xf numFmtId="0" fontId="19" fillId="0" borderId="24" xfId="35" applyFont="1" applyBorder="1" applyAlignment="1">
      <alignment horizontal="center"/>
      <protection/>
    </xf>
    <xf numFmtId="0" fontId="19" fillId="0" borderId="27" xfId="35" applyFont="1" applyBorder="1" applyAlignment="1">
      <alignment horizontal="center"/>
      <protection/>
    </xf>
    <xf numFmtId="0" fontId="19" fillId="0" borderId="0" xfId="35" applyFont="1" applyBorder="1" applyAlignment="1">
      <alignment vertical="center"/>
      <protection/>
    </xf>
    <xf numFmtId="0" fontId="19" fillId="0" borderId="0" xfId="35" applyFont="1" applyAlignment="1">
      <alignment vertical="center"/>
      <protection/>
    </xf>
    <xf numFmtId="0" fontId="19" fillId="0" borderId="19" xfId="35" applyFont="1" applyBorder="1" applyAlignment="1">
      <alignment horizontal="centerContinuous" vertical="center"/>
      <protection/>
    </xf>
    <xf numFmtId="0" fontId="19" fillId="0" borderId="20" xfId="35" applyFont="1" applyBorder="1" applyAlignment="1">
      <alignment horizontal="centerContinuous" vertical="center"/>
      <protection/>
    </xf>
    <xf numFmtId="0" fontId="19" fillId="0" borderId="25" xfId="35" applyFont="1" applyBorder="1" applyAlignment="1">
      <alignment horizontal="centerContinuous" vertical="center"/>
      <protection/>
    </xf>
    <xf numFmtId="0" fontId="19" fillId="0" borderId="27" xfId="35" applyFont="1" applyBorder="1" applyAlignment="1">
      <alignment horizontal="center" vertical="center"/>
      <protection/>
    </xf>
    <xf numFmtId="0" fontId="19" fillId="0" borderId="26" xfId="35" applyFont="1" applyBorder="1" applyAlignment="1">
      <alignment horizontal="centerContinuous" vertical="center"/>
      <protection/>
    </xf>
    <xf numFmtId="176" fontId="19" fillId="0" borderId="24" xfId="35" applyNumberFormat="1" applyFont="1" applyBorder="1" applyAlignment="1">
      <alignment vertical="center"/>
      <protection/>
    </xf>
    <xf numFmtId="0" fontId="19" fillId="0" borderId="25" xfId="35" applyFont="1" applyBorder="1" applyAlignment="1">
      <alignment vertical="center"/>
      <protection/>
    </xf>
    <xf numFmtId="0" fontId="19" fillId="0" borderId="26" xfId="35" applyFont="1" applyBorder="1" applyAlignment="1">
      <alignment vertical="center"/>
      <protection/>
    </xf>
    <xf numFmtId="0" fontId="19" fillId="0" borderId="36" xfId="35" applyFont="1" applyBorder="1" applyAlignment="1" quotePrefix="1">
      <alignment horizontal="center" vertical="center"/>
      <protection/>
    </xf>
    <xf numFmtId="3" fontId="19" fillId="0" borderId="24" xfId="35" applyNumberFormat="1" applyFont="1" applyBorder="1" applyAlignment="1">
      <alignment horizontal="right" vertical="center"/>
      <protection/>
    </xf>
    <xf numFmtId="3" fontId="19" fillId="0" borderId="25" xfId="35" applyNumberFormat="1" applyFont="1" applyBorder="1" applyAlignment="1">
      <alignment horizontal="right" vertical="center"/>
      <protection/>
    </xf>
    <xf numFmtId="3" fontId="19" fillId="0" borderId="26" xfId="35" applyNumberFormat="1" applyFont="1" applyBorder="1" applyAlignment="1">
      <alignment horizontal="right" vertical="center"/>
      <protection/>
    </xf>
    <xf numFmtId="3" fontId="19" fillId="0" borderId="24" xfId="35" applyNumberFormat="1" applyFont="1" applyBorder="1" applyAlignment="1" quotePrefix="1">
      <alignment horizontal="right" vertical="center"/>
      <protection/>
    </xf>
    <xf numFmtId="3" fontId="19" fillId="0" borderId="25" xfId="35" applyNumberFormat="1" applyFont="1" applyBorder="1" applyAlignment="1" quotePrefix="1">
      <alignment horizontal="right" vertical="center"/>
      <protection/>
    </xf>
    <xf numFmtId="3" fontId="19" fillId="0" borderId="26" xfId="35" applyNumberFormat="1" applyFont="1" applyBorder="1" applyAlignment="1" quotePrefix="1">
      <alignment horizontal="right" vertical="center"/>
      <protection/>
    </xf>
    <xf numFmtId="3" fontId="19" fillId="0" borderId="0" xfId="35" applyNumberFormat="1" applyFont="1">
      <alignment/>
      <protection/>
    </xf>
    <xf numFmtId="176" fontId="19" fillId="0" borderId="24" xfId="35" applyNumberFormat="1" applyFont="1" applyBorder="1" applyAlignment="1">
      <alignment vertical="center" wrapText="1"/>
      <protection/>
    </xf>
    <xf numFmtId="0" fontId="19" fillId="0" borderId="25" xfId="35" applyFont="1" applyBorder="1" applyAlignment="1">
      <alignment vertical="center" wrapText="1"/>
      <protection/>
    </xf>
    <xf numFmtId="0" fontId="19" fillId="0" borderId="26" xfId="35" applyFont="1" applyBorder="1" applyAlignment="1">
      <alignment vertical="center" wrapText="1"/>
      <protection/>
    </xf>
    <xf numFmtId="0" fontId="19" fillId="0" borderId="25" xfId="35" applyFont="1" applyBorder="1">
      <alignment/>
      <protection/>
    </xf>
    <xf numFmtId="0" fontId="19" fillId="0" borderId="26" xfId="35" applyFont="1" applyBorder="1">
      <alignment/>
      <protection/>
    </xf>
    <xf numFmtId="176" fontId="25" fillId="0" borderId="24" xfId="35" applyNumberFormat="1" applyFont="1" applyBorder="1" applyAlignment="1">
      <alignment vertical="center"/>
      <protection/>
    </xf>
    <xf numFmtId="0" fontId="25" fillId="0" borderId="36" xfId="35" applyFont="1" applyBorder="1" applyAlignment="1" quotePrefix="1">
      <alignment horizontal="center" vertical="center"/>
      <protection/>
    </xf>
    <xf numFmtId="176" fontId="19" fillId="0" borderId="0" xfId="35" applyNumberFormat="1" applyFont="1">
      <alignment/>
      <protection/>
    </xf>
    <xf numFmtId="0" fontId="11" fillId="0" borderId="0" xfId="36" applyFont="1">
      <alignment/>
      <protection/>
    </xf>
    <xf numFmtId="0" fontId="11" fillId="0" borderId="13" xfId="36" applyFont="1" applyBorder="1" applyAlignment="1">
      <alignment horizontal="center"/>
      <protection/>
    </xf>
    <xf numFmtId="0" fontId="11" fillId="0" borderId="15" xfId="36" applyFont="1" applyBorder="1" applyAlignment="1">
      <alignment horizontal="center"/>
      <protection/>
    </xf>
    <xf numFmtId="0" fontId="11" fillId="0" borderId="0" xfId="36" applyFont="1" applyBorder="1">
      <alignment/>
      <protection/>
    </xf>
    <xf numFmtId="0" fontId="11" fillId="0" borderId="0" xfId="36" applyFont="1" applyAlignment="1">
      <alignment horizontal="centerContinuous"/>
      <protection/>
    </xf>
    <xf numFmtId="0" fontId="12" fillId="0" borderId="0" xfId="36" applyFont="1" applyAlignment="1">
      <alignment horizontal="center" vertical="center" wrapText="1"/>
      <protection/>
    </xf>
    <xf numFmtId="0" fontId="11" fillId="0" borderId="13" xfId="36" applyFont="1" applyBorder="1">
      <alignment/>
      <protection/>
    </xf>
    <xf numFmtId="0" fontId="11" fillId="0" borderId="14" xfId="36" applyFont="1" applyBorder="1">
      <alignment/>
      <protection/>
    </xf>
    <xf numFmtId="0" fontId="11" fillId="0" borderId="15" xfId="36" applyFont="1" applyBorder="1">
      <alignment/>
      <protection/>
    </xf>
    <xf numFmtId="0" fontId="11" fillId="0" borderId="13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/>
      <protection/>
    </xf>
    <xf numFmtId="0" fontId="13" fillId="0" borderId="13" xfId="36" applyFont="1" applyBorder="1" applyAlignment="1">
      <alignment horizontal="center" vertical="center"/>
      <protection/>
    </xf>
    <xf numFmtId="0" fontId="13" fillId="0" borderId="14" xfId="36" applyFont="1" applyBorder="1" applyAlignment="1">
      <alignment horizontal="center" vertical="center"/>
      <protection/>
    </xf>
    <xf numFmtId="0" fontId="13" fillId="0" borderId="15" xfId="36" applyFont="1" applyBorder="1" applyAlignment="1">
      <alignment horizontal="center" vertical="center"/>
      <protection/>
    </xf>
    <xf numFmtId="0" fontId="13" fillId="0" borderId="23" xfId="36" applyFont="1" applyBorder="1">
      <alignment/>
      <protection/>
    </xf>
    <xf numFmtId="0" fontId="0" fillId="0" borderId="0" xfId="36" applyFont="1" applyAlignment="1">
      <alignment horizontal="center"/>
      <protection/>
    </xf>
    <xf numFmtId="0" fontId="11" fillId="0" borderId="0" xfId="36" applyFont="1" applyAlignment="1">
      <alignment horizontal="centerContinuous" vertical="top"/>
      <protection/>
    </xf>
    <xf numFmtId="0" fontId="11" fillId="0" borderId="0" xfId="36" applyFont="1" applyAlignment="1">
      <alignment vertical="top"/>
      <protection/>
    </xf>
    <xf numFmtId="0" fontId="11" fillId="0" borderId="0" xfId="36" applyFont="1" applyAlignment="1">
      <alignment horizontal="centerContinuous" vertical="top" wrapText="1"/>
      <protection/>
    </xf>
    <xf numFmtId="0" fontId="11" fillId="0" borderId="22" xfId="36" applyFont="1" applyBorder="1" applyAlignment="1">
      <alignment horizontal="centerContinuous" vertical="center"/>
      <protection/>
    </xf>
    <xf numFmtId="0" fontId="11" fillId="0" borderId="0" xfId="36" applyFont="1" applyAlignment="1">
      <alignment horizontal="centerContinuous" vertical="center"/>
      <protection/>
    </xf>
    <xf numFmtId="0" fontId="11" fillId="0" borderId="0" xfId="36" applyFont="1" applyAlignment="1">
      <alignment horizontal="left"/>
      <protection/>
    </xf>
    <xf numFmtId="0" fontId="11" fillId="0" borderId="0" xfId="47" applyFont="1">
      <alignment/>
      <protection/>
    </xf>
    <xf numFmtId="0" fontId="11" fillId="0" borderId="41" xfId="47" applyFont="1" applyBorder="1" applyAlignment="1">
      <alignment horizontal="center" vertical="center" wrapText="1"/>
      <protection/>
    </xf>
    <xf numFmtId="0" fontId="11" fillId="0" borderId="27" xfId="47" applyFont="1" applyBorder="1" applyAlignment="1">
      <alignment horizontal="center" vertical="center" wrapText="1"/>
      <protection/>
    </xf>
    <xf numFmtId="0" fontId="11" fillId="0" borderId="41" xfId="36" applyFont="1" applyBorder="1" applyAlignment="1">
      <alignment horizontal="center" vertical="center" wrapText="1"/>
      <protection/>
    </xf>
    <xf numFmtId="0" fontId="11" fillId="0" borderId="41" xfId="36" applyFont="1" applyBorder="1" applyAlignment="1">
      <alignment vertical="center" wrapText="1"/>
      <protection/>
    </xf>
    <xf numFmtId="0" fontId="11" fillId="0" borderId="41" xfId="36" applyFont="1" applyBorder="1" applyAlignment="1">
      <alignment horizontal="center" vertical="center"/>
      <protection/>
    </xf>
    <xf numFmtId="0" fontId="11" fillId="0" borderId="41" xfId="36" applyFont="1" applyBorder="1" applyAlignment="1">
      <alignment horizontal="center" wrapText="1"/>
      <protection/>
    </xf>
    <xf numFmtId="0" fontId="11" fillId="0" borderId="42" xfId="47" applyFont="1" applyBorder="1" applyAlignment="1">
      <alignment horizontal="center" vertical="center" wrapText="1"/>
      <protection/>
    </xf>
    <xf numFmtId="0" fontId="11" fillId="0" borderId="42" xfId="36" applyFont="1" applyBorder="1" applyAlignment="1">
      <alignment horizontal="center" vertical="center" wrapText="1"/>
      <protection/>
    </xf>
    <xf numFmtId="0" fontId="11" fillId="0" borderId="42" xfId="36" applyFont="1" applyBorder="1" applyAlignment="1">
      <alignment vertical="center" wrapText="1"/>
      <protection/>
    </xf>
    <xf numFmtId="0" fontId="11" fillId="0" borderId="42" xfId="36" applyFont="1" applyBorder="1" applyAlignment="1">
      <alignment horizontal="center" vertical="center"/>
      <protection/>
    </xf>
    <xf numFmtId="0" fontId="11" fillId="0" borderId="42" xfId="36" applyFont="1" applyBorder="1" applyAlignment="1">
      <alignment horizontal="center" wrapText="1"/>
      <protection/>
    </xf>
    <xf numFmtId="0" fontId="11" fillId="0" borderId="36" xfId="47" applyFont="1" applyBorder="1" applyAlignment="1">
      <alignment horizontal="center" vertical="center" wrapText="1"/>
      <protection/>
    </xf>
    <xf numFmtId="0" fontId="11" fillId="0" borderId="36" xfId="36" applyFont="1" applyBorder="1" applyAlignment="1">
      <alignment horizontal="center" vertical="center" wrapText="1"/>
      <protection/>
    </xf>
    <xf numFmtId="0" fontId="11" fillId="0" borderId="36" xfId="36" applyFont="1" applyBorder="1" applyAlignment="1">
      <alignment vertical="center" wrapText="1"/>
      <protection/>
    </xf>
    <xf numFmtId="0" fontId="11" fillId="0" borderId="36" xfId="36" applyFont="1" applyBorder="1" applyAlignment="1">
      <alignment horizontal="center" vertical="center"/>
      <protection/>
    </xf>
    <xf numFmtId="0" fontId="11" fillId="0" borderId="36" xfId="36" applyFont="1" applyBorder="1" applyAlignment="1">
      <alignment horizontal="center" wrapText="1"/>
      <protection/>
    </xf>
    <xf numFmtId="0" fontId="11" fillId="0" borderId="27" xfId="47" applyFont="1" applyBorder="1" applyAlignment="1">
      <alignment horizontal="centerContinuous" vertical="center"/>
      <protection/>
    </xf>
    <xf numFmtId="0" fontId="11" fillId="0" borderId="27" xfId="36" applyFont="1" applyBorder="1" applyAlignment="1">
      <alignment horizontal="centerContinuous" vertical="center"/>
      <protection/>
    </xf>
    <xf numFmtId="0" fontId="11" fillId="0" borderId="36" xfId="36" applyFont="1" applyBorder="1" applyAlignment="1">
      <alignment horizontal="centerContinuous" vertical="center"/>
      <protection/>
    </xf>
    <xf numFmtId="0" fontId="11" fillId="0" borderId="27" xfId="36" applyFont="1" applyBorder="1" applyAlignment="1">
      <alignment horizontal="center" vertical="center"/>
      <protection/>
    </xf>
    <xf numFmtId="0" fontId="13" fillId="0" borderId="27" xfId="47" applyFont="1" applyBorder="1" applyAlignment="1">
      <alignment horizontal="left" vertical="center"/>
      <protection/>
    </xf>
    <xf numFmtId="0" fontId="11" fillId="0" borderId="27" xfId="47" applyFont="1" applyBorder="1" applyAlignment="1" quotePrefix="1">
      <alignment horizontal="center" vertical="center"/>
      <protection/>
    </xf>
    <xf numFmtId="0" fontId="11" fillId="0" borderId="27" xfId="47" applyFont="1" applyBorder="1" applyAlignment="1">
      <alignment horizontal="left" vertical="center"/>
      <protection/>
    </xf>
    <xf numFmtId="3" fontId="11" fillId="0" borderId="27" xfId="36" applyNumberFormat="1" applyFont="1" applyBorder="1" applyAlignment="1">
      <alignment horizontal="right" vertical="center"/>
      <protection/>
    </xf>
    <xf numFmtId="3" fontId="11" fillId="0" borderId="27" xfId="36" applyNumberFormat="1" applyFont="1" applyBorder="1" applyAlignment="1">
      <alignment horizontal="right" vertical="center"/>
      <protection/>
    </xf>
    <xf numFmtId="3" fontId="11" fillId="0" borderId="27" xfId="36" applyNumberFormat="1" applyFont="1" applyBorder="1" applyAlignment="1">
      <alignment horizontal="right"/>
      <protection/>
    </xf>
    <xf numFmtId="0" fontId="11" fillId="0" borderId="41" xfId="47" applyFont="1" applyBorder="1" applyAlignment="1" quotePrefix="1">
      <alignment horizontal="center" vertical="center"/>
      <protection/>
    </xf>
    <xf numFmtId="0" fontId="11" fillId="0" borderId="41" xfId="47" applyFont="1" applyBorder="1" applyAlignment="1">
      <alignment horizontal="left" vertical="center"/>
      <protection/>
    </xf>
    <xf numFmtId="0" fontId="11" fillId="0" borderId="41" xfId="36" applyFont="1" applyBorder="1" applyAlignment="1" quotePrefix="1">
      <alignment horizontal="center" vertical="center"/>
      <protection/>
    </xf>
    <xf numFmtId="3" fontId="11" fillId="0" borderId="41" xfId="36" applyNumberFormat="1" applyFont="1" applyBorder="1" applyAlignment="1">
      <alignment horizontal="right" vertical="center"/>
      <protection/>
    </xf>
    <xf numFmtId="3" fontId="11" fillId="0" borderId="41" xfId="36" applyNumberFormat="1" applyFont="1" applyBorder="1" applyAlignment="1">
      <alignment horizontal="right"/>
      <protection/>
    </xf>
    <xf numFmtId="0" fontId="13" fillId="0" borderId="16" xfId="47" applyFont="1" applyBorder="1" applyAlignment="1">
      <alignment horizontal="left" vertical="center"/>
      <protection/>
    </xf>
    <xf numFmtId="0" fontId="13" fillId="0" borderId="16" xfId="36" applyFont="1" applyBorder="1" applyAlignment="1">
      <alignment horizontal="centerContinuous" vertical="center"/>
      <protection/>
    </xf>
    <xf numFmtId="3" fontId="11" fillId="3" borderId="16" xfId="36" applyNumberFormat="1" applyFont="1" applyFill="1" applyBorder="1" applyAlignment="1">
      <alignment horizontal="right"/>
      <protection/>
    </xf>
    <xf numFmtId="3" fontId="11" fillId="3" borderId="16" xfId="36" applyNumberFormat="1" applyFont="1" applyFill="1" applyBorder="1" applyAlignment="1">
      <alignment horizontal="right"/>
      <protection/>
    </xf>
    <xf numFmtId="0" fontId="11" fillId="0" borderId="36" xfId="47" applyFont="1" applyBorder="1" applyAlignment="1" quotePrefix="1">
      <alignment horizontal="center" vertical="center" wrapText="1"/>
      <protection/>
    </xf>
    <xf numFmtId="0" fontId="11" fillId="0" borderId="36" xfId="47" applyFont="1" applyBorder="1" applyAlignment="1">
      <alignment horizontal="left" vertical="center"/>
      <protection/>
    </xf>
    <xf numFmtId="0" fontId="11" fillId="0" borderId="43" xfId="36" applyFont="1" applyBorder="1" applyAlignment="1" quotePrefix="1">
      <alignment horizontal="center" vertical="center"/>
      <protection/>
    </xf>
    <xf numFmtId="3" fontId="11" fillId="0" borderId="36" xfId="36" applyNumberFormat="1" applyFont="1" applyBorder="1" applyAlignment="1">
      <alignment horizontal="right" vertical="center"/>
      <protection/>
    </xf>
    <xf numFmtId="3" fontId="11" fillId="0" borderId="36" xfId="36" applyNumberFormat="1" applyFont="1" applyBorder="1" applyAlignment="1">
      <alignment horizontal="right"/>
      <protection/>
    </xf>
    <xf numFmtId="0" fontId="11" fillId="0" borderId="27" xfId="47" applyFont="1" applyBorder="1" applyAlignment="1" quotePrefix="1">
      <alignment horizontal="center" vertical="center" wrapText="1"/>
      <protection/>
    </xf>
    <xf numFmtId="0" fontId="11" fillId="0" borderId="41" xfId="47" applyFont="1" applyBorder="1" applyAlignment="1" quotePrefix="1">
      <alignment horizontal="center" vertical="center" wrapText="1"/>
      <protection/>
    </xf>
    <xf numFmtId="0" fontId="11" fillId="0" borderId="44" xfId="36" applyFont="1" applyBorder="1" applyAlignment="1" quotePrefix="1">
      <alignment horizontal="center" vertical="center"/>
      <protection/>
    </xf>
    <xf numFmtId="0" fontId="13" fillId="0" borderId="16" xfId="36" applyFont="1" applyBorder="1" applyAlignment="1">
      <alignment horizontal="center" vertical="center"/>
      <protection/>
    </xf>
    <xf numFmtId="0" fontId="13" fillId="0" borderId="16" xfId="36" applyFont="1" applyBorder="1" applyAlignment="1" quotePrefix="1">
      <alignment horizontal="centerContinuous" vertical="center"/>
      <protection/>
    </xf>
    <xf numFmtId="0" fontId="11" fillId="0" borderId="16" xfId="36" applyFont="1" applyBorder="1" applyAlignment="1">
      <alignment horizontal="centerContinuous" vertical="center"/>
      <protection/>
    </xf>
    <xf numFmtId="0" fontId="11" fillId="0" borderId="27" xfId="36" applyFont="1" applyBorder="1" applyAlignment="1" quotePrefix="1">
      <alignment horizontal="centerContinuous" vertical="center"/>
      <protection/>
    </xf>
    <xf numFmtId="0" fontId="11" fillId="0" borderId="41" xfId="36" applyFont="1" applyBorder="1" applyAlignment="1" quotePrefix="1">
      <alignment horizontal="centerContinuous" vertical="center"/>
      <protection/>
    </xf>
    <xf numFmtId="0" fontId="11" fillId="0" borderId="41" xfId="36" applyFont="1" applyBorder="1" applyAlignment="1">
      <alignment horizontal="centerContinuous" vertical="center"/>
      <protection/>
    </xf>
    <xf numFmtId="176" fontId="13" fillId="0" borderId="16" xfId="36" applyNumberFormat="1" applyFont="1" applyBorder="1" applyAlignment="1">
      <alignment horizontal="left" vertical="center" wrapText="1"/>
      <protection/>
    </xf>
    <xf numFmtId="0" fontId="11" fillId="0" borderId="36" xfId="36" applyFont="1" applyBorder="1" applyAlignment="1" quotePrefix="1">
      <alignment horizontal="centerContinuous" vertical="center"/>
      <protection/>
    </xf>
    <xf numFmtId="0" fontId="17" fillId="0" borderId="27" xfId="47" applyFont="1" applyBorder="1" applyAlignment="1">
      <alignment horizontal="left" vertical="center" wrapText="1" indent="2"/>
      <protection/>
    </xf>
    <xf numFmtId="0" fontId="11" fillId="0" borderId="27" xfId="47" applyFont="1" applyBorder="1" applyAlignment="1">
      <alignment horizontal="left" vertical="center" wrapText="1" indent="2"/>
      <protection/>
    </xf>
    <xf numFmtId="0" fontId="13" fillId="0" borderId="16" xfId="47" applyFont="1" applyBorder="1" applyAlignment="1">
      <alignment horizontal="left" vertical="center" wrapText="1"/>
      <protection/>
    </xf>
    <xf numFmtId="0" fontId="13" fillId="0" borderId="16" xfId="46" applyFont="1" applyBorder="1" applyAlignment="1">
      <alignment horizontal="left" vertical="center"/>
      <protection/>
    </xf>
    <xf numFmtId="176" fontId="11" fillId="0" borderId="36" xfId="36" applyNumberFormat="1" applyFont="1" applyBorder="1" applyAlignment="1">
      <alignment horizontal="center" vertical="center" wrapText="1"/>
      <protection/>
    </xf>
    <xf numFmtId="0" fontId="11" fillId="0" borderId="36" xfId="47" applyFont="1" applyBorder="1" applyAlignment="1">
      <alignment horizontal="left" vertical="center" wrapText="1"/>
      <protection/>
    </xf>
    <xf numFmtId="176" fontId="11" fillId="0" borderId="27" xfId="36" applyNumberFormat="1" applyFont="1" applyBorder="1" applyAlignment="1">
      <alignment horizontal="center" vertical="center" wrapText="1"/>
      <protection/>
    </xf>
    <xf numFmtId="0" fontId="11" fillId="0" borderId="27" xfId="47" applyFont="1" applyBorder="1" applyAlignment="1">
      <alignment horizontal="left" vertical="center" wrapText="1"/>
      <protection/>
    </xf>
    <xf numFmtId="0" fontId="11" fillId="0" borderId="27" xfId="36" applyFont="1" applyBorder="1" applyAlignment="1">
      <alignment horizontal="center" vertical="center" wrapText="1"/>
      <protection/>
    </xf>
    <xf numFmtId="0" fontId="11" fillId="0" borderId="41" xfId="47" applyFont="1" applyBorder="1" applyAlignment="1">
      <alignment horizontal="left" vertical="center" wrapText="1"/>
      <protection/>
    </xf>
    <xf numFmtId="0" fontId="11" fillId="0" borderId="36" xfId="47" applyFont="1" applyBorder="1" applyAlignment="1">
      <alignment vertical="center" wrapText="1"/>
      <protection/>
    </xf>
    <xf numFmtId="0" fontId="11" fillId="0" borderId="27" xfId="47" applyFont="1" applyBorder="1" applyAlignment="1">
      <alignment vertical="center" wrapText="1"/>
      <protection/>
    </xf>
    <xf numFmtId="176" fontId="11" fillId="0" borderId="41" xfId="36" applyNumberFormat="1" applyFont="1" applyBorder="1" applyAlignment="1">
      <alignment horizontal="center" vertical="center" wrapText="1"/>
      <protection/>
    </xf>
    <xf numFmtId="3" fontId="11" fillId="0" borderId="16" xfId="36" applyNumberFormat="1" applyFont="1" applyBorder="1" applyAlignment="1">
      <alignment horizontal="right"/>
      <protection/>
    </xf>
    <xf numFmtId="176" fontId="13" fillId="0" borderId="16" xfId="36" applyNumberFormat="1" applyFont="1" applyBorder="1" applyAlignment="1">
      <alignment horizontal="left" vertical="center"/>
      <protection/>
    </xf>
    <xf numFmtId="3" fontId="11" fillId="3" borderId="32" xfId="36" applyNumberFormat="1" applyFont="1" applyFill="1" applyBorder="1" applyAlignment="1">
      <alignment horizontal="right"/>
      <protection/>
    </xf>
    <xf numFmtId="3" fontId="11" fillId="3" borderId="45" xfId="36" applyNumberFormat="1" applyFont="1" applyFill="1" applyBorder="1" applyAlignment="1">
      <alignment horizontal="right"/>
      <protection/>
    </xf>
    <xf numFmtId="3" fontId="11" fillId="3" borderId="14" xfId="36" applyNumberFormat="1" applyFont="1" applyFill="1" applyBorder="1" applyAlignment="1">
      <alignment horizontal="right"/>
      <protection/>
    </xf>
    <xf numFmtId="0" fontId="11" fillId="0" borderId="16" xfId="36" applyFont="1" applyBorder="1">
      <alignment/>
      <protection/>
    </xf>
    <xf numFmtId="0" fontId="13" fillId="0" borderId="16" xfId="36" applyFont="1" applyBorder="1" applyAlignment="1">
      <alignment horizontal="left" vertical="center" wrapText="1"/>
      <protection/>
    </xf>
    <xf numFmtId="0" fontId="13" fillId="0" borderId="16" xfId="36" applyFont="1" applyBorder="1" applyAlignment="1" quotePrefix="1">
      <alignment horizontal="center" vertical="center"/>
      <protection/>
    </xf>
    <xf numFmtId="0" fontId="13" fillId="0" borderId="36" xfId="36" applyFont="1" applyBorder="1" applyAlignment="1">
      <alignment horizontal="left" vertical="center"/>
      <protection/>
    </xf>
    <xf numFmtId="0" fontId="11" fillId="0" borderId="36" xfId="36" applyFont="1" applyBorder="1" applyAlignment="1" quotePrefix="1">
      <alignment horizontal="center" vertical="center"/>
      <protection/>
    </xf>
    <xf numFmtId="0" fontId="11" fillId="0" borderId="27" xfId="36" applyFont="1" applyBorder="1" applyAlignment="1" quotePrefix="1">
      <alignment horizontal="center" vertical="center"/>
      <protection/>
    </xf>
    <xf numFmtId="0" fontId="13" fillId="0" borderId="41" xfId="36" applyFont="1" applyBorder="1" applyAlignment="1" quotePrefix="1">
      <alignment horizontal="center" vertical="center"/>
      <protection/>
    </xf>
    <xf numFmtId="0" fontId="13" fillId="0" borderId="43" xfId="36" applyFont="1" applyBorder="1" applyAlignment="1">
      <alignment horizontal="left" vertical="center"/>
      <protection/>
    </xf>
    <xf numFmtId="0" fontId="13" fillId="0" borderId="43" xfId="36" applyFont="1" applyBorder="1" applyAlignment="1" quotePrefix="1">
      <alignment horizontal="centerContinuous" vertical="center"/>
      <protection/>
    </xf>
    <xf numFmtId="0" fontId="13" fillId="0" borderId="43" xfId="36" applyFont="1" applyBorder="1" applyAlignment="1">
      <alignment horizontal="centerContinuous" vertical="center"/>
      <protection/>
    </xf>
    <xf numFmtId="3" fontId="11" fillId="3" borderId="43" xfId="36" applyNumberFormat="1" applyFont="1" applyFill="1" applyBorder="1" applyAlignment="1">
      <alignment horizontal="right"/>
      <protection/>
    </xf>
    <xf numFmtId="3" fontId="11" fillId="3" borderId="43" xfId="36" applyNumberFormat="1" applyFont="1" applyFill="1" applyBorder="1" applyAlignment="1">
      <alignment horizontal="right"/>
      <protection/>
    </xf>
    <xf numFmtId="0" fontId="8" fillId="0" borderId="0" xfId="37" applyFont="1" applyAlignment="1">
      <alignment horizontal="center" vertical="center"/>
      <protection/>
    </xf>
    <xf numFmtId="0" fontId="0" fillId="0" borderId="0" xfId="37" applyFont="1">
      <alignment/>
      <protection/>
    </xf>
    <xf numFmtId="0" fontId="9" fillId="0" borderId="0" xfId="37" applyFont="1" applyAlignment="1">
      <alignment horizontal="centerContinuous" vertical="center"/>
      <protection/>
    </xf>
    <xf numFmtId="0" fontId="0" fillId="0" borderId="0" xfId="37" applyFont="1" applyAlignment="1">
      <alignment horizontal="centerContinuous" vertical="center"/>
      <protection/>
    </xf>
    <xf numFmtId="0" fontId="0" fillId="0" borderId="13" xfId="37" applyFont="1" applyBorder="1">
      <alignment/>
      <protection/>
    </xf>
    <xf numFmtId="0" fontId="0" fillId="0" borderId="14" xfId="37" applyFont="1" applyBorder="1">
      <alignment/>
      <protection/>
    </xf>
    <xf numFmtId="0" fontId="0" fillId="0" borderId="15" xfId="37" applyFont="1" applyBorder="1">
      <alignment/>
      <protection/>
    </xf>
    <xf numFmtId="0" fontId="0" fillId="0" borderId="0" xfId="37" applyFont="1" applyBorder="1">
      <alignment/>
      <protection/>
    </xf>
    <xf numFmtId="0" fontId="0" fillId="0" borderId="13" xfId="37" applyFont="1" applyBorder="1" applyAlignment="1">
      <alignment horizontal="centerContinuous" vertical="center"/>
      <protection/>
    </xf>
    <xf numFmtId="0" fontId="0" fillId="0" borderId="23" xfId="37" applyFont="1" applyBorder="1" applyAlignment="1">
      <alignment horizontal="center" vertical="center"/>
      <protection/>
    </xf>
    <xf numFmtId="0" fontId="9" fillId="0" borderId="23" xfId="37" applyFont="1" applyBorder="1" applyAlignment="1">
      <alignment horizontal="center" vertical="center"/>
      <protection/>
    </xf>
    <xf numFmtId="0" fontId="9" fillId="0" borderId="15" xfId="37" applyFont="1" applyBorder="1" applyAlignment="1">
      <alignment horizontal="center" vertical="center"/>
      <protection/>
    </xf>
    <xf numFmtId="0" fontId="0" fillId="0" borderId="23" xfId="37" applyFont="1" applyBorder="1">
      <alignment/>
      <protection/>
    </xf>
    <xf numFmtId="0" fontId="0" fillId="0" borderId="0" xfId="37" applyFont="1" applyAlignment="1">
      <alignment horizontal="centerContinuous" vertical="top"/>
      <protection/>
    </xf>
    <xf numFmtId="0" fontId="0" fillId="0" borderId="0" xfId="37" applyFont="1" applyAlignment="1">
      <alignment vertical="top"/>
      <protection/>
    </xf>
    <xf numFmtId="0" fontId="0" fillId="0" borderId="0" xfId="37" applyFont="1" applyAlignment="1">
      <alignment horizontal="centerContinuous" vertical="top" wrapText="1"/>
      <protection/>
    </xf>
    <xf numFmtId="0" fontId="0" fillId="0" borderId="0" xfId="37" applyFont="1" applyAlignment="1">
      <alignment horizontal="centerContinuous"/>
      <protection/>
    </xf>
    <xf numFmtId="0" fontId="0" fillId="0" borderId="0" xfId="37" applyFont="1" applyAlignment="1">
      <alignment horizontal="center"/>
      <protection/>
    </xf>
    <xf numFmtId="0" fontId="0" fillId="0" borderId="22" xfId="37" applyFont="1" applyBorder="1" applyAlignment="1">
      <alignment horizontal="centerContinuous"/>
      <protection/>
    </xf>
    <xf numFmtId="0" fontId="0" fillId="0" borderId="0" xfId="47" applyFont="1" applyFill="1" applyBorder="1" applyAlignment="1">
      <alignment/>
      <protection/>
    </xf>
    <xf numFmtId="0" fontId="0" fillId="0" borderId="0" xfId="37" applyFont="1" applyAlignment="1">
      <alignment horizontal="left"/>
      <protection/>
    </xf>
    <xf numFmtId="0" fontId="0" fillId="0" borderId="9" xfId="47" applyFont="1" applyBorder="1" applyAlignment="1">
      <alignment horizontal="center" vertical="center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1" xfId="47" applyFont="1" applyBorder="1" applyAlignment="1">
      <alignment horizontal="center" vertical="center"/>
      <protection/>
    </xf>
    <xf numFmtId="0" fontId="0" fillId="0" borderId="9" xfId="37" applyFont="1" applyBorder="1" applyAlignment="1">
      <alignment horizontal="center" vertical="center" wrapText="1"/>
      <protection/>
    </xf>
    <xf numFmtId="0" fontId="0" fillId="0" borderId="11" xfId="37" applyFont="1" applyBorder="1" applyAlignment="1">
      <alignment horizontal="center" vertical="center" wrapText="1"/>
      <protection/>
    </xf>
    <xf numFmtId="0" fontId="0" fillId="0" borderId="27" xfId="37" applyFont="1" applyBorder="1" applyAlignment="1">
      <alignment horizontal="center" vertical="center" wrapText="1"/>
      <protection/>
    </xf>
    <xf numFmtId="0" fontId="0" fillId="0" borderId="9" xfId="37" applyFont="1" applyBorder="1" applyAlignment="1">
      <alignment horizontal="center" vertical="center"/>
      <protection/>
    </xf>
    <xf numFmtId="0" fontId="0" fillId="0" borderId="10" xfId="37" applyFont="1" applyBorder="1" applyAlignment="1">
      <alignment horizontal="center" vertical="center"/>
      <protection/>
    </xf>
    <xf numFmtId="0" fontId="0" fillId="0" borderId="11" xfId="37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18" xfId="47" applyFont="1" applyBorder="1" applyAlignment="1">
      <alignment horizontal="center" vertical="center"/>
      <protection/>
    </xf>
    <xf numFmtId="0" fontId="0" fillId="0" borderId="12" xfId="37" applyFont="1" applyBorder="1" applyAlignment="1">
      <alignment horizontal="center" vertical="center" wrapText="1"/>
      <protection/>
    </xf>
    <xf numFmtId="0" fontId="0" fillId="0" borderId="18" xfId="37" applyFont="1" applyBorder="1" applyAlignment="1">
      <alignment horizontal="center" vertical="center" wrapText="1"/>
      <protection/>
    </xf>
    <xf numFmtId="0" fontId="0" fillId="0" borderId="12" xfId="37" applyFont="1" applyBorder="1" applyAlignment="1">
      <alignment horizontal="center" vertical="center"/>
      <protection/>
    </xf>
    <xf numFmtId="0" fontId="0" fillId="0" borderId="0" xfId="37" applyFont="1" applyBorder="1" applyAlignment="1">
      <alignment horizontal="center" vertical="center"/>
      <protection/>
    </xf>
    <xf numFmtId="0" fontId="0" fillId="0" borderId="18" xfId="37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0" fontId="0" fillId="0" borderId="20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19" xfId="37" applyFont="1" applyBorder="1" applyAlignment="1">
      <alignment horizontal="center" vertical="center" wrapText="1"/>
      <protection/>
    </xf>
    <xf numFmtId="0" fontId="0" fillId="0" borderId="21" xfId="37" applyFont="1" applyBorder="1" applyAlignment="1">
      <alignment horizontal="center" vertical="center" wrapText="1"/>
      <protection/>
    </xf>
    <xf numFmtId="0" fontId="0" fillId="0" borderId="19" xfId="37" applyFont="1" applyBorder="1" applyAlignment="1">
      <alignment horizontal="center" vertical="center"/>
      <protection/>
    </xf>
    <xf numFmtId="0" fontId="0" fillId="0" borderId="20" xfId="37" applyFont="1" applyBorder="1" applyAlignment="1">
      <alignment horizontal="center" vertical="center"/>
      <protection/>
    </xf>
    <xf numFmtId="0" fontId="0" fillId="0" borderId="21" xfId="37" applyFont="1" applyBorder="1" applyAlignment="1">
      <alignment horizontal="center" vertical="center"/>
      <protection/>
    </xf>
    <xf numFmtId="0" fontId="0" fillId="0" borderId="24" xfId="47" applyFont="1" applyBorder="1" applyAlignment="1">
      <alignment horizontal="centerContinuous"/>
      <protection/>
    </xf>
    <xf numFmtId="0" fontId="0" fillId="0" borderId="25" xfId="37" applyFont="1" applyBorder="1" applyAlignment="1">
      <alignment horizontal="centerContinuous"/>
      <protection/>
    </xf>
    <xf numFmtId="0" fontId="0" fillId="0" borderId="26" xfId="37" applyFont="1" applyBorder="1" applyAlignment="1">
      <alignment horizontal="centerContinuous"/>
      <protection/>
    </xf>
    <xf numFmtId="0" fontId="0" fillId="0" borderId="24" xfId="37" applyFont="1" applyBorder="1" applyAlignment="1">
      <alignment horizontal="centerContinuous"/>
      <protection/>
    </xf>
    <xf numFmtId="0" fontId="9" fillId="0" borderId="27" xfId="47" applyFont="1" applyBorder="1" applyAlignment="1">
      <alignment horizontal="left" vertical="center" wrapText="1"/>
      <protection/>
    </xf>
    <xf numFmtId="0" fontId="0" fillId="0" borderId="24" xfId="37" applyFont="1" applyBorder="1" applyAlignment="1" quotePrefix="1">
      <alignment horizontal="centerContinuous" vertical="center"/>
      <protection/>
    </xf>
    <xf numFmtId="0" fontId="0" fillId="0" borderId="26" xfId="37" applyFont="1" applyBorder="1" applyAlignment="1">
      <alignment horizontal="centerContinuous" vertical="center"/>
      <protection/>
    </xf>
    <xf numFmtId="3" fontId="10" fillId="0" borderId="27" xfId="37" applyNumberFormat="1" applyFont="1" applyBorder="1" applyAlignment="1">
      <alignment horizontal="right" vertical="center"/>
      <protection/>
    </xf>
    <xf numFmtId="0" fontId="0" fillId="0" borderId="27" xfId="47" applyFont="1" applyBorder="1" applyAlignment="1">
      <alignment horizontal="left" vertical="center" wrapText="1"/>
      <protection/>
    </xf>
    <xf numFmtId="0" fontId="0" fillId="0" borderId="26" xfId="37" applyFont="1" applyBorder="1" applyAlignment="1" quotePrefix="1">
      <alignment horizontal="centerContinuous" vertical="center"/>
      <protection/>
    </xf>
    <xf numFmtId="3" fontId="10" fillId="3" borderId="27" xfId="37" applyNumberFormat="1" applyFont="1" applyFill="1" applyBorder="1" applyAlignment="1">
      <alignment horizontal="right"/>
      <protection/>
    </xf>
    <xf numFmtId="0" fontId="0" fillId="0" borderId="24" xfId="37" applyFont="1" applyBorder="1" applyAlignment="1" quotePrefix="1">
      <alignment horizontal="center" vertical="center"/>
      <protection/>
    </xf>
    <xf numFmtId="0" fontId="0" fillId="0" borderId="26" xfId="37" applyFont="1" applyBorder="1" applyAlignment="1" quotePrefix="1">
      <alignment horizontal="center" vertical="center"/>
      <protection/>
    </xf>
    <xf numFmtId="0" fontId="0" fillId="0" borderId="24" xfId="37" applyFont="1" applyBorder="1" applyAlignment="1">
      <alignment horizontal="centerContinuous" vertical="center"/>
      <protection/>
    </xf>
    <xf numFmtId="0" fontId="0" fillId="0" borderId="25" xfId="37" applyFont="1" applyBorder="1" applyAlignment="1">
      <alignment horizontal="left"/>
      <protection/>
    </xf>
    <xf numFmtId="0" fontId="0" fillId="0" borderId="25" xfId="37" applyFont="1" applyBorder="1" applyAlignment="1" quotePrefix="1">
      <alignment horizontal="centerContinuous" vertical="center"/>
      <protection/>
    </xf>
    <xf numFmtId="0" fontId="0" fillId="0" borderId="25" xfId="37" applyFont="1" applyBorder="1" applyAlignment="1">
      <alignment horizontal="centerContinuous" vertical="center"/>
      <protection/>
    </xf>
    <xf numFmtId="3" fontId="10" fillId="0" borderId="25" xfId="37" applyNumberFormat="1" applyFont="1" applyBorder="1" applyAlignment="1">
      <alignment horizontal="right"/>
      <protection/>
    </xf>
    <xf numFmtId="0" fontId="0" fillId="0" borderId="27" xfId="37" applyFont="1" applyBorder="1" applyAlignment="1">
      <alignment horizontal="left" vertical="center"/>
      <protection/>
    </xf>
    <xf numFmtId="0" fontId="0" fillId="0" borderId="0" xfId="37" applyFont="1" applyBorder="1" applyAlignment="1">
      <alignment horizontal="centerContinuous" vertical="center"/>
      <protection/>
    </xf>
    <xf numFmtId="0" fontId="10" fillId="0" borderId="0" xfId="37" applyFont="1">
      <alignment/>
      <protection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Continuous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 wrapText="1"/>
    </xf>
    <xf numFmtId="0" fontId="32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 quotePrefix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195" fontId="0" fillId="0" borderId="27" xfId="0" applyNumberFormat="1" applyFont="1" applyBorder="1" applyAlignment="1">
      <alignment horizontal="center" vertical="center"/>
    </xf>
    <xf numFmtId="195" fontId="0" fillId="0" borderId="24" xfId="0" applyNumberFormat="1" applyFont="1" applyBorder="1" applyAlignment="1">
      <alignment horizontal="center" vertical="center"/>
    </xf>
    <xf numFmtId="195" fontId="0" fillId="0" borderId="46" xfId="0" applyNumberFormat="1" applyFont="1" applyBorder="1" applyAlignment="1">
      <alignment horizontal="center" vertical="center"/>
    </xf>
    <xf numFmtId="195" fontId="0" fillId="0" borderId="37" xfId="0" applyNumberFormat="1" applyFont="1" applyBorder="1" applyAlignment="1">
      <alignment horizontal="center" vertical="center"/>
    </xf>
    <xf numFmtId="195" fontId="0" fillId="0" borderId="2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195" fontId="0" fillId="0" borderId="41" xfId="0" applyNumberFormat="1" applyFont="1" applyBorder="1" applyAlignment="1">
      <alignment horizontal="center" vertical="center"/>
    </xf>
    <xf numFmtId="195" fontId="0" fillId="0" borderId="9" xfId="0" applyNumberFormat="1" applyFont="1" applyBorder="1" applyAlignment="1">
      <alignment horizontal="center" vertical="center"/>
    </xf>
    <xf numFmtId="195" fontId="0" fillId="0" borderId="47" xfId="0" applyNumberFormat="1" applyFont="1" applyBorder="1" applyAlignment="1">
      <alignment horizontal="center" vertical="center"/>
    </xf>
    <xf numFmtId="195" fontId="0" fillId="0" borderId="48" xfId="0" applyNumberFormat="1" applyFont="1" applyBorder="1" applyAlignment="1">
      <alignment horizontal="center" vertical="center"/>
    </xf>
    <xf numFmtId="195" fontId="0" fillId="0" borderId="11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9" fillId="0" borderId="32" xfId="0" applyFont="1" applyBorder="1" applyAlignment="1" quotePrefix="1">
      <alignment horizontal="centerContinuous" vertical="center"/>
    </xf>
    <xf numFmtId="0" fontId="0" fillId="0" borderId="45" xfId="0" applyFont="1" applyBorder="1" applyAlignment="1">
      <alignment horizontal="centerContinuous" vertical="center"/>
    </xf>
    <xf numFmtId="195" fontId="0" fillId="0" borderId="16" xfId="0" applyNumberFormat="1" applyFont="1" applyBorder="1" applyAlignment="1">
      <alignment horizontal="center" vertical="center"/>
    </xf>
    <xf numFmtId="195" fontId="0" fillId="0" borderId="32" xfId="0" applyNumberFormat="1" applyFont="1" applyBorder="1" applyAlignment="1">
      <alignment horizontal="center" vertical="center"/>
    </xf>
    <xf numFmtId="195" fontId="0" fillId="0" borderId="13" xfId="0" applyNumberFormat="1" applyFont="1" applyBorder="1" applyAlignment="1">
      <alignment horizontal="center" vertical="center"/>
    </xf>
    <xf numFmtId="195" fontId="0" fillId="0" borderId="17" xfId="0" applyNumberFormat="1" applyFont="1" applyBorder="1" applyAlignment="1">
      <alignment horizontal="center" vertical="center"/>
    </xf>
    <xf numFmtId="195" fontId="0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195" fontId="0" fillId="0" borderId="36" xfId="0" applyNumberFormat="1" applyFont="1" applyBorder="1" applyAlignment="1">
      <alignment horizontal="center" vertical="center"/>
    </xf>
    <xf numFmtId="195" fontId="0" fillId="0" borderId="19" xfId="0" applyNumberFormat="1" applyFont="1" applyBorder="1" applyAlignment="1">
      <alignment horizontal="center" vertical="center"/>
    </xf>
    <xf numFmtId="195" fontId="0" fillId="0" borderId="49" xfId="0" applyNumberFormat="1" applyFont="1" applyBorder="1" applyAlignment="1">
      <alignment horizontal="center" vertical="center"/>
    </xf>
    <xf numFmtId="195" fontId="0" fillId="0" borderId="50" xfId="0" applyNumberFormat="1" applyFont="1" applyBorder="1" applyAlignment="1">
      <alignment horizontal="center" vertical="center"/>
    </xf>
    <xf numFmtId="195" fontId="0" fillId="0" borderId="21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32" xfId="0" applyFont="1" applyBorder="1" applyAlignment="1" quotePrefix="1">
      <alignment horizontal="centerContinuous" vertical="center"/>
    </xf>
    <xf numFmtId="195" fontId="0" fillId="0" borderId="51" xfId="0" applyNumberFormat="1" applyFont="1" applyBorder="1" applyAlignment="1">
      <alignment horizontal="center" vertical="center"/>
    </xf>
    <xf numFmtId="195" fontId="0" fillId="0" borderId="52" xfId="0" applyNumberFormat="1" applyFont="1" applyBorder="1" applyAlignment="1">
      <alignment horizontal="center" vertical="center"/>
    </xf>
    <xf numFmtId="195" fontId="0" fillId="0" borderId="53" xfId="0" applyNumberFormat="1" applyFont="1" applyBorder="1" applyAlignment="1">
      <alignment horizontal="center" vertical="center"/>
    </xf>
    <xf numFmtId="195" fontId="0" fillId="0" borderId="54" xfId="0" applyNumberFormat="1" applyFont="1" applyBorder="1" applyAlignment="1">
      <alignment horizontal="center" vertical="center"/>
    </xf>
    <xf numFmtId="195" fontId="0" fillId="0" borderId="55" xfId="0" applyNumberFormat="1" applyFont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43" xfId="0" applyFont="1" applyBorder="1" applyAlignment="1" quotePrefix="1">
      <alignment horizontal="center" vertical="center"/>
    </xf>
    <xf numFmtId="0" fontId="0" fillId="0" borderId="56" xfId="0" applyFont="1" applyBorder="1" applyAlignment="1" quotePrefix="1">
      <alignment horizontal="center" vertical="center"/>
    </xf>
    <xf numFmtId="0" fontId="0" fillId="0" borderId="57" xfId="0" applyFont="1" applyBorder="1" applyAlignment="1" quotePrefix="1">
      <alignment horizontal="center" vertical="center"/>
    </xf>
    <xf numFmtId="0" fontId="0" fillId="0" borderId="58" xfId="0" applyFont="1" applyBorder="1" applyAlignment="1" quotePrefix="1">
      <alignment horizontal="center" vertical="center"/>
    </xf>
    <xf numFmtId="0" fontId="0" fillId="0" borderId="59" xfId="0" applyFont="1" applyBorder="1" applyAlignment="1" quotePrefix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38" applyFont="1">
      <alignment/>
      <protection/>
    </xf>
    <xf numFmtId="0" fontId="0" fillId="0" borderId="60" xfId="38" applyFont="1" applyBorder="1" applyAlignment="1">
      <alignment horizontal="center" vertical="top" wrapText="1"/>
      <protection/>
    </xf>
    <xf numFmtId="0" fontId="0" fillId="0" borderId="61" xfId="38" applyFont="1" applyBorder="1" applyAlignment="1">
      <alignment horizontal="center" vertical="top" wrapText="1"/>
      <protection/>
    </xf>
    <xf numFmtId="0" fontId="9" fillId="0" borderId="0" xfId="38" applyFont="1" applyAlignment="1">
      <alignment horizontal="center"/>
      <protection/>
    </xf>
    <xf numFmtId="0" fontId="0" fillId="0" borderId="0" xfId="38" applyFont="1" applyBorder="1">
      <alignment/>
      <protection/>
    </xf>
    <xf numFmtId="0" fontId="0" fillId="0" borderId="0" xfId="38" applyFont="1" applyBorder="1" applyAlignment="1">
      <alignment horizontal="center"/>
      <protection/>
    </xf>
    <xf numFmtId="0" fontId="34" fillId="0" borderId="0" xfId="38" applyFont="1" applyAlignment="1">
      <alignment horizontal="center"/>
      <protection/>
    </xf>
    <xf numFmtId="0" fontId="0" fillId="0" borderId="0" xfId="38" applyFont="1" applyAlignment="1">
      <alignment horizontal="justify"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Font="1" applyAlignment="1">
      <alignment horizontal="center" vertical="top" wrapText="1"/>
      <protection/>
    </xf>
    <xf numFmtId="0" fontId="0" fillId="0" borderId="0" xfId="38" applyFont="1" applyAlignment="1">
      <alignment wrapText="1"/>
      <protection/>
    </xf>
    <xf numFmtId="0" fontId="0" fillId="0" borderId="62" xfId="38" applyFont="1" applyBorder="1" applyAlignment="1">
      <alignment horizontal="center" vertical="top" wrapText="1"/>
      <protection/>
    </xf>
    <xf numFmtId="0" fontId="0" fillId="0" borderId="63" xfId="38" applyFont="1" applyBorder="1" applyAlignment="1">
      <alignment horizontal="center" vertical="top" wrapText="1"/>
      <protection/>
    </xf>
    <xf numFmtId="0" fontId="0" fillId="0" borderId="64" xfId="38" applyFont="1" applyBorder="1" applyAlignment="1">
      <alignment horizontal="center" vertical="top" wrapText="1"/>
      <protection/>
    </xf>
    <xf numFmtId="0" fontId="9" fillId="0" borderId="60" xfId="38" applyFont="1" applyBorder="1" applyAlignment="1">
      <alignment horizontal="center" vertical="center" wrapText="1"/>
      <protection/>
    </xf>
    <xf numFmtId="0" fontId="9" fillId="0" borderId="61" xfId="38" applyFont="1" applyBorder="1" applyAlignment="1">
      <alignment horizontal="center" vertical="center" wrapText="1"/>
      <protection/>
    </xf>
    <xf numFmtId="0" fontId="0" fillId="0" borderId="0" xfId="38" applyFont="1" applyBorder="1" applyAlignment="1">
      <alignment horizontal="center" vertical="top" wrapText="1"/>
      <protection/>
    </xf>
    <xf numFmtId="0" fontId="9" fillId="0" borderId="65" xfId="38" applyFont="1" applyBorder="1" applyAlignment="1">
      <alignment horizontal="center" vertical="center" wrapText="1"/>
      <protection/>
    </xf>
    <xf numFmtId="0" fontId="0" fillId="0" borderId="64" xfId="38" applyFont="1" applyBorder="1" applyAlignment="1">
      <alignment vertical="top" wrapText="1"/>
      <protection/>
    </xf>
    <xf numFmtId="0" fontId="0" fillId="0" borderId="66" xfId="38" applyFont="1" applyBorder="1" applyAlignment="1">
      <alignment horizontal="center" vertical="top" wrapText="1"/>
      <protection/>
    </xf>
    <xf numFmtId="0" fontId="0" fillId="0" borderId="0" xfId="38" applyFont="1" applyAlignment="1">
      <alignment horizontal="center" vertical="top" wrapText="1"/>
      <protection/>
    </xf>
    <xf numFmtId="0" fontId="0" fillId="0" borderId="0" xfId="38" applyFont="1" applyBorder="1" applyAlignment="1">
      <alignment horizontal="center" vertical="top" wrapText="1"/>
      <protection/>
    </xf>
    <xf numFmtId="0" fontId="0" fillId="0" borderId="27" xfId="38" applyNumberFormat="1" applyFont="1" applyBorder="1" applyAlignment="1">
      <alignment horizontal="center" vertical="center" wrapText="1"/>
      <protection/>
    </xf>
    <xf numFmtId="0" fontId="0" fillId="0" borderId="27" xfId="38" applyFont="1" applyBorder="1" applyAlignment="1">
      <alignment horizontal="left" vertical="top" wrapText="1"/>
      <protection/>
    </xf>
    <xf numFmtId="0" fontId="0" fillId="0" borderId="27" xfId="38" applyFont="1" applyBorder="1" applyAlignment="1">
      <alignment horizontal="center" vertical="center" wrapText="1"/>
      <protection/>
    </xf>
    <xf numFmtId="0" fontId="0" fillId="0" borderId="27" xfId="38" applyFont="1" applyBorder="1" applyAlignment="1">
      <alignment horizontal="center" vertical="top" wrapText="1"/>
      <protection/>
    </xf>
    <xf numFmtId="0" fontId="0" fillId="0" borderId="41" xfId="38" applyFont="1" applyBorder="1" applyAlignment="1">
      <alignment horizontal="center" vertical="top" wrapText="1"/>
      <protection/>
    </xf>
    <xf numFmtId="0" fontId="0" fillId="0" borderId="12" xfId="38" applyFont="1" applyBorder="1" applyAlignment="1">
      <alignment vertical="top" wrapText="1"/>
      <protection/>
    </xf>
    <xf numFmtId="0" fontId="0" fillId="0" borderId="27" xfId="38" applyFont="1" applyBorder="1" applyAlignment="1">
      <alignment vertical="top" wrapText="1"/>
      <protection/>
    </xf>
    <xf numFmtId="0" fontId="0" fillId="0" borderId="26" xfId="38" applyFont="1" applyBorder="1" applyAlignment="1">
      <alignment horizontal="center" vertical="top" wrapText="1"/>
      <protection/>
    </xf>
    <xf numFmtId="0" fontId="0" fillId="0" borderId="27" xfId="38" applyFont="1" applyBorder="1" applyAlignment="1">
      <alignment horizontal="center"/>
      <protection/>
    </xf>
    <xf numFmtId="3" fontId="0" fillId="0" borderId="27" xfId="38" applyNumberFormat="1" applyFont="1" applyBorder="1" applyAlignment="1">
      <alignment horizontal="right"/>
      <protection/>
    </xf>
    <xf numFmtId="0" fontId="0" fillId="0" borderId="12" xfId="38" applyFont="1" applyBorder="1" applyAlignment="1">
      <alignment horizontal="center" vertical="top" wrapText="1"/>
      <protection/>
    </xf>
    <xf numFmtId="0" fontId="0" fillId="0" borderId="18" xfId="38" applyFont="1" applyBorder="1" applyAlignment="1">
      <alignment horizontal="center" vertical="top" wrapText="1"/>
      <protection/>
    </xf>
    <xf numFmtId="0" fontId="0" fillId="0" borderId="9" xfId="38" applyFont="1" applyBorder="1" applyAlignment="1">
      <alignment vertical="top" wrapText="1"/>
      <protection/>
    </xf>
    <xf numFmtId="3" fontId="0" fillId="6" borderId="27" xfId="38" applyNumberFormat="1" applyFont="1" applyFill="1" applyBorder="1" applyAlignment="1">
      <alignment horizontal="right"/>
      <protection/>
    </xf>
    <xf numFmtId="3" fontId="0" fillId="6" borderId="9" xfId="38" applyNumberFormat="1" applyFont="1" applyFill="1" applyBorder="1" applyAlignment="1">
      <alignment horizontal="right"/>
      <protection/>
    </xf>
    <xf numFmtId="3" fontId="0" fillId="6" borderId="10" xfId="38" applyNumberFormat="1" applyFont="1" applyFill="1" applyBorder="1" applyAlignment="1">
      <alignment horizontal="right"/>
      <protection/>
    </xf>
    <xf numFmtId="3" fontId="0" fillId="6" borderId="11" xfId="38" applyNumberFormat="1" applyFont="1" applyFill="1" applyBorder="1" applyAlignment="1">
      <alignment horizontal="right"/>
      <protection/>
    </xf>
    <xf numFmtId="0" fontId="0" fillId="0" borderId="12" xfId="38" applyFont="1" applyBorder="1" applyAlignment="1">
      <alignment wrapText="1"/>
      <protection/>
    </xf>
    <xf numFmtId="0" fontId="0" fillId="0" borderId="0" xfId="38" applyFont="1" applyBorder="1" applyAlignment="1">
      <alignment wrapText="1"/>
      <protection/>
    </xf>
    <xf numFmtId="0" fontId="0" fillId="0" borderId="18" xfId="38" applyFont="1" applyBorder="1" applyAlignment="1">
      <alignment wrapText="1"/>
      <protection/>
    </xf>
    <xf numFmtId="3" fontId="0" fillId="6" borderId="19" xfId="38" applyNumberFormat="1" applyFont="1" applyFill="1" applyBorder="1" applyAlignment="1">
      <alignment horizontal="right"/>
      <protection/>
    </xf>
    <xf numFmtId="3" fontId="0" fillId="6" borderId="20" xfId="38" applyNumberFormat="1" applyFont="1" applyFill="1" applyBorder="1" applyAlignment="1">
      <alignment horizontal="right"/>
      <protection/>
    </xf>
    <xf numFmtId="3" fontId="0" fillId="6" borderId="21" xfId="38" applyNumberFormat="1" applyFont="1" applyFill="1" applyBorder="1" applyAlignment="1">
      <alignment horizontal="right"/>
      <protection/>
    </xf>
    <xf numFmtId="0" fontId="0" fillId="0" borderId="12" xfId="38" applyFont="1" applyBorder="1" applyAlignment="1">
      <alignment vertical="top" wrapText="1"/>
      <protection/>
    </xf>
    <xf numFmtId="0" fontId="0" fillId="0" borderId="0" xfId="38" applyFont="1" applyBorder="1" applyAlignment="1">
      <alignment vertical="top" wrapText="1"/>
      <protection/>
    </xf>
    <xf numFmtId="0" fontId="0" fillId="0" borderId="19" xfId="38" applyFont="1" applyBorder="1" applyAlignment="1">
      <alignment vertical="top" wrapText="1"/>
      <protection/>
    </xf>
    <xf numFmtId="0" fontId="0" fillId="0" borderId="20" xfId="38" applyFont="1" applyBorder="1" applyAlignment="1">
      <alignment vertical="top" wrapText="1"/>
      <protection/>
    </xf>
    <xf numFmtId="0" fontId="0" fillId="0" borderId="21" xfId="38" applyFont="1" applyBorder="1" applyAlignment="1">
      <alignment vertical="top" wrapText="1"/>
      <protection/>
    </xf>
    <xf numFmtId="0" fontId="0" fillId="0" borderId="19" xfId="38" applyFont="1" applyBorder="1" applyAlignment="1">
      <alignment horizontal="center" vertical="top" wrapText="1"/>
      <protection/>
    </xf>
    <xf numFmtId="0" fontId="0" fillId="0" borderId="21" xfId="38" applyFont="1" applyBorder="1" applyAlignment="1">
      <alignment horizontal="center" vertical="top" wrapText="1"/>
      <protection/>
    </xf>
    <xf numFmtId="0" fontId="11" fillId="7" borderId="0" xfId="39" applyFont="1" applyFill="1">
      <alignment/>
      <protection/>
    </xf>
    <xf numFmtId="49" fontId="11" fillId="7" borderId="0" xfId="39" applyNumberFormat="1" applyFont="1" applyFill="1">
      <alignment/>
      <protection/>
    </xf>
    <xf numFmtId="0" fontId="11" fillId="7" borderId="23" xfId="39" applyFont="1" applyFill="1" applyBorder="1" applyAlignment="1">
      <alignment horizontal="center"/>
      <protection/>
    </xf>
    <xf numFmtId="0" fontId="11" fillId="0" borderId="0" xfId="39" applyFont="1">
      <alignment/>
      <protection/>
    </xf>
    <xf numFmtId="0" fontId="11" fillId="7" borderId="0" xfId="39" applyFont="1" applyFill="1" applyAlignment="1">
      <alignment horizontal="centerContinuous"/>
      <protection/>
    </xf>
    <xf numFmtId="0" fontId="11" fillId="7" borderId="0" xfId="39" applyFont="1" applyFill="1" applyBorder="1" applyAlignment="1">
      <alignment horizontal="centerContinuous"/>
      <protection/>
    </xf>
    <xf numFmtId="0" fontId="12" fillId="7" borderId="0" xfId="39" applyFont="1" applyFill="1" applyAlignment="1">
      <alignment horizontal="center" vertical="center"/>
      <protection/>
    </xf>
    <xf numFmtId="0" fontId="0" fillId="0" borderId="0" xfId="39" applyFont="1" applyAlignment="1">
      <alignment horizontal="center"/>
      <protection/>
    </xf>
    <xf numFmtId="0" fontId="11" fillId="7" borderId="22" xfId="39" applyFont="1" applyFill="1" applyBorder="1" applyAlignment="1">
      <alignment horizontal="centerContinuous"/>
      <protection/>
    </xf>
    <xf numFmtId="0" fontId="11" fillId="0" borderId="13" xfId="39" applyFont="1" applyBorder="1">
      <alignment/>
      <protection/>
    </xf>
    <xf numFmtId="0" fontId="11" fillId="0" borderId="14" xfId="39" applyFont="1" applyBorder="1">
      <alignment/>
      <protection/>
    </xf>
    <xf numFmtId="0" fontId="11" fillId="0" borderId="15" xfId="39" applyFont="1" applyBorder="1">
      <alignment/>
      <protection/>
    </xf>
    <xf numFmtId="0" fontId="11" fillId="7" borderId="0" xfId="39" applyFont="1" applyFill="1" applyBorder="1">
      <alignment/>
      <protection/>
    </xf>
    <xf numFmtId="49" fontId="11" fillId="0" borderId="13" xfId="39" applyNumberFormat="1" applyFont="1" applyBorder="1" applyAlignment="1">
      <alignment horizontal="center"/>
      <protection/>
    </xf>
    <xf numFmtId="0" fontId="11" fillId="0" borderId="13" xfId="39" applyFont="1" applyBorder="1" applyAlignment="1">
      <alignment horizontal="centerContinuous" vertical="center"/>
      <protection/>
    </xf>
    <xf numFmtId="0" fontId="11" fillId="0" borderId="15" xfId="39" applyFont="1" applyBorder="1" applyAlignment="1">
      <alignment horizontal="centerContinuous" vertical="center"/>
      <protection/>
    </xf>
    <xf numFmtId="0" fontId="13" fillId="0" borderId="13" xfId="39" applyFont="1" applyBorder="1" applyAlignment="1">
      <alignment horizontal="center" vertical="center"/>
      <protection/>
    </xf>
    <xf numFmtId="0" fontId="13" fillId="0" borderId="14" xfId="39" applyFont="1" applyBorder="1" applyAlignment="1">
      <alignment horizontal="center" vertical="center"/>
      <protection/>
    </xf>
    <xf numFmtId="0" fontId="13" fillId="0" borderId="15" xfId="39" applyFont="1" applyBorder="1" applyAlignment="1">
      <alignment horizontal="center" vertical="center"/>
      <protection/>
    </xf>
    <xf numFmtId="0" fontId="11" fillId="0" borderId="23" xfId="39" applyFont="1" applyBorder="1">
      <alignment/>
      <protection/>
    </xf>
    <xf numFmtId="0" fontId="11" fillId="7" borderId="0" xfId="39" applyFont="1" applyFill="1" applyAlignment="1">
      <alignment horizontal="centerContinuous" vertical="top"/>
      <protection/>
    </xf>
    <xf numFmtId="0" fontId="11" fillId="7" borderId="0" xfId="39" applyFont="1" applyFill="1" applyAlignment="1">
      <alignment vertical="top"/>
      <protection/>
    </xf>
    <xf numFmtId="0" fontId="11" fillId="7" borderId="0" xfId="39" applyFont="1" applyFill="1" applyAlignment="1">
      <alignment horizontal="centerContinuous" vertical="top" wrapText="1"/>
      <protection/>
    </xf>
    <xf numFmtId="49" fontId="11" fillId="7" borderId="0" xfId="39" applyNumberFormat="1" applyFont="1" applyFill="1" applyAlignment="1">
      <alignment vertical="top"/>
      <protection/>
    </xf>
    <xf numFmtId="49" fontId="11" fillId="7" borderId="0" xfId="39" applyNumberFormat="1" applyFont="1" applyFill="1" applyAlignment="1">
      <alignment horizontal="centerContinuous" vertical="top"/>
      <protection/>
    </xf>
    <xf numFmtId="0" fontId="11" fillId="0" borderId="0" xfId="39" applyFont="1" applyAlignment="1">
      <alignment horizontal="centerContinuous" vertical="top"/>
      <protection/>
    </xf>
    <xf numFmtId="49" fontId="11" fillId="7" borderId="0" xfId="39" applyNumberFormat="1" applyFont="1" applyFill="1" applyAlignment="1">
      <alignment horizontal="centerContinuous" vertical="top" wrapText="1"/>
      <protection/>
    </xf>
    <xf numFmtId="0" fontId="11" fillId="7" borderId="0" xfId="39" applyFont="1" applyFill="1" applyAlignment="1">
      <alignment horizontal="left"/>
      <protection/>
    </xf>
    <xf numFmtId="0" fontId="11" fillId="0" borderId="24" xfId="39" applyFont="1" applyBorder="1" applyAlignment="1">
      <alignment horizontal="center" vertical="center"/>
      <protection/>
    </xf>
    <xf numFmtId="0" fontId="11" fillId="0" borderId="25" xfId="39" applyFont="1" applyBorder="1" applyAlignment="1">
      <alignment horizontal="center" vertical="center"/>
      <protection/>
    </xf>
    <xf numFmtId="0" fontId="11" fillId="0" borderId="26" xfId="39" applyFont="1" applyBorder="1" applyAlignment="1">
      <alignment horizontal="center" vertical="center"/>
      <protection/>
    </xf>
    <xf numFmtId="49" fontId="11" fillId="0" borderId="10" xfId="39" applyNumberFormat="1" applyFont="1" applyBorder="1" applyAlignment="1">
      <alignment horizontal="centerContinuous" vertical="center" wrapText="1"/>
      <protection/>
    </xf>
    <xf numFmtId="0" fontId="11" fillId="0" borderId="27" xfId="39" applyFont="1" applyBorder="1" applyAlignment="1">
      <alignment horizontal="centerContinuous" vertical="center"/>
      <protection/>
    </xf>
    <xf numFmtId="0" fontId="11" fillId="0" borderId="26" xfId="39" applyFont="1" applyBorder="1" applyAlignment="1">
      <alignment horizontal="centerContinuous" vertical="center"/>
      <protection/>
    </xf>
    <xf numFmtId="0" fontId="11" fillId="0" borderId="25" xfId="39" applyFont="1" applyBorder="1" applyAlignment="1">
      <alignment horizontal="centerContinuous" vertical="center"/>
      <protection/>
    </xf>
    <xf numFmtId="49" fontId="11" fillId="0" borderId="25" xfId="39" applyNumberFormat="1" applyFont="1" applyBorder="1" applyAlignment="1">
      <alignment horizontal="centerContinuous" vertical="center"/>
      <protection/>
    </xf>
    <xf numFmtId="0" fontId="11" fillId="0" borderId="24" xfId="39" applyFont="1" applyBorder="1" applyAlignment="1">
      <alignment horizontal="centerContinuous" vertical="center"/>
      <protection/>
    </xf>
    <xf numFmtId="0" fontId="13" fillId="0" borderId="27" xfId="39" applyFont="1" applyBorder="1" applyAlignment="1">
      <alignment horizontal="center" vertical="center"/>
      <protection/>
    </xf>
    <xf numFmtId="0" fontId="11" fillId="7" borderId="27" xfId="39" applyFont="1" applyFill="1" applyBorder="1" applyAlignment="1">
      <alignment horizontal="left" vertical="center" wrapText="1"/>
      <protection/>
    </xf>
    <xf numFmtId="49" fontId="11" fillId="7" borderId="24" xfId="39" applyNumberFormat="1" applyFont="1" applyFill="1" applyBorder="1" applyAlignment="1" quotePrefix="1">
      <alignment horizontal="center" vertical="center"/>
      <protection/>
    </xf>
    <xf numFmtId="49" fontId="11" fillId="0" borderId="26" xfId="39" applyNumberFormat="1" applyFont="1" applyBorder="1" applyAlignment="1">
      <alignment horizontal="center" vertical="center"/>
      <protection/>
    </xf>
    <xf numFmtId="3" fontId="11" fillId="7" borderId="27" xfId="39" applyNumberFormat="1" applyFont="1" applyFill="1" applyBorder="1" applyAlignment="1">
      <alignment horizontal="right"/>
      <protection/>
    </xf>
    <xf numFmtId="49" fontId="11" fillId="7" borderId="24" xfId="39" applyNumberFormat="1" applyFont="1" applyFill="1" applyBorder="1" applyAlignment="1" quotePrefix="1">
      <alignment horizontal="centerContinuous"/>
      <protection/>
    </xf>
    <xf numFmtId="49" fontId="11" fillId="7" borderId="26" xfId="39" applyNumberFormat="1" applyFont="1" applyFill="1" applyBorder="1" applyAlignment="1">
      <alignment horizontal="centerContinuous" vertical="center"/>
      <protection/>
    </xf>
    <xf numFmtId="49" fontId="11" fillId="7" borderId="24" xfId="39" applyNumberFormat="1" applyFont="1" applyFill="1" applyBorder="1" applyAlignment="1" quotePrefix="1">
      <alignment horizontal="centerContinuous" vertical="center"/>
      <protection/>
    </xf>
    <xf numFmtId="49" fontId="11" fillId="7" borderId="24" xfId="39" applyNumberFormat="1" applyFont="1" applyFill="1" applyBorder="1" applyAlignment="1">
      <alignment horizontal="center" vertical="center"/>
      <protection/>
    </xf>
    <xf numFmtId="0" fontId="13" fillId="7" borderId="27" xfId="39" applyFont="1" applyFill="1" applyBorder="1" applyAlignment="1">
      <alignment horizontal="left" vertical="center" wrapText="1"/>
      <protection/>
    </xf>
    <xf numFmtId="49" fontId="13" fillId="0" borderId="24" xfId="39" applyNumberFormat="1" applyFont="1" applyBorder="1" applyAlignment="1" quotePrefix="1">
      <alignment horizontal="centerContinuous" vertical="center"/>
      <protection/>
    </xf>
    <xf numFmtId="49" fontId="13" fillId="0" borderId="26" xfId="39" applyNumberFormat="1" applyFont="1" applyBorder="1" applyAlignment="1">
      <alignment horizontal="centerContinuous" vertical="center"/>
      <protection/>
    </xf>
    <xf numFmtId="3" fontId="11" fillId="3" borderId="27" xfId="39" applyNumberFormat="1" applyFont="1" applyFill="1" applyBorder="1" applyAlignment="1">
      <alignment horizontal="right"/>
      <protection/>
    </xf>
    <xf numFmtId="49" fontId="11" fillId="7" borderId="24" xfId="39" applyNumberFormat="1" applyFont="1" applyFill="1" applyBorder="1" applyAlignment="1">
      <alignment horizontal="centerContinuous" vertical="center"/>
      <protection/>
    </xf>
    <xf numFmtId="49" fontId="11" fillId="0" borderId="24" xfId="39" applyNumberFormat="1" applyFont="1" applyBorder="1" applyAlignment="1" quotePrefix="1">
      <alignment horizontal="centerContinuous" vertical="center"/>
      <protection/>
    </xf>
    <xf numFmtId="49" fontId="11" fillId="7" borderId="26" xfId="39" applyNumberFormat="1" applyFont="1" applyFill="1" applyBorder="1" applyAlignment="1" quotePrefix="1">
      <alignment horizontal="centerContinuous" vertical="center"/>
      <protection/>
    </xf>
    <xf numFmtId="49" fontId="11" fillId="0" borderId="24" xfId="39" applyNumberFormat="1" applyFont="1" applyBorder="1" applyAlignment="1" quotePrefix="1">
      <alignment horizontal="center" vertical="center" wrapText="1"/>
      <protection/>
    </xf>
    <xf numFmtId="49" fontId="11" fillId="0" borderId="26" xfId="39" applyNumberFormat="1" applyFont="1" applyBorder="1" applyAlignment="1" quotePrefix="1">
      <alignment horizontal="center" vertical="center" wrapText="1"/>
      <protection/>
    </xf>
    <xf numFmtId="49" fontId="11" fillId="0" borderId="24" xfId="39" applyNumberFormat="1" applyFont="1" applyBorder="1" applyAlignment="1">
      <alignment horizontal="center" vertical="center" wrapText="1"/>
      <protection/>
    </xf>
    <xf numFmtId="49" fontId="11" fillId="0" borderId="26" xfId="39" applyNumberFormat="1" applyFont="1" applyBorder="1" applyAlignment="1">
      <alignment horizontal="center" vertical="center" wrapText="1"/>
      <protection/>
    </xf>
    <xf numFmtId="49" fontId="13" fillId="7" borderId="24" xfId="39" applyNumberFormat="1" applyFont="1" applyFill="1" applyBorder="1" applyAlignment="1">
      <alignment horizontal="centerContinuous" vertical="center"/>
      <protection/>
    </xf>
    <xf numFmtId="49" fontId="13" fillId="7" borderId="26" xfId="39" applyNumberFormat="1" applyFont="1" applyFill="1" applyBorder="1" applyAlignment="1">
      <alignment horizontal="centerContinuous" vertical="center"/>
      <protection/>
    </xf>
    <xf numFmtId="49" fontId="11" fillId="0" borderId="26" xfId="39" applyNumberFormat="1" applyFont="1" applyBorder="1" applyAlignment="1">
      <alignment horizontal="centerContinuous" vertical="center"/>
      <protection/>
    </xf>
    <xf numFmtId="49" fontId="11" fillId="0" borderId="24" xfId="39" applyNumberFormat="1" applyFont="1" applyBorder="1" applyAlignment="1">
      <alignment horizontal="centerContinuous" vertical="center"/>
      <protection/>
    </xf>
    <xf numFmtId="0" fontId="13" fillId="7" borderId="41" xfId="39" applyFont="1" applyFill="1" applyBorder="1" applyAlignment="1">
      <alignment horizontal="left" vertical="center" wrapText="1"/>
      <protection/>
    </xf>
    <xf numFmtId="49" fontId="13" fillId="7" borderId="9" xfId="39" applyNumberFormat="1" applyFont="1" applyFill="1" applyBorder="1" applyAlignment="1">
      <alignment horizontal="centerContinuous" vertical="center"/>
      <protection/>
    </xf>
    <xf numFmtId="49" fontId="13" fillId="7" borderId="11" xfId="39" applyNumberFormat="1" applyFont="1" applyFill="1" applyBorder="1" applyAlignment="1">
      <alignment horizontal="centerContinuous" vertical="center"/>
      <protection/>
    </xf>
    <xf numFmtId="3" fontId="11" fillId="3" borderId="41" xfId="39" applyNumberFormat="1" applyFont="1" applyFill="1" applyBorder="1" applyAlignment="1">
      <alignment horizontal="right"/>
      <protection/>
    </xf>
    <xf numFmtId="0" fontId="13" fillId="7" borderId="16" xfId="39" applyFont="1" applyFill="1" applyBorder="1" applyAlignment="1">
      <alignment horizontal="left" vertical="center" wrapText="1"/>
      <protection/>
    </xf>
    <xf numFmtId="49" fontId="13" fillId="0" borderId="32" xfId="39" applyNumberFormat="1" applyFont="1" applyBorder="1" applyAlignment="1">
      <alignment horizontal="centerContinuous" vertical="center"/>
      <protection/>
    </xf>
    <xf numFmtId="49" fontId="13" fillId="0" borderId="14" xfId="39" applyNumberFormat="1" applyFont="1" applyBorder="1" applyAlignment="1">
      <alignment horizontal="centerContinuous" vertical="center"/>
      <protection/>
    </xf>
    <xf numFmtId="3" fontId="11" fillId="3" borderId="16" xfId="39" applyNumberFormat="1" applyFont="1" applyFill="1" applyBorder="1" applyAlignment="1">
      <alignment horizontal="right"/>
      <protection/>
    </xf>
    <xf numFmtId="0" fontId="11" fillId="7" borderId="0" xfId="39" applyFont="1" applyFill="1" applyAlignment="1">
      <alignment horizontal="center" vertical="center"/>
      <protection/>
    </xf>
    <xf numFmtId="0" fontId="11" fillId="0" borderId="0" xfId="39" applyFont="1" applyAlignment="1">
      <alignment horizontal="center" vertical="center"/>
      <protection/>
    </xf>
    <xf numFmtId="0" fontId="13" fillId="7" borderId="36" xfId="39" applyFont="1" applyFill="1" applyBorder="1" applyAlignment="1">
      <alignment horizontal="left" vertical="center" wrapText="1"/>
      <protection/>
    </xf>
    <xf numFmtId="49" fontId="13" fillId="0" borderId="19" xfId="39" applyNumberFormat="1" applyFont="1" applyBorder="1" applyAlignment="1">
      <alignment horizontal="centerContinuous" vertical="center"/>
      <protection/>
    </xf>
    <xf numFmtId="49" fontId="13" fillId="0" borderId="21" xfId="39" applyNumberFormat="1" applyFont="1" applyBorder="1" applyAlignment="1">
      <alignment horizontal="centerContinuous" vertical="center"/>
      <protection/>
    </xf>
    <xf numFmtId="3" fontId="11" fillId="3" borderId="36" xfId="39" applyNumberFormat="1" applyFont="1" applyFill="1" applyBorder="1" applyAlignment="1">
      <alignment horizontal="right"/>
      <protection/>
    </xf>
    <xf numFmtId="49" fontId="11" fillId="0" borderId="0" xfId="39" applyNumberFormat="1" applyFont="1" applyBorder="1" applyAlignment="1" quotePrefix="1">
      <alignment horizontal="centerContinuous" vertical="center"/>
      <protection/>
    </xf>
    <xf numFmtId="49" fontId="11" fillId="0" borderId="0" xfId="39" applyNumberFormat="1" applyFont="1" applyBorder="1" applyAlignment="1">
      <alignment horizontal="centerContinuous" vertical="center"/>
      <protection/>
    </xf>
    <xf numFmtId="0" fontId="11" fillId="0" borderId="0" xfId="39" applyFont="1" applyBorder="1">
      <alignment/>
      <protection/>
    </xf>
    <xf numFmtId="49" fontId="11" fillId="0" borderId="0" xfId="39" applyNumberFormat="1" applyFont="1">
      <alignment/>
      <protection/>
    </xf>
    <xf numFmtId="176" fontId="11" fillId="0" borderId="0" xfId="39" applyNumberFormat="1" applyFont="1">
      <alignment/>
      <protection/>
    </xf>
    <xf numFmtId="0" fontId="11" fillId="0" borderId="0" xfId="40" applyFont="1">
      <alignment/>
      <protection/>
    </xf>
    <xf numFmtId="0" fontId="0" fillId="0" borderId="0" xfId="40" applyFont="1" applyAlignment="1">
      <alignment horizontal="center"/>
      <protection/>
    </xf>
    <xf numFmtId="0" fontId="11" fillId="0" borderId="28" xfId="30" applyFont="1" applyBorder="1">
      <alignment/>
      <protection/>
    </xf>
    <xf numFmtId="0" fontId="11" fillId="0" borderId="16" xfId="30" applyFont="1" applyBorder="1">
      <alignment/>
      <protection/>
    </xf>
    <xf numFmtId="0" fontId="13" fillId="0" borderId="13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3" fillId="0" borderId="0" xfId="30" applyFont="1" applyAlignment="1">
      <alignment horizontal="center" vertical="center"/>
      <protection/>
    </xf>
    <xf numFmtId="0" fontId="11" fillId="0" borderId="0" xfId="30" applyFont="1" applyAlignment="1">
      <alignment vertical="center"/>
      <protection/>
    </xf>
    <xf numFmtId="0" fontId="11" fillId="0" borderId="23" xfId="30" applyFont="1" applyBorder="1" applyAlignment="1">
      <alignment vertical="center"/>
      <protection/>
    </xf>
    <xf numFmtId="0" fontId="11" fillId="0" borderId="2" xfId="30" applyFont="1" applyBorder="1" applyAlignment="1">
      <alignment horizontal="centerContinuous" vertical="top"/>
      <protection/>
    </xf>
    <xf numFmtId="0" fontId="11" fillId="0" borderId="0" xfId="30" applyFont="1" applyAlignment="1">
      <alignment horizontal="right"/>
      <protection/>
    </xf>
    <xf numFmtId="0" fontId="11" fillId="0" borderId="1" xfId="30" applyFont="1" applyBorder="1" applyAlignment="1">
      <alignment horizontal="center" vertical="center"/>
      <protection/>
    </xf>
    <xf numFmtId="0" fontId="11" fillId="0" borderId="2" xfId="30" applyFont="1" applyBorder="1" applyAlignment="1">
      <alignment horizontal="center" vertical="center"/>
      <protection/>
    </xf>
    <xf numFmtId="0" fontId="11" fillId="0" borderId="33" xfId="30" applyFont="1" applyBorder="1" applyAlignment="1">
      <alignment horizontal="center" vertical="center"/>
      <protection/>
    </xf>
    <xf numFmtId="0" fontId="11" fillId="0" borderId="35" xfId="30" applyFont="1" applyBorder="1" applyAlignment="1">
      <alignment horizontal="center" vertical="center" wrapText="1"/>
      <protection/>
    </xf>
    <xf numFmtId="0" fontId="11" fillId="0" borderId="33" xfId="40" applyFont="1" applyBorder="1" applyAlignment="1">
      <alignment horizontal="center" vertical="center" wrapText="1"/>
      <protection/>
    </xf>
    <xf numFmtId="0" fontId="11" fillId="0" borderId="67" xfId="30" applyFont="1" applyBorder="1" applyAlignment="1">
      <alignment horizontal="centerContinuous" vertical="center"/>
      <protection/>
    </xf>
    <xf numFmtId="0" fontId="11" fillId="0" borderId="68" xfId="30" applyFont="1" applyBorder="1" applyAlignment="1">
      <alignment horizontal="centerContinuous" vertical="center"/>
      <protection/>
    </xf>
    <xf numFmtId="0" fontId="11" fillId="0" borderId="4" xfId="30" applyFont="1" applyBorder="1" applyAlignment="1">
      <alignment horizontal="center" vertical="center"/>
      <protection/>
    </xf>
    <xf numFmtId="0" fontId="11" fillId="0" borderId="0" xfId="30" applyFont="1" applyBorder="1" applyAlignment="1">
      <alignment horizontal="center" vertical="center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2" xfId="40" applyFont="1" applyBorder="1" applyAlignment="1">
      <alignment horizontal="center" vertical="center" wrapText="1"/>
      <protection/>
    </xf>
    <xf numFmtId="0" fontId="11" fillId="0" borderId="18" xfId="40" applyFont="1" applyBorder="1" applyAlignment="1">
      <alignment horizontal="center" vertical="center" wrapText="1"/>
      <protection/>
    </xf>
    <xf numFmtId="0" fontId="11" fillId="0" borderId="9" xfId="30" applyFont="1" applyBorder="1" applyAlignment="1">
      <alignment horizontal="centerContinuous" vertical="center" wrapText="1"/>
      <protection/>
    </xf>
    <xf numFmtId="0" fontId="11" fillId="0" borderId="11" xfId="30" applyFont="1" applyBorder="1" applyAlignment="1">
      <alignment horizontal="centerContinuous" vertical="center" wrapText="1"/>
      <protection/>
    </xf>
    <xf numFmtId="0" fontId="11" fillId="0" borderId="69" xfId="30" applyFont="1" applyBorder="1" applyAlignment="1">
      <alignment horizontal="centerContinuous" vertical="center"/>
      <protection/>
    </xf>
    <xf numFmtId="0" fontId="11" fillId="0" borderId="9" xfId="30" applyFont="1" applyBorder="1" applyAlignment="1">
      <alignment horizontal="centerContinuous"/>
      <protection/>
    </xf>
    <xf numFmtId="0" fontId="11" fillId="0" borderId="10" xfId="30" applyFont="1" applyBorder="1" applyAlignment="1">
      <alignment horizontal="centerContinuous"/>
      <protection/>
    </xf>
    <xf numFmtId="0" fontId="11" fillId="0" borderId="69" xfId="30" applyFont="1" applyBorder="1" applyAlignment="1">
      <alignment horizontal="centerContinuous"/>
      <protection/>
    </xf>
    <xf numFmtId="0" fontId="11" fillId="0" borderId="30" xfId="30" applyFont="1" applyBorder="1" applyAlignment="1">
      <alignment horizontal="center" vertical="center"/>
      <protection/>
    </xf>
    <xf numFmtId="0" fontId="11" fillId="0" borderId="19" xfId="40" applyFont="1" applyBorder="1" applyAlignment="1">
      <alignment horizontal="center" vertical="center" wrapText="1"/>
      <protection/>
    </xf>
    <xf numFmtId="0" fontId="11" fillId="0" borderId="21" xfId="40" applyFont="1" applyBorder="1" applyAlignment="1">
      <alignment horizontal="center" vertical="center" wrapText="1"/>
      <protection/>
    </xf>
    <xf numFmtId="0" fontId="11" fillId="0" borderId="20" xfId="30" applyFont="1" applyBorder="1" applyAlignment="1">
      <alignment horizontal="centerContinuous" vertical="center" wrapText="1"/>
      <protection/>
    </xf>
    <xf numFmtId="0" fontId="11" fillId="0" borderId="21" xfId="30" applyFont="1" applyBorder="1" applyAlignment="1">
      <alignment horizontal="centerContinuous" vertical="center" wrapText="1"/>
      <protection/>
    </xf>
    <xf numFmtId="0" fontId="11" fillId="0" borderId="18" xfId="30" applyFont="1" applyBorder="1" applyAlignment="1">
      <alignment horizontal="centerContinuous" vertical="center"/>
      <protection/>
    </xf>
    <xf numFmtId="0" fontId="11" fillId="0" borderId="5" xfId="30" applyFont="1" applyBorder="1" applyAlignment="1">
      <alignment horizontal="centerContinuous" vertical="center"/>
      <protection/>
    </xf>
    <xf numFmtId="0" fontId="11" fillId="0" borderId="70" xfId="30" applyFont="1" applyBorder="1" applyAlignment="1">
      <alignment horizontal="centerContinuous" vertical="center"/>
      <protection/>
    </xf>
    <xf numFmtId="0" fontId="11" fillId="0" borderId="71" xfId="30" applyFont="1" applyBorder="1" applyAlignment="1">
      <alignment horizontal="centerContinuous" vertical="center"/>
      <protection/>
    </xf>
    <xf numFmtId="0" fontId="11" fillId="0" borderId="72" xfId="30" applyFont="1" applyBorder="1" applyAlignment="1">
      <alignment horizontal="centerContinuous" vertical="center"/>
      <protection/>
    </xf>
    <xf numFmtId="0" fontId="11" fillId="0" borderId="73" xfId="30" applyFont="1" applyBorder="1" applyAlignment="1">
      <alignment horizontal="centerContinuous" vertical="center"/>
      <protection/>
    </xf>
    <xf numFmtId="0" fontId="11" fillId="0" borderId="74" xfId="30" applyFont="1" applyBorder="1" applyAlignment="1">
      <alignment horizontal="centerContinuous" vertical="center"/>
      <protection/>
    </xf>
    <xf numFmtId="0" fontId="11" fillId="0" borderId="57" xfId="30" applyFont="1" applyBorder="1" applyAlignment="1" applyProtection="1">
      <alignment horizontal="left" vertical="center" wrapText="1"/>
      <protection locked="0"/>
    </xf>
    <xf numFmtId="0" fontId="11" fillId="0" borderId="43" xfId="30" applyFont="1" applyBorder="1" applyAlignment="1" applyProtection="1">
      <alignment horizontal="left" vertical="center" wrapText="1"/>
      <protection locked="0"/>
    </xf>
    <xf numFmtId="0" fontId="11" fillId="0" borderId="56" xfId="30" applyFont="1" applyBorder="1" applyAlignment="1" quotePrefix="1">
      <alignment horizontal="centerContinuous" vertical="center"/>
      <protection/>
    </xf>
    <xf numFmtId="0" fontId="11" fillId="0" borderId="59" xfId="30" applyFont="1" applyBorder="1" applyAlignment="1">
      <alignment horizontal="centerContinuous" vertical="center"/>
      <protection/>
    </xf>
    <xf numFmtId="3" fontId="11" fillId="0" borderId="43" xfId="30" applyNumberFormat="1" applyFont="1" applyBorder="1" applyAlignment="1">
      <alignment horizontal="right" vertical="center"/>
      <protection/>
    </xf>
    <xf numFmtId="1" fontId="11" fillId="0" borderId="43" xfId="30" applyNumberFormat="1" applyFont="1" applyBorder="1" applyAlignment="1">
      <alignment horizontal="center" vertical="center"/>
      <protection/>
    </xf>
    <xf numFmtId="0" fontId="11" fillId="0" borderId="43" xfId="30" applyFont="1" applyBorder="1" applyAlignment="1">
      <alignment horizontal="center" vertical="center"/>
      <protection/>
    </xf>
    <xf numFmtId="3" fontId="11" fillId="0" borderId="58" xfId="30" applyNumberFormat="1" applyFont="1" applyBorder="1" applyAlignment="1">
      <alignment horizontal="right" vertical="center"/>
      <protection/>
    </xf>
    <xf numFmtId="0" fontId="11" fillId="0" borderId="68" xfId="30" applyFont="1" applyBorder="1" applyAlignment="1">
      <alignment horizontal="center" vertical="center"/>
      <protection/>
    </xf>
    <xf numFmtId="0" fontId="11" fillId="0" borderId="75" xfId="30" applyFont="1" applyBorder="1" applyAlignment="1">
      <alignment horizontal="center" vertical="center"/>
      <protection/>
    </xf>
    <xf numFmtId="0" fontId="11" fillId="0" borderId="57" xfId="30" applyFont="1" applyBorder="1" applyAlignment="1">
      <alignment horizontal="center" vertical="center"/>
      <protection/>
    </xf>
    <xf numFmtId="0" fontId="11" fillId="0" borderId="58" xfId="30" applyFont="1" applyBorder="1" applyAlignment="1">
      <alignment horizontal="center" vertical="center"/>
      <protection/>
    </xf>
    <xf numFmtId="0" fontId="11" fillId="0" borderId="46" xfId="30" applyFont="1" applyBorder="1" applyAlignment="1" applyProtection="1">
      <alignment horizontal="left" vertical="center" wrapText="1"/>
      <protection locked="0"/>
    </xf>
    <xf numFmtId="0" fontId="11" fillId="0" borderId="27" xfId="30" applyFont="1" applyBorder="1" applyAlignment="1" applyProtection="1">
      <alignment horizontal="left" vertical="center" wrapText="1"/>
      <protection locked="0"/>
    </xf>
    <xf numFmtId="0" fontId="11" fillId="0" borderId="24" xfId="30" applyFont="1" applyBorder="1" applyAlignment="1" quotePrefix="1">
      <alignment horizontal="centerContinuous" vertical="center"/>
      <protection/>
    </xf>
    <xf numFmtId="3" fontId="11" fillId="0" borderId="27" xfId="30" applyNumberFormat="1" applyFont="1" applyBorder="1" applyAlignment="1">
      <alignment horizontal="right" vertical="center"/>
      <protection/>
    </xf>
    <xf numFmtId="1" fontId="11" fillId="0" borderId="27" xfId="30" applyNumberFormat="1" applyFont="1" applyBorder="1" applyAlignment="1">
      <alignment horizontal="center" vertical="center"/>
      <protection/>
    </xf>
    <xf numFmtId="3" fontId="11" fillId="0" borderId="37" xfId="30" applyNumberFormat="1" applyFont="1" applyBorder="1" applyAlignment="1">
      <alignment horizontal="right" vertical="center"/>
      <protection/>
    </xf>
    <xf numFmtId="0" fontId="11" fillId="0" borderId="38" xfId="30" applyFont="1" applyBorder="1" applyAlignment="1">
      <alignment horizontal="center" vertical="center"/>
      <protection/>
    </xf>
    <xf numFmtId="0" fontId="11" fillId="0" borderId="76" xfId="30" applyFont="1" applyBorder="1" applyAlignment="1">
      <alignment horizontal="center" vertical="center"/>
      <protection/>
    </xf>
    <xf numFmtId="0" fontId="11" fillId="0" borderId="46" xfId="30" applyFont="1" applyBorder="1" applyAlignment="1">
      <alignment horizontal="center" vertical="center"/>
      <protection/>
    </xf>
    <xf numFmtId="0" fontId="11" fillId="0" borderId="37" xfId="30" applyFont="1" applyBorder="1" applyAlignment="1">
      <alignment horizontal="center" vertical="center"/>
      <protection/>
    </xf>
    <xf numFmtId="192" fontId="11" fillId="0" borderId="27" xfId="30" applyNumberFormat="1" applyFont="1" applyBorder="1" applyAlignment="1">
      <alignment horizontal="center" vertical="center"/>
      <protection/>
    </xf>
    <xf numFmtId="3" fontId="11" fillId="0" borderId="24" xfId="30" applyNumberFormat="1" applyFont="1" applyBorder="1" applyAlignment="1">
      <alignment horizontal="right" vertical="center"/>
      <protection/>
    </xf>
    <xf numFmtId="3" fontId="11" fillId="0" borderId="25" xfId="30" applyNumberFormat="1" applyFont="1" applyBorder="1" applyAlignment="1">
      <alignment horizontal="right" vertical="center"/>
      <protection/>
    </xf>
    <xf numFmtId="3" fontId="11" fillId="0" borderId="26" xfId="30" applyNumberFormat="1" applyFont="1" applyBorder="1" applyAlignment="1">
      <alignment horizontal="right" vertical="center"/>
      <protection/>
    </xf>
    <xf numFmtId="3" fontId="11" fillId="0" borderId="38" xfId="30" applyNumberFormat="1" applyFont="1" applyBorder="1" applyAlignment="1">
      <alignment horizontal="right" vertical="center"/>
      <protection/>
    </xf>
    <xf numFmtId="0" fontId="11" fillId="0" borderId="70" xfId="30" applyFont="1" applyBorder="1" applyAlignment="1" applyProtection="1">
      <alignment horizontal="left" vertical="center" wrapText="1"/>
      <protection locked="0"/>
    </xf>
    <xf numFmtId="0" fontId="11" fillId="0" borderId="44" xfId="30" applyFont="1" applyBorder="1" applyAlignment="1" applyProtection="1">
      <alignment horizontal="left" vertical="center" wrapText="1"/>
      <protection locked="0"/>
    </xf>
    <xf numFmtId="0" fontId="11" fillId="0" borderId="73" xfId="30" applyFont="1" applyBorder="1" applyAlignment="1" quotePrefix="1">
      <alignment horizontal="centerContinuous" vertical="center"/>
      <protection/>
    </xf>
    <xf numFmtId="3" fontId="11" fillId="0" borderId="44" xfId="30" applyNumberFormat="1" applyFont="1" applyBorder="1" applyAlignment="1">
      <alignment horizontal="right" vertical="center"/>
      <protection/>
    </xf>
    <xf numFmtId="1" fontId="11" fillId="0" borderId="44" xfId="30" applyNumberFormat="1" applyFont="1" applyBorder="1" applyAlignment="1">
      <alignment horizontal="center" vertical="center"/>
      <protection/>
    </xf>
    <xf numFmtId="0" fontId="11" fillId="0" borderId="44" xfId="30" applyFont="1" applyBorder="1" applyAlignment="1">
      <alignment horizontal="center" vertical="center"/>
      <protection/>
    </xf>
    <xf numFmtId="0" fontId="11" fillId="0" borderId="77" xfId="30" applyFont="1" applyBorder="1" applyAlignment="1">
      <alignment horizontal="center" vertical="center"/>
      <protection/>
    </xf>
    <xf numFmtId="0" fontId="11" fillId="0" borderId="74" xfId="30" applyFont="1" applyBorder="1" applyAlignment="1">
      <alignment horizontal="center" vertical="center"/>
      <protection/>
    </xf>
    <xf numFmtId="0" fontId="11" fillId="0" borderId="78" xfId="30" applyFont="1" applyBorder="1" applyAlignment="1">
      <alignment horizontal="center" vertical="center"/>
      <protection/>
    </xf>
    <xf numFmtId="0" fontId="11" fillId="0" borderId="70" xfId="30" applyFont="1" applyBorder="1" applyAlignment="1">
      <alignment horizontal="center" vertical="center"/>
      <protection/>
    </xf>
    <xf numFmtId="0" fontId="13" fillId="0" borderId="4" xfId="30" applyFont="1" applyFill="1" applyBorder="1" applyAlignment="1" applyProtection="1">
      <alignment horizontal="left" vertical="center"/>
      <protection locked="0"/>
    </xf>
    <xf numFmtId="0" fontId="13" fillId="0" borderId="0" xfId="30" applyFont="1" applyFill="1" applyBorder="1" applyAlignment="1" applyProtection="1">
      <alignment horizontal="left" vertical="center"/>
      <protection locked="0"/>
    </xf>
    <xf numFmtId="0" fontId="13" fillId="0" borderId="18" xfId="30" applyFont="1" applyFill="1" applyBorder="1" applyAlignment="1" applyProtection="1">
      <alignment horizontal="left" vertical="center"/>
      <protection locked="0"/>
    </xf>
    <xf numFmtId="0" fontId="11" fillId="0" borderId="12" xfId="30" applyFont="1" applyBorder="1" applyAlignment="1" quotePrefix="1">
      <alignment horizontal="centerContinuous" vertical="center"/>
      <protection/>
    </xf>
    <xf numFmtId="0" fontId="11" fillId="0" borderId="79" xfId="30" applyFont="1" applyBorder="1" applyAlignment="1">
      <alignment horizontal="centerContinuous"/>
      <protection/>
    </xf>
    <xf numFmtId="3" fontId="11" fillId="5" borderId="80" xfId="40" applyNumberFormat="1" applyFont="1" applyFill="1" applyBorder="1" applyAlignment="1">
      <alignment horizontal="right"/>
      <protection/>
    </xf>
    <xf numFmtId="3" fontId="11" fillId="5" borderId="0" xfId="40" applyNumberFormat="1" applyFont="1" applyFill="1" applyBorder="1" applyAlignment="1">
      <alignment horizontal="right"/>
      <protection/>
    </xf>
    <xf numFmtId="3" fontId="11" fillId="5" borderId="18" xfId="40" applyNumberFormat="1" applyFont="1" applyFill="1" applyBorder="1" applyAlignment="1">
      <alignment horizontal="right"/>
      <protection/>
    </xf>
    <xf numFmtId="1" fontId="11" fillId="0" borderId="12" xfId="30" applyNumberFormat="1" applyFont="1" applyBorder="1" applyAlignment="1" quotePrefix="1">
      <alignment horizontal="center" vertical="center"/>
      <protection/>
    </xf>
    <xf numFmtId="1" fontId="11" fillId="0" borderId="18" xfId="30" applyNumberFormat="1" applyFont="1" applyBorder="1" applyAlignment="1">
      <alignment horizontal="center" vertical="center"/>
      <protection/>
    </xf>
    <xf numFmtId="3" fontId="11" fillId="5" borderId="5" xfId="40" applyNumberFormat="1" applyFont="1" applyFill="1" applyBorder="1" applyAlignment="1">
      <alignment horizontal="right"/>
      <protection/>
    </xf>
    <xf numFmtId="0" fontId="11" fillId="0" borderId="59" xfId="30" applyFont="1" applyBorder="1" applyAlignment="1">
      <alignment horizontal="centerContinuous"/>
      <protection/>
    </xf>
    <xf numFmtId="0" fontId="11" fillId="0" borderId="26" xfId="30" applyFont="1" applyBorder="1" applyAlignment="1">
      <alignment horizontal="centerContinuous"/>
      <protection/>
    </xf>
    <xf numFmtId="0" fontId="13" fillId="0" borderId="13" xfId="30" applyFont="1" applyFill="1" applyBorder="1" applyAlignment="1" applyProtection="1">
      <alignment vertical="center" wrapText="1"/>
      <protection locked="0"/>
    </xf>
    <xf numFmtId="0" fontId="11" fillId="0" borderId="16" xfId="40" applyFont="1" applyFill="1" applyBorder="1" applyAlignment="1">
      <alignment vertical="center" wrapText="1"/>
      <protection/>
    </xf>
    <xf numFmtId="0" fontId="11" fillId="0" borderId="14" xfId="30" applyFont="1" applyBorder="1" applyAlignment="1">
      <alignment horizontal="centerContinuous"/>
      <protection/>
    </xf>
    <xf numFmtId="3" fontId="11" fillId="5" borderId="16" xfId="40" applyNumberFormat="1" applyFont="1" applyFill="1" applyBorder="1" applyAlignment="1">
      <alignment horizontal="right"/>
      <protection/>
    </xf>
    <xf numFmtId="1" fontId="11" fillId="0" borderId="16" xfId="30" applyNumberFormat="1" applyFont="1" applyBorder="1" applyAlignment="1" quotePrefix="1">
      <alignment horizontal="center" vertical="center"/>
      <protection/>
    </xf>
    <xf numFmtId="1" fontId="11" fillId="0" borderId="16" xfId="30" applyNumberFormat="1" applyFont="1" applyBorder="1" applyAlignment="1">
      <alignment horizontal="center" vertical="center"/>
      <protection/>
    </xf>
    <xf numFmtId="3" fontId="11" fillId="5" borderId="17" xfId="40" applyNumberFormat="1" applyFont="1" applyFill="1" applyBorder="1" applyAlignment="1">
      <alignment horizontal="right"/>
      <protection/>
    </xf>
    <xf numFmtId="3" fontId="11" fillId="5" borderId="14" xfId="40" applyNumberFormat="1" applyFont="1" applyFill="1" applyBorder="1" applyAlignment="1">
      <alignment horizontal="right"/>
      <protection/>
    </xf>
    <xf numFmtId="0" fontId="11" fillId="0" borderId="49" xfId="30" applyFont="1" applyBorder="1" applyAlignment="1" applyProtection="1">
      <alignment horizontal="left" vertical="center" wrapText="1"/>
      <protection locked="0"/>
    </xf>
    <xf numFmtId="0" fontId="11" fillId="0" borderId="36" xfId="30" applyFont="1" applyBorder="1" applyAlignment="1" applyProtection="1">
      <alignment horizontal="left" vertical="center" wrapText="1"/>
      <protection locked="0"/>
    </xf>
    <xf numFmtId="0" fontId="11" fillId="0" borderId="21" xfId="30" applyFont="1" applyBorder="1" applyAlignment="1">
      <alignment horizontal="centerContinuous"/>
      <protection/>
    </xf>
    <xf numFmtId="3" fontId="11" fillId="0" borderId="36" xfId="30" applyNumberFormat="1" applyFont="1" applyBorder="1" applyAlignment="1">
      <alignment horizontal="right" vertical="center"/>
      <protection/>
    </xf>
    <xf numFmtId="192" fontId="11" fillId="0" borderId="56" xfId="30" applyNumberFormat="1" applyFont="1" applyBorder="1" applyAlignment="1">
      <alignment horizontal="center" vertical="center"/>
      <protection/>
    </xf>
    <xf numFmtId="192" fontId="11" fillId="0" borderId="59" xfId="30" applyNumberFormat="1" applyFont="1" applyBorder="1" applyAlignment="1">
      <alignment horizontal="center" vertical="center"/>
      <protection/>
    </xf>
    <xf numFmtId="3" fontId="11" fillId="0" borderId="56" xfId="30" applyNumberFormat="1" applyFont="1" applyBorder="1" applyAlignment="1">
      <alignment horizontal="right" vertical="center"/>
      <protection/>
    </xf>
    <xf numFmtId="3" fontId="11" fillId="0" borderId="67" xfId="30" applyNumberFormat="1" applyFont="1" applyBorder="1" applyAlignment="1">
      <alignment horizontal="right" vertical="center"/>
      <protection/>
    </xf>
    <xf numFmtId="3" fontId="11" fillId="0" borderId="59" xfId="30" applyNumberFormat="1" applyFont="1" applyBorder="1" applyAlignment="1">
      <alignment horizontal="right" vertical="center"/>
      <protection/>
    </xf>
    <xf numFmtId="192" fontId="11" fillId="0" borderId="36" xfId="30" applyNumberFormat="1" applyFont="1" applyBorder="1" applyAlignment="1">
      <alignment horizontal="center" vertical="center"/>
      <protection/>
    </xf>
    <xf numFmtId="3" fontId="11" fillId="0" borderId="68" xfId="30" applyNumberFormat="1" applyFont="1" applyBorder="1" applyAlignment="1">
      <alignment horizontal="right" vertical="center"/>
      <protection/>
    </xf>
    <xf numFmtId="2" fontId="11" fillId="0" borderId="21" xfId="30" applyNumberFormat="1" applyFont="1" applyBorder="1" applyAlignment="1">
      <alignment horizontal="center" vertical="center"/>
      <protection/>
    </xf>
    <xf numFmtId="2" fontId="11" fillId="0" borderId="36" xfId="30" applyNumberFormat="1" applyFont="1" applyBorder="1" applyAlignment="1">
      <alignment horizontal="center" vertical="center"/>
      <protection/>
    </xf>
    <xf numFmtId="2" fontId="11" fillId="0" borderId="50" xfId="30" applyNumberFormat="1" applyFont="1" applyBorder="1" applyAlignment="1">
      <alignment horizontal="center" vertical="center"/>
      <protection/>
    </xf>
    <xf numFmtId="0" fontId="11" fillId="0" borderId="46" xfId="30" applyFont="1" applyFill="1" applyBorder="1" applyAlignment="1" applyProtection="1">
      <alignment vertical="center" wrapText="1"/>
      <protection locked="0"/>
    </xf>
    <xf numFmtId="0" fontId="11" fillId="0" borderId="27" xfId="40" applyFont="1" applyFill="1" applyBorder="1" applyAlignment="1">
      <alignment vertical="center" wrapText="1"/>
      <protection/>
    </xf>
    <xf numFmtId="192" fontId="11" fillId="0" borderId="24" xfId="30" applyNumberFormat="1" applyFont="1" applyBorder="1" applyAlignment="1">
      <alignment horizontal="center" vertical="center"/>
      <protection/>
    </xf>
    <xf numFmtId="192" fontId="11" fillId="0" borderId="26" xfId="30" applyNumberFormat="1" applyFont="1" applyBorder="1" applyAlignment="1">
      <alignment horizontal="center" vertical="center"/>
      <protection/>
    </xf>
    <xf numFmtId="2" fontId="11" fillId="0" borderId="26" xfId="30" applyNumberFormat="1" applyFont="1" applyBorder="1" applyAlignment="1">
      <alignment horizontal="center" vertical="center"/>
      <protection/>
    </xf>
    <xf numFmtId="2" fontId="11" fillId="0" borderId="27" xfId="30" applyNumberFormat="1" applyFont="1" applyBorder="1" applyAlignment="1">
      <alignment horizontal="center" vertical="center"/>
      <protection/>
    </xf>
    <xf numFmtId="2" fontId="11" fillId="0" borderId="37" xfId="30" applyNumberFormat="1" applyFont="1" applyBorder="1" applyAlignment="1">
      <alignment horizontal="center" vertical="center"/>
      <protection/>
    </xf>
    <xf numFmtId="0" fontId="11" fillId="0" borderId="47" xfId="30" applyFont="1" applyBorder="1" applyAlignment="1" applyProtection="1">
      <alignment horizontal="left" vertical="center" wrapText="1"/>
      <protection locked="0"/>
    </xf>
    <xf numFmtId="0" fontId="11" fillId="0" borderId="41" xfId="30" applyFont="1" applyBorder="1" applyAlignment="1" applyProtection="1">
      <alignment horizontal="left" vertical="center" wrapText="1"/>
      <protection locked="0"/>
    </xf>
    <xf numFmtId="0" fontId="11" fillId="0" borderId="11" xfId="30" applyFont="1" applyBorder="1" applyAlignment="1">
      <alignment horizontal="centerContinuous"/>
      <protection/>
    </xf>
    <xf numFmtId="3" fontId="11" fillId="0" borderId="41" xfId="30" applyNumberFormat="1" applyFont="1" applyBorder="1" applyAlignment="1">
      <alignment horizontal="right" vertical="center"/>
      <protection/>
    </xf>
    <xf numFmtId="192" fontId="11" fillId="0" borderId="73" xfId="30" applyNumberFormat="1" applyFont="1" applyBorder="1" applyAlignment="1">
      <alignment horizontal="center" vertical="center"/>
      <protection/>
    </xf>
    <xf numFmtId="192" fontId="11" fillId="0" borderId="71" xfId="30" applyNumberFormat="1" applyFont="1" applyBorder="1" applyAlignment="1">
      <alignment horizontal="center" vertical="center"/>
      <protection/>
    </xf>
    <xf numFmtId="3" fontId="11" fillId="0" borderId="48" xfId="30" applyNumberFormat="1" applyFont="1" applyBorder="1" applyAlignment="1">
      <alignment horizontal="right" vertical="center"/>
      <protection/>
    </xf>
    <xf numFmtId="2" fontId="11" fillId="0" borderId="11" xfId="30" applyNumberFormat="1" applyFont="1" applyBorder="1" applyAlignment="1">
      <alignment horizontal="center" vertical="center"/>
      <protection/>
    </xf>
    <xf numFmtId="2" fontId="11" fillId="0" borderId="41" xfId="30" applyNumberFormat="1" applyFont="1" applyBorder="1" applyAlignment="1">
      <alignment horizontal="center" vertical="center"/>
      <protection/>
    </xf>
    <xf numFmtId="2" fontId="11" fillId="0" borderId="48" xfId="30" applyNumberFormat="1" applyFont="1" applyBorder="1" applyAlignment="1">
      <alignment horizontal="center" vertical="center"/>
      <protection/>
    </xf>
    <xf numFmtId="0" fontId="13" fillId="0" borderId="28" xfId="30" applyFont="1" applyFill="1" applyBorder="1" applyAlignment="1" applyProtection="1">
      <alignment horizontal="left" vertical="center"/>
      <protection locked="0"/>
    </xf>
    <xf numFmtId="0" fontId="13" fillId="0" borderId="45" xfId="30" applyFont="1" applyFill="1" applyBorder="1" applyAlignment="1" applyProtection="1">
      <alignment horizontal="left" vertical="center"/>
      <protection locked="0"/>
    </xf>
    <xf numFmtId="0" fontId="13" fillId="0" borderId="14" xfId="30" applyFont="1" applyFill="1" applyBorder="1" applyAlignment="1" applyProtection="1">
      <alignment horizontal="left" vertical="center"/>
      <protection locked="0"/>
    </xf>
    <xf numFmtId="0" fontId="11" fillId="0" borderId="19" xfId="30" applyFont="1" applyBorder="1" applyAlignment="1" quotePrefix="1">
      <alignment horizontal="centerContinuous" vertical="center"/>
      <protection/>
    </xf>
    <xf numFmtId="1" fontId="11" fillId="0" borderId="32" xfId="30" applyNumberFormat="1" applyFont="1" applyBorder="1" applyAlignment="1" quotePrefix="1">
      <alignment horizontal="center" vertical="center"/>
      <protection/>
    </xf>
    <xf numFmtId="1" fontId="11" fillId="0" borderId="14" xfId="30" applyNumberFormat="1" applyFont="1" applyBorder="1" applyAlignment="1" quotePrefix="1">
      <alignment horizontal="center" vertical="center"/>
      <protection/>
    </xf>
    <xf numFmtId="1" fontId="11" fillId="0" borderId="56" xfId="30" applyNumberFormat="1" applyFont="1" applyBorder="1" applyAlignment="1">
      <alignment horizontal="center" vertical="center"/>
      <protection/>
    </xf>
    <xf numFmtId="1" fontId="11" fillId="0" borderId="59" xfId="30" applyNumberFormat="1" applyFont="1" applyBorder="1" applyAlignment="1">
      <alignment horizontal="center" vertical="center"/>
      <protection/>
    </xf>
    <xf numFmtId="0" fontId="11" fillId="0" borderId="36" xfId="30" applyFont="1" applyBorder="1" applyAlignment="1">
      <alignment horizontal="centerContinuous" vertical="center"/>
      <protection/>
    </xf>
    <xf numFmtId="1" fontId="11" fillId="0" borderId="73" xfId="30" applyNumberFormat="1" applyFont="1" applyBorder="1" applyAlignment="1">
      <alignment horizontal="center" vertical="center"/>
      <protection/>
    </xf>
    <xf numFmtId="1" fontId="11" fillId="0" borderId="71" xfId="30" applyNumberFormat="1" applyFont="1" applyBorder="1" applyAlignment="1">
      <alignment horizontal="center" vertical="center"/>
      <protection/>
    </xf>
    <xf numFmtId="0" fontId="11" fillId="0" borderId="41" xfId="30" applyFont="1" applyBorder="1" applyAlignment="1">
      <alignment horizontal="center" vertical="center"/>
      <protection/>
    </xf>
    <xf numFmtId="0" fontId="11" fillId="0" borderId="16" xfId="40" applyFont="1" applyBorder="1" applyAlignment="1">
      <alignment/>
      <protection/>
    </xf>
    <xf numFmtId="0" fontId="11" fillId="0" borderId="81" xfId="30" applyFont="1" applyBorder="1" applyAlignment="1" quotePrefix="1">
      <alignment horizontal="centerContinuous" vertical="center"/>
      <protection/>
    </xf>
    <xf numFmtId="0" fontId="11" fillId="0" borderId="82" xfId="30" applyFont="1" applyBorder="1" applyAlignment="1" applyProtection="1">
      <alignment horizontal="left" vertical="center" wrapText="1"/>
      <protection locked="0"/>
    </xf>
    <xf numFmtId="0" fontId="11" fillId="0" borderId="40" xfId="30" applyFont="1" applyBorder="1" applyAlignment="1" applyProtection="1">
      <alignment horizontal="left" vertical="center" wrapText="1"/>
      <protection locked="0"/>
    </xf>
    <xf numFmtId="0" fontId="11" fillId="0" borderId="81" xfId="30" applyFont="1" applyBorder="1" applyAlignment="1" quotePrefix="1">
      <alignment horizontal="center" vertical="center"/>
      <protection/>
    </xf>
    <xf numFmtId="0" fontId="11" fillId="0" borderId="83" xfId="30" applyFont="1" applyBorder="1" applyAlignment="1" quotePrefix="1">
      <alignment horizontal="center" vertical="center"/>
      <protection/>
    </xf>
    <xf numFmtId="3" fontId="11" fillId="0" borderId="40" xfId="30" applyNumberFormat="1" applyFont="1" applyBorder="1" applyAlignment="1">
      <alignment horizontal="right" vertical="center"/>
      <protection/>
    </xf>
    <xf numFmtId="1" fontId="11" fillId="0" borderId="40" xfId="30" applyNumberFormat="1" applyFont="1" applyBorder="1" applyAlignment="1">
      <alignment horizontal="centerContinuous" vertical="center"/>
      <protection/>
    </xf>
    <xf numFmtId="2" fontId="11" fillId="0" borderId="40" xfId="30" applyNumberFormat="1" applyFont="1" applyBorder="1" applyAlignment="1">
      <alignment horizontal="centerContinuous" vertical="center"/>
      <protection/>
    </xf>
    <xf numFmtId="2" fontId="13" fillId="0" borderId="40" xfId="30" applyNumberFormat="1" applyFont="1" applyBorder="1" applyAlignment="1" quotePrefix="1">
      <alignment horizontal="centerContinuous" vertical="center"/>
      <protection/>
    </xf>
    <xf numFmtId="2" fontId="13" fillId="0" borderId="40" xfId="30" applyNumberFormat="1" applyFont="1" applyBorder="1" applyAlignment="1">
      <alignment horizontal="centerContinuous" vertical="center"/>
      <protection/>
    </xf>
    <xf numFmtId="1" fontId="11" fillId="0" borderId="32" xfId="30" applyNumberFormat="1" applyFont="1" applyBorder="1" applyAlignment="1">
      <alignment horizontal="center" vertical="center"/>
      <protection/>
    </xf>
    <xf numFmtId="1" fontId="11" fillId="0" borderId="14" xfId="30" applyNumberFormat="1" applyFont="1" applyBorder="1" applyAlignment="1">
      <alignment horizontal="center" vertical="center"/>
      <protection/>
    </xf>
    <xf numFmtId="2" fontId="11" fillId="0" borderId="40" xfId="30" applyNumberFormat="1" applyFont="1" applyBorder="1" applyAlignment="1">
      <alignment horizontal="center" vertical="center"/>
      <protection/>
    </xf>
    <xf numFmtId="2" fontId="11" fillId="0" borderId="84" xfId="30" applyNumberFormat="1" applyFont="1" applyBorder="1" applyAlignment="1">
      <alignment horizontal="center" vertical="center"/>
      <protection/>
    </xf>
    <xf numFmtId="2" fontId="11" fillId="0" borderId="83" xfId="30" applyNumberFormat="1" applyFont="1" applyBorder="1" applyAlignment="1">
      <alignment horizontal="center" vertical="center"/>
      <protection/>
    </xf>
    <xf numFmtId="0" fontId="11" fillId="2" borderId="0" xfId="42" applyFont="1" applyFill="1" applyBorder="1" applyAlignment="1">
      <alignment horizontal="centerContinuous"/>
      <protection/>
    </xf>
    <xf numFmtId="0" fontId="40" fillId="2" borderId="0" xfId="41" applyFont="1" applyFill="1" applyBorder="1" applyAlignment="1">
      <alignment horizontal="centerContinuous" vertical="center"/>
      <protection/>
    </xf>
    <xf numFmtId="0" fontId="11" fillId="2" borderId="0" xfId="42" applyFont="1" applyFill="1" applyBorder="1">
      <alignment/>
      <protection/>
    </xf>
    <xf numFmtId="0" fontId="11" fillId="2" borderId="0" xfId="41" applyFont="1" applyFill="1" applyBorder="1">
      <alignment/>
      <protection/>
    </xf>
    <xf numFmtId="0" fontId="11" fillId="2" borderId="0" xfId="41" applyFont="1" applyFill="1">
      <alignment/>
      <protection/>
    </xf>
    <xf numFmtId="0" fontId="11" fillId="2" borderId="0" xfId="42" applyFont="1" applyFill="1">
      <alignment/>
      <protection/>
    </xf>
    <xf numFmtId="0" fontId="11" fillId="2" borderId="0" xfId="41" applyFont="1" applyFill="1" applyBorder="1" applyAlignment="1">
      <alignment horizontal="centerContinuous" vertical="center"/>
      <protection/>
    </xf>
    <xf numFmtId="0" fontId="11" fillId="2" borderId="23" xfId="41" applyFont="1" applyFill="1" applyBorder="1" applyAlignment="1">
      <alignment horizontal="center" vertical="center"/>
      <protection/>
    </xf>
    <xf numFmtId="0" fontId="11" fillId="2" borderId="0" xfId="41" applyFont="1" applyFill="1" applyBorder="1" applyAlignment="1">
      <alignment horizontal="centerContinuous"/>
      <protection/>
    </xf>
    <xf numFmtId="0" fontId="11" fillId="2" borderId="0" xfId="41" applyFont="1" applyFill="1" applyBorder="1" applyAlignment="1">
      <alignment vertical="top"/>
      <protection/>
    </xf>
    <xf numFmtId="0" fontId="11" fillId="2" borderId="0" xfId="41" applyFont="1" applyFill="1" applyBorder="1" applyAlignment="1">
      <alignment horizontal="centerContinuous" vertical="top"/>
      <protection/>
    </xf>
    <xf numFmtId="0" fontId="11" fillId="2" borderId="0" xfId="41" applyFont="1" applyFill="1" applyAlignment="1">
      <alignment horizontal="centerContinuous"/>
      <protection/>
    </xf>
    <xf numFmtId="0" fontId="11" fillId="2" borderId="0" xfId="41" applyFont="1" applyFill="1" applyAlignment="1">
      <alignment vertical="center"/>
      <protection/>
    </xf>
    <xf numFmtId="0" fontId="11" fillId="2" borderId="0" xfId="41" applyFont="1" applyFill="1" applyBorder="1" applyAlignment="1">
      <alignment horizontal="center" vertical="top"/>
      <protection/>
    </xf>
    <xf numFmtId="0" fontId="41" fillId="2" borderId="0" xfId="41" applyFont="1" applyFill="1" applyAlignment="1">
      <alignment horizontal="centerContinuous" vertical="center"/>
      <protection/>
    </xf>
    <xf numFmtId="0" fontId="40" fillId="2" borderId="0" xfId="41" applyFont="1" applyFill="1" applyAlignment="1">
      <alignment horizontal="centerContinuous" vertical="center"/>
      <protection/>
    </xf>
    <xf numFmtId="0" fontId="42" fillId="2" borderId="0" xfId="41" applyFont="1" applyFill="1" applyAlignment="1">
      <alignment vertical="center"/>
      <protection/>
    </xf>
    <xf numFmtId="0" fontId="40" fillId="2" borderId="0" xfId="41" applyFont="1" applyFill="1" applyAlignment="1">
      <alignment vertical="center"/>
      <protection/>
    </xf>
    <xf numFmtId="0" fontId="40" fillId="2" borderId="0" xfId="41" applyFont="1" applyFill="1" applyBorder="1" applyAlignment="1">
      <alignment vertical="center"/>
      <protection/>
    </xf>
    <xf numFmtId="0" fontId="11" fillId="2" borderId="13" xfId="41" applyFont="1" applyFill="1" applyBorder="1">
      <alignment/>
      <protection/>
    </xf>
    <xf numFmtId="0" fontId="11" fillId="2" borderId="14" xfId="41" applyFont="1" applyFill="1" applyBorder="1">
      <alignment/>
      <protection/>
    </xf>
    <xf numFmtId="0" fontId="11" fillId="2" borderId="15" xfId="41" applyFont="1" applyFill="1" applyBorder="1">
      <alignment/>
      <protection/>
    </xf>
    <xf numFmtId="0" fontId="13" fillId="2" borderId="13" xfId="41" applyFont="1" applyFill="1" applyBorder="1" applyAlignment="1">
      <alignment horizontal="center" vertical="center"/>
      <protection/>
    </xf>
    <xf numFmtId="0" fontId="13" fillId="2" borderId="14" xfId="41" applyFont="1" applyFill="1" applyBorder="1" applyAlignment="1">
      <alignment horizontal="center" vertical="center"/>
      <protection/>
    </xf>
    <xf numFmtId="0" fontId="13" fillId="2" borderId="15" xfId="41" applyFont="1" applyFill="1" applyBorder="1" applyAlignment="1">
      <alignment horizontal="center" vertical="center"/>
      <protection/>
    </xf>
    <xf numFmtId="0" fontId="0" fillId="0" borderId="0" xfId="42" applyFont="1" applyAlignment="1">
      <alignment horizontal="center"/>
      <protection/>
    </xf>
    <xf numFmtId="0" fontId="11" fillId="2" borderId="0" xfId="41" applyFont="1" applyFill="1" applyBorder="1" applyAlignment="1">
      <alignment horizontal="center" vertical="center"/>
      <protection/>
    </xf>
    <xf numFmtId="0" fontId="11" fillId="2" borderId="0" xfId="41" applyFont="1" applyFill="1" applyAlignment="1">
      <alignment horizontal="centerContinuous" vertical="top"/>
      <protection/>
    </xf>
    <xf numFmtId="0" fontId="11" fillId="2" borderId="0" xfId="41" applyFont="1" applyFill="1" applyAlignment="1">
      <alignment horizontal="centerContinuous" vertical="top" wrapText="1"/>
      <protection/>
    </xf>
    <xf numFmtId="0" fontId="11" fillId="2" borderId="0" xfId="41" applyFont="1" applyFill="1" applyAlignment="1">
      <alignment vertical="top"/>
      <protection/>
    </xf>
    <xf numFmtId="0" fontId="11" fillId="2" borderId="2" xfId="41" applyFont="1" applyFill="1" applyBorder="1" applyAlignment="1">
      <alignment horizontal="center" vertical="top"/>
      <protection/>
    </xf>
    <xf numFmtId="0" fontId="11" fillId="2" borderId="10" xfId="41" applyFont="1" applyFill="1" applyBorder="1" applyAlignment="1">
      <alignment horizontal="center" vertical="top"/>
      <protection/>
    </xf>
    <xf numFmtId="0" fontId="11" fillId="2" borderId="0" xfId="42" applyFont="1" applyFill="1" applyAlignment="1">
      <alignment horizontal="centerContinuous" vertical="top"/>
      <protection/>
    </xf>
    <xf numFmtId="0" fontId="11" fillId="2" borderId="0" xfId="42" applyFont="1" applyFill="1" applyAlignment="1">
      <alignment horizontal="centerContinuous"/>
      <protection/>
    </xf>
    <xf numFmtId="0" fontId="11" fillId="2" borderId="13" xfId="43" applyFont="1" applyFill="1" applyBorder="1" applyAlignment="1">
      <alignment horizontal="centerContinuous" vertical="top"/>
      <protection/>
    </xf>
    <xf numFmtId="0" fontId="11" fillId="2" borderId="16" xfId="43" applyFont="1" applyFill="1" applyBorder="1" applyAlignment="1">
      <alignment horizontal="centerContinuous" vertical="top"/>
      <protection/>
    </xf>
    <xf numFmtId="0" fontId="11" fillId="2" borderId="17" xfId="43" applyFont="1" applyFill="1" applyBorder="1" applyAlignment="1">
      <alignment horizontal="centerContinuous" vertical="top"/>
      <protection/>
    </xf>
    <xf numFmtId="0" fontId="11" fillId="2" borderId="16" xfId="41" applyFont="1" applyFill="1" applyBorder="1">
      <alignment/>
      <protection/>
    </xf>
    <xf numFmtId="0" fontId="11" fillId="2" borderId="0" xfId="43" applyFont="1" applyFill="1" applyBorder="1" applyAlignment="1">
      <alignment horizontal="centerContinuous" vertical="top" wrapText="1"/>
      <protection/>
    </xf>
    <xf numFmtId="0" fontId="11" fillId="2" borderId="0" xfId="43" applyFont="1" applyFill="1" applyBorder="1">
      <alignment/>
      <protection/>
    </xf>
    <xf numFmtId="0" fontId="11" fillId="2" borderId="15" xfId="43" applyFont="1" applyFill="1" applyBorder="1" applyAlignment="1">
      <alignment horizontal="centerContinuous" vertical="top"/>
      <protection/>
    </xf>
    <xf numFmtId="0" fontId="11" fillId="2" borderId="0" xfId="43" applyFont="1" applyFill="1" applyBorder="1" applyAlignment="1">
      <alignment horizontal="centerContinuous" vertical="top"/>
      <protection/>
    </xf>
    <xf numFmtId="0" fontId="11" fillId="2" borderId="45" xfId="43" applyFont="1" applyFill="1" applyBorder="1" applyAlignment="1">
      <alignment horizontal="centerContinuous" vertical="top"/>
      <protection/>
    </xf>
    <xf numFmtId="0" fontId="11" fillId="2" borderId="32" xfId="43" applyFont="1" applyFill="1" applyBorder="1" applyAlignment="1">
      <alignment vertical="top"/>
      <protection/>
    </xf>
    <xf numFmtId="0" fontId="11" fillId="2" borderId="17" xfId="43" applyFont="1" applyFill="1" applyBorder="1" applyAlignment="1">
      <alignment vertical="top"/>
      <protection/>
    </xf>
    <xf numFmtId="0" fontId="11" fillId="2" borderId="5" xfId="43" applyFont="1" applyFill="1" applyBorder="1" applyAlignment="1">
      <alignment vertical="top"/>
      <protection/>
    </xf>
    <xf numFmtId="0" fontId="11" fillId="2" borderId="28" xfId="43" applyFont="1" applyFill="1" applyBorder="1" applyAlignment="1">
      <alignment horizontal="centerContinuous" vertical="top"/>
      <protection/>
    </xf>
    <xf numFmtId="0" fontId="11" fillId="2" borderId="16" xfId="43" applyFont="1" applyFill="1" applyBorder="1" applyAlignment="1">
      <alignment vertical="top"/>
      <protection/>
    </xf>
    <xf numFmtId="0" fontId="11" fillId="2" borderId="16" xfId="43" applyFont="1" applyFill="1" applyBorder="1" applyAlignment="1">
      <alignment horizontal="centerContinuous" vertical="top" wrapText="1"/>
      <protection/>
    </xf>
    <xf numFmtId="0" fontId="11" fillId="2" borderId="13" xfId="41" applyFont="1" applyFill="1" applyBorder="1" applyAlignment="1">
      <alignment horizontal="centerContinuous" vertical="center"/>
      <protection/>
    </xf>
    <xf numFmtId="0" fontId="11" fillId="2" borderId="15" xfId="41" applyFont="1" applyFill="1" applyBorder="1" applyAlignment="1">
      <alignment horizontal="center" vertical="center"/>
      <protection/>
    </xf>
    <xf numFmtId="0" fontId="11" fillId="2" borderId="0" xfId="43" applyFont="1" applyFill="1" applyAlignment="1">
      <alignment horizontal="centerContinuous" vertical="top"/>
      <protection/>
    </xf>
    <xf numFmtId="0" fontId="11" fillId="2" borderId="0" xfId="43" applyFont="1" applyFill="1" applyAlignment="1">
      <alignment vertical="top"/>
      <protection/>
    </xf>
    <xf numFmtId="0" fontId="11" fillId="2" borderId="2" xfId="43" applyFont="1" applyFill="1" applyBorder="1" applyAlignment="1">
      <alignment horizontal="center" vertical="top"/>
      <protection/>
    </xf>
    <xf numFmtId="0" fontId="11" fillId="2" borderId="0" xfId="43" applyFont="1" applyFill="1" applyBorder="1" applyAlignment="1">
      <alignment vertical="top"/>
      <protection/>
    </xf>
    <xf numFmtId="0" fontId="11" fillId="2" borderId="2" xfId="43" applyFont="1" applyFill="1" applyBorder="1" applyAlignment="1">
      <alignment horizontal="center" vertical="top" wrapText="1"/>
      <protection/>
    </xf>
    <xf numFmtId="0" fontId="11" fillId="2" borderId="0" xfId="41" applyFont="1" applyFill="1" applyAlignment="1">
      <alignment horizontal="left"/>
      <protection/>
    </xf>
    <xf numFmtId="0" fontId="11" fillId="2" borderId="1" xfId="41" applyFont="1" applyFill="1" applyBorder="1" applyAlignment="1">
      <alignment horizontal="centerContinuous" vertical="center" wrapText="1"/>
      <protection/>
    </xf>
    <xf numFmtId="0" fontId="11" fillId="2" borderId="2" xfId="41" applyFont="1" applyFill="1" applyBorder="1" applyAlignment="1">
      <alignment horizontal="centerContinuous" vertical="center" wrapText="1"/>
      <protection/>
    </xf>
    <xf numFmtId="0" fontId="11" fillId="2" borderId="33" xfId="41" applyFont="1" applyFill="1" applyBorder="1" applyAlignment="1">
      <alignment horizontal="centerContinuous" vertical="center" wrapText="1"/>
      <protection/>
    </xf>
    <xf numFmtId="0" fontId="11" fillId="2" borderId="34" xfId="41" applyFont="1" applyFill="1" applyBorder="1" applyAlignment="1">
      <alignment horizontal="center" vertical="center" wrapText="1"/>
      <protection/>
    </xf>
    <xf numFmtId="0" fontId="11" fillId="2" borderId="35" xfId="41" applyFont="1" applyFill="1" applyBorder="1" applyAlignment="1">
      <alignment horizontal="center" vertical="center" wrapText="1"/>
      <protection/>
    </xf>
    <xf numFmtId="0" fontId="11" fillId="2" borderId="2" xfId="41" applyFont="1" applyFill="1" applyBorder="1" applyAlignment="1">
      <alignment horizontal="center" vertical="center" wrapText="1"/>
      <protection/>
    </xf>
    <xf numFmtId="0" fontId="11" fillId="2" borderId="3" xfId="41" applyFont="1" applyFill="1" applyBorder="1" applyAlignment="1">
      <alignment horizontal="center" vertical="center" wrapText="1"/>
      <protection/>
    </xf>
    <xf numFmtId="0" fontId="11" fillId="2" borderId="4" xfId="41" applyFont="1" applyFill="1" applyBorder="1" applyAlignment="1">
      <alignment horizontal="centerContinuous" vertical="center"/>
      <protection/>
    </xf>
    <xf numFmtId="0" fontId="11" fillId="2" borderId="18" xfId="41" applyFont="1" applyFill="1" applyBorder="1" applyAlignment="1">
      <alignment horizontal="centerContinuous"/>
      <protection/>
    </xf>
    <xf numFmtId="0" fontId="11" fillId="2" borderId="36" xfId="41" applyFont="1" applyFill="1" applyBorder="1" applyAlignment="1">
      <alignment horizontal="center" vertical="center" wrapText="1"/>
      <protection/>
    </xf>
    <xf numFmtId="0" fontId="11" fillId="2" borderId="19" xfId="41" applyFont="1" applyFill="1" applyBorder="1" applyAlignment="1">
      <alignment horizontal="center" vertical="center" wrapText="1"/>
      <protection/>
    </xf>
    <xf numFmtId="0" fontId="11" fillId="2" borderId="20" xfId="41" applyFont="1" applyFill="1" applyBorder="1" applyAlignment="1">
      <alignment horizontal="center" vertical="center" wrapText="1"/>
      <protection/>
    </xf>
    <xf numFmtId="0" fontId="11" fillId="2" borderId="39" xfId="41" applyFont="1" applyFill="1" applyBorder="1" applyAlignment="1">
      <alignment horizontal="center" vertical="center" wrapText="1"/>
      <protection/>
    </xf>
    <xf numFmtId="0" fontId="11" fillId="2" borderId="85" xfId="41" applyFont="1" applyFill="1" applyBorder="1" applyAlignment="1">
      <alignment horizontal="centerContinuous" vertical="center"/>
      <protection/>
    </xf>
    <xf numFmtId="0" fontId="11" fillId="2" borderId="72" xfId="41" applyFont="1" applyFill="1" applyBorder="1" applyAlignment="1">
      <alignment horizontal="centerContinuous" vertical="center"/>
      <protection/>
    </xf>
    <xf numFmtId="0" fontId="11" fillId="2" borderId="71" xfId="41" applyFont="1" applyFill="1" applyBorder="1" applyAlignment="1">
      <alignment horizontal="centerContinuous" vertical="center"/>
      <protection/>
    </xf>
    <xf numFmtId="0" fontId="11" fillId="2" borderId="44" xfId="41" applyFont="1" applyFill="1" applyBorder="1" applyAlignment="1">
      <alignment horizontal="centerContinuous" vertical="center"/>
      <protection/>
    </xf>
    <xf numFmtId="0" fontId="11" fillId="2" borderId="74" xfId="41" applyFont="1" applyFill="1" applyBorder="1" applyAlignment="1">
      <alignment horizontal="centerContinuous" vertical="center"/>
      <protection/>
    </xf>
    <xf numFmtId="176" fontId="11" fillId="2" borderId="57" xfId="44" applyNumberFormat="1" applyFont="1" applyFill="1" applyBorder="1" applyAlignment="1">
      <alignment horizontal="left" vertical="center"/>
      <protection/>
    </xf>
    <xf numFmtId="176" fontId="11" fillId="2" borderId="43" xfId="44" applyNumberFormat="1" applyFont="1" applyFill="1" applyBorder="1" applyAlignment="1">
      <alignment horizontal="left" vertical="center"/>
      <protection/>
    </xf>
    <xf numFmtId="0" fontId="11" fillId="2" borderId="43" xfId="44" applyFont="1" applyFill="1" applyBorder="1" applyAlignment="1" quotePrefix="1">
      <alignment horizontal="center" vertical="center"/>
      <protection/>
    </xf>
    <xf numFmtId="3" fontId="14" fillId="2" borderId="43" xfId="41" applyNumberFormat="1" applyFont="1" applyFill="1" applyBorder="1" applyAlignment="1">
      <alignment horizontal="right"/>
      <protection/>
    </xf>
    <xf numFmtId="0" fontId="11" fillId="2" borderId="43" xfId="41" applyFont="1" applyFill="1" applyBorder="1" applyAlignment="1" quotePrefix="1">
      <alignment horizontal="center" vertical="center"/>
      <protection/>
    </xf>
    <xf numFmtId="0" fontId="11" fillId="2" borderId="58" xfId="41" applyFont="1" applyFill="1" applyBorder="1" applyAlignment="1" quotePrefix="1">
      <alignment horizontal="center" vertical="center"/>
      <protection/>
    </xf>
    <xf numFmtId="176" fontId="11" fillId="2" borderId="46" xfId="44" applyNumberFormat="1" applyFont="1" applyFill="1" applyBorder="1" applyAlignment="1">
      <alignment horizontal="left" vertical="center"/>
      <protection/>
    </xf>
    <xf numFmtId="176" fontId="11" fillId="2" borderId="27" xfId="44" applyNumberFormat="1" applyFont="1" applyFill="1" applyBorder="1" applyAlignment="1">
      <alignment horizontal="left" vertical="center"/>
      <protection/>
    </xf>
    <xf numFmtId="0" fontId="11" fillId="2" borderId="27" xfId="44" applyFont="1" applyFill="1" applyBorder="1" applyAlignment="1" quotePrefix="1">
      <alignment horizontal="center" vertical="center"/>
      <protection/>
    </xf>
    <xf numFmtId="3" fontId="14" fillId="2" borderId="27" xfId="41" applyNumberFormat="1" applyFont="1" applyFill="1" applyBorder="1" applyAlignment="1">
      <alignment horizontal="right"/>
      <protection/>
    </xf>
    <xf numFmtId="0" fontId="11" fillId="2" borderId="27" xfId="41" applyFont="1" applyFill="1" applyBorder="1" applyAlignment="1">
      <alignment horizontal="center" vertical="center"/>
      <protection/>
    </xf>
    <xf numFmtId="0" fontId="11" fillId="2" borderId="37" xfId="41" applyFont="1" applyFill="1" applyBorder="1" applyAlignment="1">
      <alignment horizontal="center" vertical="center"/>
      <protection/>
    </xf>
    <xf numFmtId="176" fontId="13" fillId="2" borderId="46" xfId="44" applyNumberFormat="1" applyFont="1" applyFill="1" applyBorder="1" applyAlignment="1">
      <alignment horizontal="left" vertical="center"/>
      <protection/>
    </xf>
    <xf numFmtId="176" fontId="13" fillId="2" borderId="27" xfId="44" applyNumberFormat="1" applyFont="1" applyFill="1" applyBorder="1" applyAlignment="1">
      <alignment horizontal="left" vertical="center"/>
      <protection/>
    </xf>
    <xf numFmtId="176" fontId="13" fillId="2" borderId="24" xfId="44" applyNumberFormat="1" applyFont="1" applyFill="1" applyBorder="1" applyAlignment="1">
      <alignment horizontal="left" vertical="center"/>
      <protection/>
    </xf>
    <xf numFmtId="0" fontId="11" fillId="2" borderId="25" xfId="41" applyFont="1" applyFill="1" applyBorder="1" applyAlignment="1">
      <alignment horizontal="right" vertical="center"/>
      <protection/>
    </xf>
    <xf numFmtId="0" fontId="17" fillId="2" borderId="25" xfId="41" applyFont="1" applyFill="1" applyBorder="1" applyAlignment="1">
      <alignment horizontal="right" vertical="center"/>
      <protection/>
    </xf>
    <xf numFmtId="0" fontId="17" fillId="2" borderId="26" xfId="41" applyFont="1" applyFill="1" applyBorder="1" applyAlignment="1">
      <alignment horizontal="right" vertical="center"/>
      <protection/>
    </xf>
    <xf numFmtId="0" fontId="13" fillId="2" borderId="27" xfId="44" applyFont="1" applyFill="1" applyBorder="1" applyAlignment="1" quotePrefix="1">
      <alignment horizontal="center" vertical="center"/>
      <protection/>
    </xf>
    <xf numFmtId="0" fontId="11" fillId="2" borderId="27" xfId="41" applyFont="1" applyFill="1" applyBorder="1" applyAlignment="1" quotePrefix="1">
      <alignment horizontal="center" vertical="center"/>
      <protection/>
    </xf>
    <xf numFmtId="0" fontId="11" fillId="2" borderId="37" xfId="41" applyFont="1" applyFill="1" applyBorder="1" applyAlignment="1" quotePrefix="1">
      <alignment horizontal="center" vertical="center"/>
      <protection/>
    </xf>
    <xf numFmtId="176" fontId="13" fillId="2" borderId="46" xfId="44" applyNumberFormat="1" applyFont="1" applyFill="1" applyBorder="1" applyAlignment="1">
      <alignment horizontal="left" vertical="center" wrapText="1"/>
      <protection/>
    </xf>
    <xf numFmtId="176" fontId="13" fillId="2" borderId="27" xfId="44" applyNumberFormat="1" applyFont="1" applyFill="1" applyBorder="1" applyAlignment="1">
      <alignment horizontal="left" vertical="center" wrapText="1"/>
      <protection/>
    </xf>
    <xf numFmtId="176" fontId="11" fillId="2" borderId="46" xfId="44" applyNumberFormat="1" applyFont="1" applyFill="1" applyBorder="1" applyAlignment="1">
      <alignment horizontal="left" vertical="center" wrapText="1"/>
      <protection/>
    </xf>
    <xf numFmtId="176" fontId="11" fillId="2" borderId="27" xfId="44" applyNumberFormat="1" applyFont="1" applyFill="1" applyBorder="1" applyAlignment="1">
      <alignment horizontal="left" vertical="center" wrapText="1"/>
      <protection/>
    </xf>
    <xf numFmtId="176" fontId="13" fillId="2" borderId="31" xfId="44" applyNumberFormat="1" applyFont="1" applyFill="1" applyBorder="1" applyAlignment="1">
      <alignment horizontal="left" vertical="center" wrapText="1"/>
      <protection/>
    </xf>
    <xf numFmtId="176" fontId="13" fillId="2" borderId="25" xfId="44" applyNumberFormat="1" applyFont="1" applyFill="1" applyBorder="1" applyAlignment="1">
      <alignment horizontal="left" vertical="center" wrapText="1"/>
      <protection/>
    </xf>
    <xf numFmtId="176" fontId="17" fillId="2" borderId="25" xfId="44" applyNumberFormat="1" applyFont="1" applyFill="1" applyBorder="1" applyAlignment="1">
      <alignment horizontal="right" vertical="center" wrapText="1"/>
      <protection/>
    </xf>
    <xf numFmtId="176" fontId="17" fillId="2" borderId="26" xfId="44" applyNumberFormat="1" applyFont="1" applyFill="1" applyBorder="1" applyAlignment="1">
      <alignment horizontal="right" vertical="center" wrapText="1"/>
      <protection/>
    </xf>
    <xf numFmtId="0" fontId="11" fillId="2" borderId="27" xfId="44" applyFont="1" applyFill="1" applyBorder="1" applyAlignment="1">
      <alignment horizontal="center" vertical="center"/>
      <protection/>
    </xf>
    <xf numFmtId="176" fontId="13" fillId="2" borderId="25" xfId="44" applyNumberFormat="1" applyFont="1" applyFill="1" applyBorder="1" applyAlignment="1">
      <alignment vertical="center" wrapText="1"/>
      <protection/>
    </xf>
    <xf numFmtId="0" fontId="13" fillId="2" borderId="27" xfId="44" applyFont="1" applyFill="1" applyBorder="1" applyAlignment="1">
      <alignment horizontal="center" vertical="center"/>
      <protection/>
    </xf>
    <xf numFmtId="0" fontId="13" fillId="2" borderId="31" xfId="44" applyFont="1" applyFill="1" applyBorder="1" applyAlignment="1">
      <alignment horizontal="left" vertical="center"/>
      <protection/>
    </xf>
    <xf numFmtId="0" fontId="13" fillId="2" borderId="25" xfId="44" applyFont="1" applyFill="1" applyBorder="1" applyAlignment="1">
      <alignment horizontal="left" vertical="center"/>
      <protection/>
    </xf>
    <xf numFmtId="0" fontId="17" fillId="2" borderId="25" xfId="41" applyFont="1" applyFill="1" applyBorder="1" applyAlignment="1">
      <alignment horizontal="center" vertical="center"/>
      <protection/>
    </xf>
    <xf numFmtId="0" fontId="17" fillId="2" borderId="26" xfId="41" applyFont="1" applyFill="1" applyBorder="1" applyAlignment="1">
      <alignment horizontal="center" vertical="center"/>
      <protection/>
    </xf>
    <xf numFmtId="176" fontId="13" fillId="2" borderId="47" xfId="44" applyNumberFormat="1" applyFont="1" applyFill="1" applyBorder="1" applyAlignment="1">
      <alignment horizontal="left" vertical="center" wrapText="1"/>
      <protection/>
    </xf>
    <xf numFmtId="176" fontId="13" fillId="2" borderId="41" xfId="44" applyNumberFormat="1" applyFont="1" applyFill="1" applyBorder="1" applyAlignment="1">
      <alignment horizontal="left" vertical="center" wrapText="1"/>
      <protection/>
    </xf>
    <xf numFmtId="0" fontId="13" fillId="2" borderId="41" xfId="44" applyFont="1" applyFill="1" applyBorder="1" applyAlignment="1" quotePrefix="1">
      <alignment horizontal="center" vertical="center"/>
      <protection/>
    </xf>
    <xf numFmtId="3" fontId="14" fillId="2" borderId="41" xfId="41" applyNumberFormat="1" applyFont="1" applyFill="1" applyBorder="1" applyAlignment="1">
      <alignment horizontal="right"/>
      <protection/>
    </xf>
    <xf numFmtId="0" fontId="11" fillId="2" borderId="41" xfId="41" applyFont="1" applyFill="1" applyBorder="1" applyAlignment="1">
      <alignment horizontal="center" vertical="center"/>
      <protection/>
    </xf>
    <xf numFmtId="0" fontId="11" fillId="2" borderId="48" xfId="41" applyFont="1" applyFill="1" applyBorder="1" applyAlignment="1">
      <alignment horizontal="center" vertical="center"/>
      <protection/>
    </xf>
    <xf numFmtId="176" fontId="13" fillId="2" borderId="28" xfId="44" applyNumberFormat="1" applyFont="1" applyFill="1" applyBorder="1" applyAlignment="1">
      <alignment horizontal="left" vertical="center" wrapText="1"/>
      <protection/>
    </xf>
    <xf numFmtId="176" fontId="13" fillId="2" borderId="45" xfId="44" applyNumberFormat="1" applyFont="1" applyFill="1" applyBorder="1" applyAlignment="1">
      <alignment horizontal="left" vertical="center" wrapText="1"/>
      <protection/>
    </xf>
    <xf numFmtId="176" fontId="17" fillId="2" borderId="45" xfId="44" applyNumberFormat="1" applyFont="1" applyFill="1" applyBorder="1" applyAlignment="1">
      <alignment horizontal="right" vertical="center" wrapText="1"/>
      <protection/>
    </xf>
    <xf numFmtId="176" fontId="17" fillId="2" borderId="14" xfId="44" applyNumberFormat="1" applyFont="1" applyFill="1" applyBorder="1" applyAlignment="1">
      <alignment horizontal="right" vertical="center" wrapText="1"/>
      <protection/>
    </xf>
    <xf numFmtId="0" fontId="13" fillId="2" borderId="16" xfId="44" applyFont="1" applyFill="1" applyBorder="1" applyAlignment="1" quotePrefix="1">
      <alignment horizontal="center" vertical="center"/>
      <protection/>
    </xf>
    <xf numFmtId="3" fontId="14" fillId="4" borderId="32" xfId="41" applyNumberFormat="1" applyFont="1" applyFill="1" applyBorder="1" applyAlignment="1">
      <alignment horizontal="right" vertical="center"/>
      <protection/>
    </xf>
    <xf numFmtId="3" fontId="14" fillId="4" borderId="45" xfId="41" applyNumberFormat="1" applyFont="1" applyFill="1" applyBorder="1" applyAlignment="1">
      <alignment horizontal="right" vertical="center"/>
      <protection/>
    </xf>
    <xf numFmtId="3" fontId="14" fillId="4" borderId="14" xfId="41" applyNumberFormat="1" applyFont="1" applyFill="1" applyBorder="1" applyAlignment="1">
      <alignment horizontal="right" vertical="center"/>
      <protection/>
    </xf>
    <xf numFmtId="0" fontId="11" fillId="4" borderId="32" xfId="41" applyFont="1" applyFill="1" applyBorder="1" applyAlignment="1">
      <alignment horizontal="center" vertical="center"/>
      <protection/>
    </xf>
    <xf numFmtId="0" fontId="11" fillId="4" borderId="45" xfId="41" applyFont="1" applyFill="1" applyBorder="1" applyAlignment="1">
      <alignment horizontal="center" vertical="center"/>
      <protection/>
    </xf>
    <xf numFmtId="0" fontId="11" fillId="4" borderId="15" xfId="41" applyFont="1" applyFill="1" applyBorder="1" applyAlignment="1">
      <alignment horizontal="center" vertical="center"/>
      <protection/>
    </xf>
    <xf numFmtId="176" fontId="13" fillId="2" borderId="49" xfId="44" applyNumberFormat="1" applyFont="1" applyFill="1" applyBorder="1" applyAlignment="1">
      <alignment horizontal="left" vertical="center" wrapText="1"/>
      <protection/>
    </xf>
    <xf numFmtId="176" fontId="13" fillId="2" borderId="36" xfId="44" applyNumberFormat="1" applyFont="1" applyFill="1" applyBorder="1" applyAlignment="1">
      <alignment horizontal="left" vertical="center" wrapText="1"/>
      <protection/>
    </xf>
    <xf numFmtId="0" fontId="13" fillId="2" borderId="36" xfId="44" applyFont="1" applyFill="1" applyBorder="1" applyAlignment="1" quotePrefix="1">
      <alignment horizontal="center" vertical="center"/>
      <protection/>
    </xf>
    <xf numFmtId="3" fontId="14" fillId="2" borderId="19" xfId="41" applyNumberFormat="1" applyFont="1" applyFill="1" applyBorder="1" applyAlignment="1">
      <alignment horizontal="right"/>
      <protection/>
    </xf>
    <xf numFmtId="3" fontId="14" fillId="2" borderId="20" xfId="41" applyNumberFormat="1" applyFont="1" applyFill="1" applyBorder="1" applyAlignment="1">
      <alignment horizontal="right"/>
      <protection/>
    </xf>
    <xf numFmtId="3" fontId="14" fillId="2" borderId="21" xfId="41" applyNumberFormat="1" applyFont="1" applyFill="1" applyBorder="1" applyAlignment="1">
      <alignment horizontal="right"/>
      <protection/>
    </xf>
    <xf numFmtId="0" fontId="11" fillId="2" borderId="19" xfId="41" applyFont="1" applyFill="1" applyBorder="1" applyAlignment="1">
      <alignment horizontal="center" vertical="center"/>
      <protection/>
    </xf>
    <xf numFmtId="0" fontId="11" fillId="2" borderId="20" xfId="41" applyFont="1" applyFill="1" applyBorder="1" applyAlignment="1">
      <alignment horizontal="center" vertical="center"/>
      <protection/>
    </xf>
    <xf numFmtId="0" fontId="11" fillId="2" borderId="39" xfId="41" applyFont="1" applyFill="1" applyBorder="1" applyAlignment="1">
      <alignment horizontal="center" vertical="center"/>
      <protection/>
    </xf>
    <xf numFmtId="0" fontId="11" fillId="2" borderId="24" xfId="41" applyFont="1" applyFill="1" applyBorder="1" applyAlignment="1">
      <alignment horizontal="center" vertical="center"/>
      <protection/>
    </xf>
    <xf numFmtId="0" fontId="11" fillId="2" borderId="25" xfId="41" applyFont="1" applyFill="1" applyBorder="1" applyAlignment="1">
      <alignment horizontal="center" vertical="center"/>
      <protection/>
    </xf>
    <xf numFmtId="0" fontId="11" fillId="2" borderId="38" xfId="41" applyFont="1" applyFill="1" applyBorder="1" applyAlignment="1">
      <alignment horizontal="center" vertical="center"/>
      <protection/>
    </xf>
    <xf numFmtId="176" fontId="11" fillId="2" borderId="31" xfId="44" applyNumberFormat="1" applyFont="1" applyFill="1" applyBorder="1" applyAlignment="1">
      <alignment horizontal="left" vertical="center" wrapText="1"/>
      <protection/>
    </xf>
    <xf numFmtId="176" fontId="11" fillId="2" borderId="25" xfId="44" applyNumberFormat="1" applyFont="1" applyFill="1" applyBorder="1" applyAlignment="1">
      <alignment horizontal="left" vertical="center" wrapText="1"/>
      <protection/>
    </xf>
    <xf numFmtId="176" fontId="11" fillId="2" borderId="26" xfId="44" applyNumberFormat="1" applyFont="1" applyFill="1" applyBorder="1" applyAlignment="1">
      <alignment horizontal="left" vertical="center" wrapText="1"/>
      <protection/>
    </xf>
    <xf numFmtId="176" fontId="13" fillId="2" borderId="26" xfId="44" applyNumberFormat="1" applyFont="1" applyFill="1" applyBorder="1" applyAlignment="1">
      <alignment horizontal="left" vertical="center" wrapText="1"/>
      <protection/>
    </xf>
    <xf numFmtId="176" fontId="13" fillId="2" borderId="31" xfId="44" applyNumberFormat="1" applyFont="1" applyFill="1" applyBorder="1" applyAlignment="1">
      <alignment vertical="center"/>
      <protection/>
    </xf>
    <xf numFmtId="176" fontId="13" fillId="2" borderId="25" xfId="44" applyNumberFormat="1" applyFont="1" applyFill="1" applyBorder="1" applyAlignment="1">
      <alignment vertical="center"/>
      <protection/>
    </xf>
    <xf numFmtId="176" fontId="17" fillId="2" borderId="25" xfId="44" applyNumberFormat="1" applyFont="1" applyFill="1" applyBorder="1" applyAlignment="1">
      <alignment horizontal="right" vertical="center"/>
      <protection/>
    </xf>
    <xf numFmtId="176" fontId="17" fillId="2" borderId="26" xfId="44" applyNumberFormat="1" applyFont="1" applyFill="1" applyBorder="1" applyAlignment="1">
      <alignment horizontal="right" vertical="center"/>
      <protection/>
    </xf>
    <xf numFmtId="0" fontId="13" fillId="2" borderId="26" xfId="44" applyFont="1" applyFill="1" applyBorder="1" applyAlignment="1">
      <alignment horizontal="left" vertical="center"/>
      <protection/>
    </xf>
    <xf numFmtId="0" fontId="11" fillId="2" borderId="31" xfId="41" applyFont="1" applyFill="1" applyBorder="1" applyAlignment="1">
      <alignment horizontal="left" vertical="center"/>
      <protection/>
    </xf>
    <xf numFmtId="0" fontId="11" fillId="2" borderId="25" xfId="41" applyFont="1" applyFill="1" applyBorder="1" applyAlignment="1">
      <alignment horizontal="left" vertical="center"/>
      <protection/>
    </xf>
    <xf numFmtId="0" fontId="11" fillId="2" borderId="26" xfId="41" applyFont="1" applyFill="1" applyBorder="1" applyAlignment="1">
      <alignment horizontal="left" vertical="center"/>
      <protection/>
    </xf>
    <xf numFmtId="176" fontId="13" fillId="2" borderId="31" xfId="44" applyNumberFormat="1" applyFont="1" applyFill="1" applyBorder="1" applyAlignment="1">
      <alignment horizontal="left" vertical="center"/>
      <protection/>
    </xf>
    <xf numFmtId="176" fontId="13" fillId="2" borderId="25" xfId="44" applyNumberFormat="1" applyFont="1" applyFill="1" applyBorder="1" applyAlignment="1">
      <alignment horizontal="left" vertical="center"/>
      <protection/>
    </xf>
    <xf numFmtId="176" fontId="13" fillId="2" borderId="26" xfId="44" applyNumberFormat="1" applyFont="1" applyFill="1" applyBorder="1" applyAlignment="1">
      <alignment horizontal="left" vertical="center"/>
      <protection/>
    </xf>
    <xf numFmtId="176" fontId="11" fillId="2" borderId="31" xfId="44" applyNumberFormat="1" applyFont="1" applyFill="1" applyBorder="1" applyAlignment="1">
      <alignment horizontal="left" vertical="center"/>
      <protection/>
    </xf>
    <xf numFmtId="176" fontId="11" fillId="2" borderId="25" xfId="44" applyNumberFormat="1" applyFont="1" applyFill="1" applyBorder="1" applyAlignment="1">
      <alignment horizontal="left" vertical="center"/>
      <protection/>
    </xf>
    <xf numFmtId="176" fontId="11" fillId="2" borderId="26" xfId="44" applyNumberFormat="1" applyFont="1" applyFill="1" applyBorder="1" applyAlignment="1">
      <alignment horizontal="left" vertical="center"/>
      <protection/>
    </xf>
    <xf numFmtId="0" fontId="13" fillId="0" borderId="27" xfId="42" applyFont="1" applyBorder="1" applyAlignment="1">
      <alignment horizontal="center" vertical="center"/>
      <protection/>
    </xf>
    <xf numFmtId="176" fontId="17" fillId="2" borderId="25" xfId="44" applyNumberFormat="1" applyFont="1" applyFill="1" applyBorder="1" applyAlignment="1">
      <alignment horizontal="center" vertical="center" wrapText="1"/>
      <protection/>
    </xf>
    <xf numFmtId="176" fontId="17" fillId="2" borderId="26" xfId="44" applyNumberFormat="1" applyFont="1" applyFill="1" applyBorder="1" applyAlignment="1">
      <alignment horizontal="center" vertical="center" wrapText="1"/>
      <protection/>
    </xf>
    <xf numFmtId="3" fontId="14" fillId="4" borderId="24" xfId="41" applyNumberFormat="1" applyFont="1" applyFill="1" applyBorder="1" applyAlignment="1">
      <alignment horizontal="right"/>
      <protection/>
    </xf>
    <xf numFmtId="3" fontId="14" fillId="4" borderId="25" xfId="41" applyNumberFormat="1" applyFont="1" applyFill="1" applyBorder="1" applyAlignment="1">
      <alignment horizontal="right"/>
      <protection/>
    </xf>
    <xf numFmtId="3" fontId="14" fillId="4" borderId="26" xfId="41" applyNumberFormat="1" applyFont="1" applyFill="1" applyBorder="1" applyAlignment="1">
      <alignment horizontal="right"/>
      <protection/>
    </xf>
    <xf numFmtId="0" fontId="11" fillId="4" borderId="24" xfId="41" applyFont="1" applyFill="1" applyBorder="1" applyAlignment="1">
      <alignment horizontal="center"/>
      <protection/>
    </xf>
    <xf numFmtId="0" fontId="11" fillId="4" borderId="25" xfId="41" applyFont="1" applyFill="1" applyBorder="1" applyAlignment="1">
      <alignment horizontal="center"/>
      <protection/>
    </xf>
    <xf numFmtId="0" fontId="11" fillId="4" borderId="38" xfId="41" applyFont="1" applyFill="1" applyBorder="1" applyAlignment="1">
      <alignment horizontal="center"/>
      <protection/>
    </xf>
    <xf numFmtId="3" fontId="14" fillId="4" borderId="27" xfId="41" applyNumberFormat="1" applyFont="1" applyFill="1" applyBorder="1" applyAlignment="1">
      <alignment horizontal="right"/>
      <protection/>
    </xf>
    <xf numFmtId="0" fontId="11" fillId="4" borderId="27" xfId="41" applyFont="1" applyFill="1" applyBorder="1" applyAlignment="1">
      <alignment horizontal="center"/>
      <protection/>
    </xf>
    <xf numFmtId="0" fontId="11" fillId="4" borderId="37" xfId="41" applyFont="1" applyFill="1" applyBorder="1" applyAlignment="1">
      <alignment horizontal="center"/>
      <protection/>
    </xf>
    <xf numFmtId="0" fontId="11" fillId="0" borderId="27" xfId="42" applyFont="1" applyBorder="1" applyAlignment="1">
      <alignment horizontal="center" vertical="center"/>
      <protection/>
    </xf>
    <xf numFmtId="0" fontId="11" fillId="2" borderId="27" xfId="41" applyFont="1" applyFill="1" applyBorder="1" applyAlignment="1">
      <alignment horizontal="center"/>
      <protection/>
    </xf>
    <xf numFmtId="0" fontId="11" fillId="2" borderId="37" xfId="41" applyFont="1" applyFill="1" applyBorder="1" applyAlignment="1">
      <alignment horizontal="center"/>
      <protection/>
    </xf>
    <xf numFmtId="3" fontId="14" fillId="8" borderId="24" xfId="41" applyNumberFormat="1" applyFont="1" applyFill="1" applyBorder="1" applyAlignment="1">
      <alignment horizontal="right"/>
      <protection/>
    </xf>
    <xf numFmtId="3" fontId="14" fillId="8" borderId="25" xfId="41" applyNumberFormat="1" applyFont="1" applyFill="1" applyBorder="1" applyAlignment="1">
      <alignment horizontal="right"/>
      <protection/>
    </xf>
    <xf numFmtId="3" fontId="14" fillId="8" borderId="26" xfId="41" applyNumberFormat="1" applyFont="1" applyFill="1" applyBorder="1" applyAlignment="1">
      <alignment horizontal="right"/>
      <protection/>
    </xf>
    <xf numFmtId="0" fontId="11" fillId="8" borderId="24" xfId="41" applyFont="1" applyFill="1" applyBorder="1" applyAlignment="1">
      <alignment horizontal="center"/>
      <protection/>
    </xf>
    <xf numFmtId="0" fontId="11" fillId="8" borderId="25" xfId="41" applyFont="1" applyFill="1" applyBorder="1" applyAlignment="1">
      <alignment horizontal="center"/>
      <protection/>
    </xf>
    <xf numFmtId="0" fontId="11" fillId="8" borderId="38" xfId="41" applyFont="1" applyFill="1" applyBorder="1" applyAlignment="1">
      <alignment horizontal="center"/>
      <protection/>
    </xf>
    <xf numFmtId="176" fontId="13" fillId="2" borderId="46" xfId="44" applyNumberFormat="1" applyFont="1" applyFill="1" applyBorder="1" applyAlignment="1">
      <alignment vertical="top"/>
      <protection/>
    </xf>
    <xf numFmtId="0" fontId="11" fillId="2" borderId="27" xfId="42" applyFont="1" applyFill="1" applyBorder="1" applyAlignment="1">
      <alignment wrapText="1"/>
      <protection/>
    </xf>
    <xf numFmtId="0" fontId="11" fillId="2" borderId="27" xfId="41" applyFont="1" applyFill="1" applyBorder="1" applyAlignment="1">
      <alignment wrapText="1"/>
      <protection/>
    </xf>
    <xf numFmtId="0" fontId="11" fillId="2" borderId="27" xfId="41" applyFont="1" applyFill="1" applyBorder="1" applyAlignment="1">
      <alignment horizontal="centerContinuous" wrapText="1"/>
      <protection/>
    </xf>
    <xf numFmtId="0" fontId="11" fillId="2" borderId="27" xfId="41" applyFont="1" applyFill="1" applyBorder="1" applyAlignment="1">
      <alignment horizontal="right" vertical="center"/>
      <protection/>
    </xf>
    <xf numFmtId="0" fontId="43" fillId="2" borderId="27" xfId="18" applyFont="1" applyFill="1" applyBorder="1" applyAlignment="1">
      <alignment horizontal="right"/>
    </xf>
    <xf numFmtId="0" fontId="17" fillId="2" borderId="26" xfId="41" applyFont="1" applyFill="1" applyBorder="1" applyAlignment="1">
      <alignment horizontal="right" vertical="center" wrapText="1"/>
      <protection/>
    </xf>
    <xf numFmtId="0" fontId="17" fillId="2" borderId="27" xfId="41" applyFont="1" applyFill="1" applyBorder="1" applyAlignment="1">
      <alignment horizontal="right" vertical="center" wrapText="1"/>
      <protection/>
    </xf>
    <xf numFmtId="176" fontId="13" fillId="2" borderId="85" xfId="44" applyNumberFormat="1" applyFont="1" applyFill="1" applyBorder="1" applyAlignment="1">
      <alignment horizontal="left" vertical="center" wrapText="1"/>
      <protection/>
    </xf>
    <xf numFmtId="176" fontId="13" fillId="2" borderId="72" xfId="44" applyNumberFormat="1" applyFont="1" applyFill="1" applyBorder="1" applyAlignment="1">
      <alignment horizontal="left" vertical="center" wrapText="1"/>
      <protection/>
    </xf>
    <xf numFmtId="176" fontId="13" fillId="2" borderId="71" xfId="44" applyNumberFormat="1" applyFont="1" applyFill="1" applyBorder="1" applyAlignment="1">
      <alignment horizontal="left" vertical="center" wrapText="1"/>
      <protection/>
    </xf>
    <xf numFmtId="0" fontId="13" fillId="0" borderId="44" xfId="42" applyFont="1" applyBorder="1" applyAlignment="1">
      <alignment horizontal="center" vertical="center"/>
      <protection/>
    </xf>
    <xf numFmtId="3" fontId="14" fillId="2" borderId="44" xfId="41" applyNumberFormat="1" applyFont="1" applyFill="1" applyBorder="1" applyAlignment="1">
      <alignment horizontal="right"/>
      <protection/>
    </xf>
    <xf numFmtId="0" fontId="11" fillId="2" borderId="44" xfId="41" applyFont="1" applyFill="1" applyBorder="1" applyAlignment="1">
      <alignment horizontal="center" vertical="center"/>
      <protection/>
    </xf>
    <xf numFmtId="0" fontId="11" fillId="2" borderId="77" xfId="41" applyFont="1" applyFill="1" applyBorder="1" applyAlignment="1">
      <alignment horizontal="center" vertical="center"/>
      <protection/>
    </xf>
    <xf numFmtId="176" fontId="11" fillId="2" borderId="0" xfId="41" applyNumberFormat="1" applyFont="1" applyFill="1">
      <alignment/>
      <protection/>
    </xf>
    <xf numFmtId="0" fontId="14" fillId="2" borderId="0" xfId="41" applyFont="1" applyFill="1">
      <alignment/>
      <protection/>
    </xf>
  </cellXfs>
  <cellStyles count="37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02urlap" xfId="20"/>
    <cellStyle name="Normál_03urlap" xfId="21"/>
    <cellStyle name="Normál_04urlap" xfId="22"/>
    <cellStyle name="Normál_05urlap" xfId="23"/>
    <cellStyle name="Normál_06urlap" xfId="24"/>
    <cellStyle name="Normál_07urlap" xfId="25"/>
    <cellStyle name="Normál_08urlap" xfId="26"/>
    <cellStyle name="Normál_09urlap" xfId="27"/>
    <cellStyle name="Normál_10urlap" xfId="28"/>
    <cellStyle name="Normál_12urlap" xfId="29"/>
    <cellStyle name="Normál_16urlap" xfId="30"/>
    <cellStyle name="Normál_17urlap" xfId="31"/>
    <cellStyle name="Normál_21urlap" xfId="32"/>
    <cellStyle name="Normál_22urlap" xfId="33"/>
    <cellStyle name="Normál_25urlap" xfId="34"/>
    <cellStyle name="Normál_26urlap" xfId="35"/>
    <cellStyle name="Normál_34urlap" xfId="36"/>
    <cellStyle name="Normál_35urlap" xfId="37"/>
    <cellStyle name="Normál_37urlap" xfId="38"/>
    <cellStyle name="Normál_43urlap" xfId="39"/>
    <cellStyle name="Normál_54urlap" xfId="40"/>
    <cellStyle name="Normál_70ûrlap" xfId="41"/>
    <cellStyle name="Normál_80urlap" xfId="42"/>
    <cellStyle name="Normál_96ûrlap" xfId="43"/>
    <cellStyle name="Normál_97ûrlap" xfId="44"/>
    <cellStyle name="Normál_cimlapb" xfId="45"/>
    <cellStyle name="Normal_KARSZJ3" xfId="46"/>
    <cellStyle name="Normal_KTRSZJ" xfId="47"/>
    <cellStyle name="Currency" xfId="48"/>
    <cellStyle name="Currency [0]" xfId="49"/>
    <cellStyle name="Percen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52</xdr:row>
      <xdr:rowOff>133350</xdr:rowOff>
    </xdr:from>
    <xdr:to>
      <xdr:col>26</xdr:col>
      <xdr:colOff>104775</xdr:colOff>
      <xdr:row>52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695950" y="13792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53</xdr:row>
      <xdr:rowOff>133350</xdr:rowOff>
    </xdr:from>
    <xdr:to>
      <xdr:col>26</xdr:col>
      <xdr:colOff>104775</xdr:colOff>
      <xdr:row>53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695950" y="14068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54</xdr:row>
      <xdr:rowOff>133350</xdr:rowOff>
    </xdr:from>
    <xdr:to>
      <xdr:col>26</xdr:col>
      <xdr:colOff>104775</xdr:colOff>
      <xdr:row>54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695950" y="14344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55</xdr:row>
      <xdr:rowOff>133350</xdr:rowOff>
    </xdr:from>
    <xdr:to>
      <xdr:col>26</xdr:col>
      <xdr:colOff>104775</xdr:colOff>
      <xdr:row>55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95950" y="146208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56</xdr:row>
      <xdr:rowOff>133350</xdr:rowOff>
    </xdr:from>
    <xdr:to>
      <xdr:col>26</xdr:col>
      <xdr:colOff>104775</xdr:colOff>
      <xdr:row>56</xdr:row>
      <xdr:rowOff>133350</xdr:rowOff>
    </xdr:to>
    <xdr:sp>
      <xdr:nvSpPr>
        <xdr:cNvPr id="5" name="Line 5"/>
        <xdr:cNvSpPr>
          <a:spLocks/>
        </xdr:cNvSpPr>
      </xdr:nvSpPr>
      <xdr:spPr>
        <a:xfrm>
          <a:off x="5695950" y="148971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57</xdr:row>
      <xdr:rowOff>133350</xdr:rowOff>
    </xdr:from>
    <xdr:to>
      <xdr:col>26</xdr:col>
      <xdr:colOff>104775</xdr:colOff>
      <xdr:row>57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5695950" y="152400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58</xdr:row>
      <xdr:rowOff>133350</xdr:rowOff>
    </xdr:from>
    <xdr:to>
      <xdr:col>26</xdr:col>
      <xdr:colOff>104775</xdr:colOff>
      <xdr:row>58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695950" y="15516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59</xdr:row>
      <xdr:rowOff>133350</xdr:rowOff>
    </xdr:from>
    <xdr:to>
      <xdr:col>26</xdr:col>
      <xdr:colOff>104775</xdr:colOff>
      <xdr:row>59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695950" y="15792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60</xdr:row>
      <xdr:rowOff>133350</xdr:rowOff>
    </xdr:from>
    <xdr:to>
      <xdr:col>26</xdr:col>
      <xdr:colOff>104775</xdr:colOff>
      <xdr:row>60</xdr:row>
      <xdr:rowOff>133350</xdr:rowOff>
    </xdr:to>
    <xdr:sp>
      <xdr:nvSpPr>
        <xdr:cNvPr id="9" name="Line 9"/>
        <xdr:cNvSpPr>
          <a:spLocks/>
        </xdr:cNvSpPr>
      </xdr:nvSpPr>
      <xdr:spPr>
        <a:xfrm>
          <a:off x="5695950" y="160686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61</xdr:row>
      <xdr:rowOff>133350</xdr:rowOff>
    </xdr:from>
    <xdr:to>
      <xdr:col>26</xdr:col>
      <xdr:colOff>104775</xdr:colOff>
      <xdr:row>61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5695950" y="163449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62</xdr:row>
      <xdr:rowOff>133350</xdr:rowOff>
    </xdr:from>
    <xdr:to>
      <xdr:col>26</xdr:col>
      <xdr:colOff>104775</xdr:colOff>
      <xdr:row>62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5695950" y="166211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63</xdr:row>
      <xdr:rowOff>133350</xdr:rowOff>
    </xdr:from>
    <xdr:to>
      <xdr:col>26</xdr:col>
      <xdr:colOff>104775</xdr:colOff>
      <xdr:row>63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5695950" y="16897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64</xdr:row>
      <xdr:rowOff>133350</xdr:rowOff>
    </xdr:from>
    <xdr:to>
      <xdr:col>26</xdr:col>
      <xdr:colOff>104775</xdr:colOff>
      <xdr:row>64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695950" y="172402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65</xdr:row>
      <xdr:rowOff>133350</xdr:rowOff>
    </xdr:from>
    <xdr:to>
      <xdr:col>26</xdr:col>
      <xdr:colOff>104775</xdr:colOff>
      <xdr:row>65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5695950" y="175164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66</xdr:row>
      <xdr:rowOff>133350</xdr:rowOff>
    </xdr:from>
    <xdr:to>
      <xdr:col>26</xdr:col>
      <xdr:colOff>104775</xdr:colOff>
      <xdr:row>66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5695950" y="17792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67</xdr:row>
      <xdr:rowOff>133350</xdr:rowOff>
    </xdr:from>
    <xdr:to>
      <xdr:col>26</xdr:col>
      <xdr:colOff>104775</xdr:colOff>
      <xdr:row>67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5695950" y="18135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68</xdr:row>
      <xdr:rowOff>133350</xdr:rowOff>
    </xdr:from>
    <xdr:to>
      <xdr:col>26</xdr:col>
      <xdr:colOff>104775</xdr:colOff>
      <xdr:row>68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5695950" y="18411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69</xdr:row>
      <xdr:rowOff>133350</xdr:rowOff>
    </xdr:from>
    <xdr:to>
      <xdr:col>26</xdr:col>
      <xdr:colOff>104775</xdr:colOff>
      <xdr:row>69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5695950" y="18688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70</xdr:row>
      <xdr:rowOff>133350</xdr:rowOff>
    </xdr:from>
    <xdr:to>
      <xdr:col>26</xdr:col>
      <xdr:colOff>104775</xdr:colOff>
      <xdr:row>70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5695950" y="18964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71</xdr:row>
      <xdr:rowOff>133350</xdr:rowOff>
    </xdr:from>
    <xdr:to>
      <xdr:col>26</xdr:col>
      <xdr:colOff>104775</xdr:colOff>
      <xdr:row>71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5695950" y="19240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72</xdr:row>
      <xdr:rowOff>133350</xdr:rowOff>
    </xdr:from>
    <xdr:to>
      <xdr:col>26</xdr:col>
      <xdr:colOff>104775</xdr:colOff>
      <xdr:row>72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5695950" y="195167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73</xdr:row>
      <xdr:rowOff>133350</xdr:rowOff>
    </xdr:from>
    <xdr:to>
      <xdr:col>26</xdr:col>
      <xdr:colOff>104775</xdr:colOff>
      <xdr:row>73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5695950" y="1979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74</xdr:row>
      <xdr:rowOff>133350</xdr:rowOff>
    </xdr:from>
    <xdr:to>
      <xdr:col>26</xdr:col>
      <xdr:colOff>104775</xdr:colOff>
      <xdr:row>74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5695950" y="200691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75</xdr:row>
      <xdr:rowOff>133350</xdr:rowOff>
    </xdr:from>
    <xdr:to>
      <xdr:col>26</xdr:col>
      <xdr:colOff>104775</xdr:colOff>
      <xdr:row>75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5695950" y="20345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76</xdr:row>
      <xdr:rowOff>133350</xdr:rowOff>
    </xdr:from>
    <xdr:to>
      <xdr:col>26</xdr:col>
      <xdr:colOff>104775</xdr:colOff>
      <xdr:row>76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5695950" y="20621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51</xdr:row>
      <xdr:rowOff>133350</xdr:rowOff>
    </xdr:from>
    <xdr:to>
      <xdr:col>25</xdr:col>
      <xdr:colOff>104775</xdr:colOff>
      <xdr:row>51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029200" y="120967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52</xdr:row>
      <xdr:rowOff>133350</xdr:rowOff>
    </xdr:from>
    <xdr:to>
      <xdr:col>25</xdr:col>
      <xdr:colOff>104775</xdr:colOff>
      <xdr:row>52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029200" y="124110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53</xdr:row>
      <xdr:rowOff>133350</xdr:rowOff>
    </xdr:from>
    <xdr:to>
      <xdr:col>25</xdr:col>
      <xdr:colOff>104775</xdr:colOff>
      <xdr:row>53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5029200" y="12725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54</xdr:row>
      <xdr:rowOff>133350</xdr:rowOff>
    </xdr:from>
    <xdr:to>
      <xdr:col>25</xdr:col>
      <xdr:colOff>104775</xdr:colOff>
      <xdr:row>54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029200" y="12973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55</xdr:row>
      <xdr:rowOff>133350</xdr:rowOff>
    </xdr:from>
    <xdr:to>
      <xdr:col>25</xdr:col>
      <xdr:colOff>104775</xdr:colOff>
      <xdr:row>55</xdr:row>
      <xdr:rowOff>133350</xdr:rowOff>
    </xdr:to>
    <xdr:sp>
      <xdr:nvSpPr>
        <xdr:cNvPr id="5" name="Line 5"/>
        <xdr:cNvSpPr>
          <a:spLocks/>
        </xdr:cNvSpPr>
      </xdr:nvSpPr>
      <xdr:spPr>
        <a:xfrm>
          <a:off x="5029200" y="13220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56</xdr:row>
      <xdr:rowOff>133350</xdr:rowOff>
    </xdr:from>
    <xdr:to>
      <xdr:col>25</xdr:col>
      <xdr:colOff>104775</xdr:colOff>
      <xdr:row>56</xdr:row>
      <xdr:rowOff>133350</xdr:rowOff>
    </xdr:to>
    <xdr:sp>
      <xdr:nvSpPr>
        <xdr:cNvPr id="6" name="Line 6"/>
        <xdr:cNvSpPr>
          <a:spLocks/>
        </xdr:cNvSpPr>
      </xdr:nvSpPr>
      <xdr:spPr>
        <a:xfrm>
          <a:off x="5029200" y="135350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57</xdr:row>
      <xdr:rowOff>133350</xdr:rowOff>
    </xdr:from>
    <xdr:to>
      <xdr:col>25</xdr:col>
      <xdr:colOff>104775</xdr:colOff>
      <xdr:row>57</xdr:row>
      <xdr:rowOff>133350</xdr:rowOff>
    </xdr:to>
    <xdr:sp>
      <xdr:nvSpPr>
        <xdr:cNvPr id="7" name="Line 7"/>
        <xdr:cNvSpPr>
          <a:spLocks/>
        </xdr:cNvSpPr>
      </xdr:nvSpPr>
      <xdr:spPr>
        <a:xfrm>
          <a:off x="5029200" y="137826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58</xdr:row>
      <xdr:rowOff>133350</xdr:rowOff>
    </xdr:from>
    <xdr:to>
      <xdr:col>25</xdr:col>
      <xdr:colOff>104775</xdr:colOff>
      <xdr:row>58</xdr:row>
      <xdr:rowOff>133350</xdr:rowOff>
    </xdr:to>
    <xdr:sp>
      <xdr:nvSpPr>
        <xdr:cNvPr id="8" name="Line 8"/>
        <xdr:cNvSpPr>
          <a:spLocks/>
        </xdr:cNvSpPr>
      </xdr:nvSpPr>
      <xdr:spPr>
        <a:xfrm>
          <a:off x="5029200" y="140970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59</xdr:row>
      <xdr:rowOff>133350</xdr:rowOff>
    </xdr:from>
    <xdr:to>
      <xdr:col>25</xdr:col>
      <xdr:colOff>104775</xdr:colOff>
      <xdr:row>59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5029200" y="144113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60</xdr:row>
      <xdr:rowOff>133350</xdr:rowOff>
    </xdr:from>
    <xdr:to>
      <xdr:col>25</xdr:col>
      <xdr:colOff>104775</xdr:colOff>
      <xdr:row>60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5029200" y="14725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61</xdr:row>
      <xdr:rowOff>133350</xdr:rowOff>
    </xdr:from>
    <xdr:to>
      <xdr:col>25</xdr:col>
      <xdr:colOff>104775</xdr:colOff>
      <xdr:row>61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5029200" y="15039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62</xdr:row>
      <xdr:rowOff>133350</xdr:rowOff>
    </xdr:from>
    <xdr:to>
      <xdr:col>25</xdr:col>
      <xdr:colOff>104775</xdr:colOff>
      <xdr:row>62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5029200" y="153543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63</xdr:row>
      <xdr:rowOff>133350</xdr:rowOff>
    </xdr:from>
    <xdr:to>
      <xdr:col>25</xdr:col>
      <xdr:colOff>104775</xdr:colOff>
      <xdr:row>63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5029200" y="156686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64</xdr:row>
      <xdr:rowOff>133350</xdr:rowOff>
    </xdr:from>
    <xdr:to>
      <xdr:col>25</xdr:col>
      <xdr:colOff>104775</xdr:colOff>
      <xdr:row>64</xdr:row>
      <xdr:rowOff>133350</xdr:rowOff>
    </xdr:to>
    <xdr:sp>
      <xdr:nvSpPr>
        <xdr:cNvPr id="14" name="Line 14"/>
        <xdr:cNvSpPr>
          <a:spLocks/>
        </xdr:cNvSpPr>
      </xdr:nvSpPr>
      <xdr:spPr>
        <a:xfrm>
          <a:off x="5029200" y="159829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65</xdr:row>
      <xdr:rowOff>133350</xdr:rowOff>
    </xdr:from>
    <xdr:to>
      <xdr:col>25</xdr:col>
      <xdr:colOff>104775</xdr:colOff>
      <xdr:row>65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5029200" y="162972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66</xdr:row>
      <xdr:rowOff>133350</xdr:rowOff>
    </xdr:from>
    <xdr:to>
      <xdr:col>25</xdr:col>
      <xdr:colOff>104775</xdr:colOff>
      <xdr:row>66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5029200" y="166116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67</xdr:row>
      <xdr:rowOff>133350</xdr:rowOff>
    </xdr:from>
    <xdr:to>
      <xdr:col>25</xdr:col>
      <xdr:colOff>104775</xdr:colOff>
      <xdr:row>67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5029200" y="168592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68</xdr:row>
      <xdr:rowOff>133350</xdr:rowOff>
    </xdr:from>
    <xdr:to>
      <xdr:col>25</xdr:col>
      <xdr:colOff>104775</xdr:colOff>
      <xdr:row>68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5029200" y="171069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69</xdr:row>
      <xdr:rowOff>133350</xdr:rowOff>
    </xdr:from>
    <xdr:to>
      <xdr:col>25</xdr:col>
      <xdr:colOff>104775</xdr:colOff>
      <xdr:row>69</xdr:row>
      <xdr:rowOff>133350</xdr:rowOff>
    </xdr:to>
    <xdr:sp>
      <xdr:nvSpPr>
        <xdr:cNvPr id="19" name="Line 19"/>
        <xdr:cNvSpPr>
          <a:spLocks/>
        </xdr:cNvSpPr>
      </xdr:nvSpPr>
      <xdr:spPr>
        <a:xfrm>
          <a:off x="5029200" y="173545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70</xdr:row>
      <xdr:rowOff>133350</xdr:rowOff>
    </xdr:from>
    <xdr:to>
      <xdr:col>25</xdr:col>
      <xdr:colOff>104775</xdr:colOff>
      <xdr:row>70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5029200" y="176022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71</xdr:row>
      <xdr:rowOff>133350</xdr:rowOff>
    </xdr:from>
    <xdr:to>
      <xdr:col>25</xdr:col>
      <xdr:colOff>104775</xdr:colOff>
      <xdr:row>71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5029200" y="17926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72</xdr:row>
      <xdr:rowOff>133350</xdr:rowOff>
    </xdr:from>
    <xdr:to>
      <xdr:col>25</xdr:col>
      <xdr:colOff>104775</xdr:colOff>
      <xdr:row>72</xdr:row>
      <xdr:rowOff>133350</xdr:rowOff>
    </xdr:to>
    <xdr:sp>
      <xdr:nvSpPr>
        <xdr:cNvPr id="22" name="Line 22"/>
        <xdr:cNvSpPr>
          <a:spLocks/>
        </xdr:cNvSpPr>
      </xdr:nvSpPr>
      <xdr:spPr>
        <a:xfrm>
          <a:off x="5029200" y="181737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73</xdr:row>
      <xdr:rowOff>133350</xdr:rowOff>
    </xdr:from>
    <xdr:to>
      <xdr:col>25</xdr:col>
      <xdr:colOff>104775</xdr:colOff>
      <xdr:row>73</xdr:row>
      <xdr:rowOff>133350</xdr:rowOff>
    </xdr:to>
    <xdr:sp>
      <xdr:nvSpPr>
        <xdr:cNvPr id="23" name="Line 23"/>
        <xdr:cNvSpPr>
          <a:spLocks/>
        </xdr:cNvSpPr>
      </xdr:nvSpPr>
      <xdr:spPr>
        <a:xfrm>
          <a:off x="5029200" y="1842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74</xdr:row>
      <xdr:rowOff>133350</xdr:rowOff>
    </xdr:from>
    <xdr:to>
      <xdr:col>25</xdr:col>
      <xdr:colOff>104775</xdr:colOff>
      <xdr:row>74</xdr:row>
      <xdr:rowOff>133350</xdr:rowOff>
    </xdr:to>
    <xdr:sp>
      <xdr:nvSpPr>
        <xdr:cNvPr id="24" name="Line 24"/>
        <xdr:cNvSpPr>
          <a:spLocks/>
        </xdr:cNvSpPr>
      </xdr:nvSpPr>
      <xdr:spPr>
        <a:xfrm>
          <a:off x="5029200" y="186690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75</xdr:row>
      <xdr:rowOff>133350</xdr:rowOff>
    </xdr:from>
    <xdr:to>
      <xdr:col>25</xdr:col>
      <xdr:colOff>104775</xdr:colOff>
      <xdr:row>75</xdr:row>
      <xdr:rowOff>133350</xdr:rowOff>
    </xdr:to>
    <xdr:sp>
      <xdr:nvSpPr>
        <xdr:cNvPr id="25" name="Line 25"/>
        <xdr:cNvSpPr>
          <a:spLocks/>
        </xdr:cNvSpPr>
      </xdr:nvSpPr>
      <xdr:spPr>
        <a:xfrm>
          <a:off x="5029200" y="189166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161925</xdr:colOff>
      <xdr:row>76</xdr:row>
      <xdr:rowOff>133350</xdr:rowOff>
    </xdr:from>
    <xdr:to>
      <xdr:col>25</xdr:col>
      <xdr:colOff>104775</xdr:colOff>
      <xdr:row>76</xdr:row>
      <xdr:rowOff>133350</xdr:rowOff>
    </xdr:to>
    <xdr:sp>
      <xdr:nvSpPr>
        <xdr:cNvPr id="26" name="Line 26"/>
        <xdr:cNvSpPr>
          <a:spLocks/>
        </xdr:cNvSpPr>
      </xdr:nvSpPr>
      <xdr:spPr>
        <a:xfrm>
          <a:off x="5029200" y="19240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25</xdr:row>
      <xdr:rowOff>123825</xdr:rowOff>
    </xdr:from>
    <xdr:to>
      <xdr:col>25</xdr:col>
      <xdr:colOff>85725</xdr:colOff>
      <xdr:row>25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972050" y="59340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25</xdr:row>
      <xdr:rowOff>114300</xdr:rowOff>
    </xdr:from>
    <xdr:to>
      <xdr:col>30</xdr:col>
      <xdr:colOff>104775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010275" y="59245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25</xdr:row>
      <xdr:rowOff>114300</xdr:rowOff>
    </xdr:from>
    <xdr:to>
      <xdr:col>35</xdr:col>
      <xdr:colOff>76200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105650" y="5924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73</xdr:row>
      <xdr:rowOff>238125</xdr:rowOff>
    </xdr:from>
    <xdr:to>
      <xdr:col>47</xdr:col>
      <xdr:colOff>571500</xdr:colOff>
      <xdr:row>73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03644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2588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0</xdr:rowOff>
    </xdr:from>
    <xdr:to>
      <xdr:col>40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485900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60</xdr:row>
      <xdr:rowOff>0</xdr:rowOff>
    </xdr:from>
    <xdr:to>
      <xdr:col>40</xdr:col>
      <xdr:colOff>47625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7943850" y="16249650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247650</xdr:colOff>
      <xdr:row>41</xdr:row>
      <xdr:rowOff>0</xdr:rowOff>
    </xdr:from>
    <xdr:to>
      <xdr:col>53</xdr:col>
      <xdr:colOff>276225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620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466725</xdr:colOff>
      <xdr:row>38</xdr:row>
      <xdr:rowOff>0</xdr:rowOff>
    </xdr:from>
    <xdr:to>
      <xdr:col>53</xdr:col>
      <xdr:colOff>495300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725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68</xdr:row>
      <xdr:rowOff>0</xdr:rowOff>
    </xdr:from>
    <xdr:to>
      <xdr:col>39</xdr:col>
      <xdr:colOff>209550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8621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88</xdr:row>
      <xdr:rowOff>219075</xdr:rowOff>
    </xdr:from>
    <xdr:to>
      <xdr:col>53</xdr:col>
      <xdr:colOff>219075</xdr:colOff>
      <xdr:row>88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4488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94</xdr:row>
      <xdr:rowOff>180975</xdr:rowOff>
    </xdr:from>
    <xdr:to>
      <xdr:col>39</xdr:col>
      <xdr:colOff>485775</xdr:colOff>
      <xdr:row>94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2492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94</xdr:row>
      <xdr:rowOff>180975</xdr:rowOff>
    </xdr:from>
    <xdr:to>
      <xdr:col>40</xdr:col>
      <xdr:colOff>314325</xdr:colOff>
      <xdr:row>94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36307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276225</xdr:colOff>
      <xdr:row>94</xdr:row>
      <xdr:rowOff>180975</xdr:rowOff>
    </xdr:from>
    <xdr:to>
      <xdr:col>39</xdr:col>
      <xdr:colOff>485775</xdr:colOff>
      <xdr:row>94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2492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190500</xdr:colOff>
      <xdr:row>58</xdr:row>
      <xdr:rowOff>133350</xdr:rowOff>
    </xdr:from>
    <xdr:to>
      <xdr:col>25</xdr:col>
      <xdr:colOff>76200</xdr:colOff>
      <xdr:row>58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10125" y="1524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33</xdr:row>
      <xdr:rowOff>0</xdr:rowOff>
    </xdr:from>
    <xdr:to>
      <xdr:col>29</xdr:col>
      <xdr:colOff>209550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5876925" y="86391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209550</xdr:colOff>
      <xdr:row>61</xdr:row>
      <xdr:rowOff>47625</xdr:rowOff>
    </xdr:from>
    <xdr:to>
      <xdr:col>56</xdr:col>
      <xdr:colOff>504825</xdr:colOff>
      <xdr:row>61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439900" y="149637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41</xdr:row>
      <xdr:rowOff>0</xdr:rowOff>
    </xdr:from>
    <xdr:to>
      <xdr:col>27</xdr:col>
      <xdr:colOff>190500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9515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41</xdr:row>
      <xdr:rowOff>0</xdr:rowOff>
    </xdr:from>
    <xdr:to>
      <xdr:col>27</xdr:col>
      <xdr:colOff>190500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9515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showGridLines="0" workbookViewId="0" topLeftCell="A10">
      <selection activeCell="X27" sqref="X27"/>
    </sheetView>
  </sheetViews>
  <sheetFormatPr defaultColWidth="9.140625" defaultRowHeight="12.75"/>
  <cols>
    <col min="1" max="1" width="2.28125" style="4" customWidth="1"/>
    <col min="2" max="9" width="3.28125" style="4" customWidth="1"/>
    <col min="10" max="10" width="2.140625" style="4" customWidth="1"/>
    <col min="11" max="14" width="3.28125" style="4" customWidth="1"/>
    <col min="15" max="15" width="1.8515625" style="4" customWidth="1"/>
    <col min="16" max="17" width="3.28125" style="4" customWidth="1"/>
    <col min="18" max="18" width="1.57421875" style="4" customWidth="1"/>
    <col min="19" max="22" width="3.28125" style="4" customWidth="1"/>
    <col min="23" max="23" width="2.28125" style="4" customWidth="1"/>
    <col min="24" max="32" width="3.28125" style="4" customWidth="1"/>
    <col min="33" max="33" width="4.57421875" style="4" customWidth="1"/>
    <col min="34" max="16384" width="3.28125" style="4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5"/>
      <c r="B2" s="6" t="s">
        <v>932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9"/>
    </row>
    <row r="3" spans="1:32" ht="12.75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9"/>
    </row>
    <row r="4" spans="1:32" ht="12.75">
      <c r="A4" s="5"/>
      <c r="B4" s="10" t="s">
        <v>933</v>
      </c>
      <c r="C4" s="11"/>
      <c r="D4" s="11"/>
      <c r="E4" s="11"/>
      <c r="F4" s="11"/>
      <c r="G4" s="11"/>
      <c r="H4" s="11"/>
      <c r="I4" s="11"/>
      <c r="J4" s="11"/>
      <c r="K4" s="7"/>
      <c r="L4" s="7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9"/>
    </row>
    <row r="5" spans="1:32" ht="12.75">
      <c r="A5" s="5"/>
      <c r="B5" s="5" t="s">
        <v>934</v>
      </c>
      <c r="C5" s="7"/>
      <c r="D5" s="7"/>
      <c r="E5" s="7"/>
      <c r="F5" s="7"/>
      <c r="G5" s="7"/>
      <c r="H5" s="7"/>
      <c r="I5" s="7"/>
      <c r="J5" s="7"/>
      <c r="K5" s="7"/>
      <c r="L5" s="7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9"/>
    </row>
    <row r="6" spans="1:32" ht="12.75">
      <c r="A6" s="5"/>
      <c r="B6" s="5" t="s">
        <v>934</v>
      </c>
      <c r="C6" s="7"/>
      <c r="D6" s="7"/>
      <c r="E6" s="7"/>
      <c r="F6" s="7"/>
      <c r="G6" s="7"/>
      <c r="H6" s="7"/>
      <c r="I6" s="7"/>
      <c r="J6" s="7"/>
      <c r="K6" s="7"/>
      <c r="L6" s="7"/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9"/>
    </row>
    <row r="7" spans="1:32" ht="13.5" thickBo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9"/>
    </row>
    <row r="8" spans="1:32" ht="27" customHeight="1" thickBo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9"/>
    </row>
    <row r="9" spans="1:32" ht="12.75">
      <c r="A9" s="5"/>
      <c r="B9" s="1"/>
      <c r="C9" s="15" t="s">
        <v>935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3"/>
      <c r="AF9" s="9"/>
    </row>
    <row r="10" spans="1:32" ht="13.5" thickBot="1">
      <c r="A10" s="5"/>
      <c r="B10" s="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9"/>
      <c r="AF10" s="9"/>
    </row>
    <row r="11" spans="1:32" ht="13.5" thickBot="1">
      <c r="A11" s="5"/>
      <c r="B11" s="5"/>
      <c r="C11" s="19"/>
      <c r="D11" s="20">
        <v>5</v>
      </c>
      <c r="E11" s="21">
        <v>1</v>
      </c>
      <c r="F11" s="21">
        <v>3</v>
      </c>
      <c r="G11" s="21">
        <v>0</v>
      </c>
      <c r="H11" s="21">
        <v>0</v>
      </c>
      <c r="I11" s="22">
        <v>9</v>
      </c>
      <c r="J11" s="7"/>
      <c r="K11" s="20">
        <v>1</v>
      </c>
      <c r="L11" s="21">
        <v>2</v>
      </c>
      <c r="M11" s="21">
        <v>5</v>
      </c>
      <c r="N11" s="22">
        <v>4</v>
      </c>
      <c r="O11" s="7"/>
      <c r="P11" s="20">
        <v>0</v>
      </c>
      <c r="Q11" s="22">
        <v>1</v>
      </c>
      <c r="R11" s="7"/>
      <c r="S11" s="20">
        <v>2</v>
      </c>
      <c r="T11" s="23">
        <v>8</v>
      </c>
      <c r="U11" s="23">
        <v>0</v>
      </c>
      <c r="V11" s="24">
        <v>0</v>
      </c>
      <c r="W11" s="7"/>
      <c r="X11" s="20">
        <v>7</v>
      </c>
      <c r="Y11" s="23">
        <v>5</v>
      </c>
      <c r="Z11" s="23">
        <v>1</v>
      </c>
      <c r="AA11" s="23">
        <v>1</v>
      </c>
      <c r="AB11" s="23">
        <v>1</v>
      </c>
      <c r="AC11" s="24">
        <v>5</v>
      </c>
      <c r="AD11" s="25"/>
      <c r="AE11" s="9"/>
      <c r="AF11" s="9"/>
    </row>
    <row r="12" spans="1:32" ht="12.75">
      <c r="A12" s="5"/>
      <c r="B12" s="5"/>
      <c r="C12" s="26"/>
      <c r="D12" s="27" t="s">
        <v>936</v>
      </c>
      <c r="E12" s="27"/>
      <c r="F12" s="27"/>
      <c r="G12" s="27"/>
      <c r="H12" s="27"/>
      <c r="I12" s="27"/>
      <c r="J12" s="28"/>
      <c r="K12" s="27" t="s">
        <v>937</v>
      </c>
      <c r="L12" s="27"/>
      <c r="M12" s="27"/>
      <c r="N12" s="27"/>
      <c r="O12" s="28"/>
      <c r="P12" s="29" t="s">
        <v>938</v>
      </c>
      <c r="Q12" s="29"/>
      <c r="R12" s="28"/>
      <c r="S12" s="29" t="s">
        <v>939</v>
      </c>
      <c r="T12" s="29"/>
      <c r="U12" s="29"/>
      <c r="V12" s="29"/>
      <c r="W12" s="28"/>
      <c r="X12" s="27" t="s">
        <v>940</v>
      </c>
      <c r="Y12" s="30"/>
      <c r="Z12" s="27"/>
      <c r="AA12" s="27"/>
      <c r="AB12" s="27"/>
      <c r="AC12" s="27"/>
      <c r="AD12" s="25"/>
      <c r="AE12" s="9"/>
      <c r="AF12" s="9"/>
    </row>
    <row r="13" spans="1:32" ht="12.75">
      <c r="A13" s="5"/>
      <c r="B13" s="5"/>
      <c r="C13" s="31"/>
      <c r="D13" s="32" t="s">
        <v>941</v>
      </c>
      <c r="E13" s="32" t="s">
        <v>941</v>
      </c>
      <c r="F13" s="32"/>
      <c r="G13" s="32" t="s">
        <v>941</v>
      </c>
      <c r="H13" s="32"/>
      <c r="I13" s="32" t="s">
        <v>941</v>
      </c>
      <c r="J13" s="33" t="s">
        <v>941</v>
      </c>
      <c r="K13" s="32" t="s">
        <v>941</v>
      </c>
      <c r="L13" s="32" t="s">
        <v>941</v>
      </c>
      <c r="M13" s="32"/>
      <c r="N13" s="32"/>
      <c r="O13" s="33"/>
      <c r="P13" s="34"/>
      <c r="Q13" s="34"/>
      <c r="R13" s="33"/>
      <c r="S13" s="34"/>
      <c r="T13" s="34"/>
      <c r="U13" s="34"/>
      <c r="V13" s="34"/>
      <c r="W13" s="33"/>
      <c r="X13" s="35"/>
      <c r="Y13" s="32"/>
      <c r="Z13" s="32"/>
      <c r="AA13" s="32"/>
      <c r="AB13" s="32"/>
      <c r="AC13" s="32"/>
      <c r="AD13" s="36"/>
      <c r="AE13" s="9"/>
      <c r="AF13" s="9"/>
    </row>
    <row r="14" spans="1:32" ht="19.5" customHeight="1">
      <c r="A14" s="5"/>
      <c r="B14" s="5"/>
      <c r="C14" s="7"/>
      <c r="D14" s="37"/>
      <c r="E14" s="37"/>
      <c r="F14" s="37"/>
      <c r="G14" s="37"/>
      <c r="H14" s="37"/>
      <c r="I14" s="37"/>
      <c r="J14" s="38"/>
      <c r="K14" s="37"/>
      <c r="L14" s="37"/>
      <c r="M14" s="37"/>
      <c r="N14" s="37"/>
      <c r="O14" s="38"/>
      <c r="P14" s="39"/>
      <c r="Q14" s="39"/>
      <c r="R14" s="38"/>
      <c r="S14" s="39"/>
      <c r="T14" s="39"/>
      <c r="U14" s="39"/>
      <c r="V14" s="39"/>
      <c r="W14" s="38"/>
      <c r="X14" s="7"/>
      <c r="Y14" s="37"/>
      <c r="Z14" s="37"/>
      <c r="AA14" s="37"/>
      <c r="AB14" s="37"/>
      <c r="AC14" s="37"/>
      <c r="AD14" s="7"/>
      <c r="AE14" s="9"/>
      <c r="AF14" s="9"/>
    </row>
    <row r="15" spans="1:32" ht="12.75">
      <c r="A15" s="5"/>
      <c r="B15" s="5"/>
      <c r="C15" s="8" t="s">
        <v>942</v>
      </c>
      <c r="D15" s="37"/>
      <c r="E15" s="37"/>
      <c r="F15" s="37"/>
      <c r="G15" s="37"/>
      <c r="H15" s="37"/>
      <c r="I15" s="37"/>
      <c r="J15" s="38"/>
      <c r="K15" s="37"/>
      <c r="L15" s="37"/>
      <c r="M15" s="37"/>
      <c r="N15" s="37"/>
      <c r="O15" s="38"/>
      <c r="P15" s="39"/>
      <c r="Q15" s="37"/>
      <c r="R15" s="37"/>
      <c r="S15" s="38"/>
      <c r="T15" s="39"/>
      <c r="U15" s="39"/>
      <c r="V15" s="39"/>
      <c r="W15" s="39"/>
      <c r="X15" s="7"/>
      <c r="Y15" s="37"/>
      <c r="Z15" s="37"/>
      <c r="AA15" s="37"/>
      <c r="AB15" s="37"/>
      <c r="AC15" s="37"/>
      <c r="AD15" s="7"/>
      <c r="AE15" s="9"/>
      <c r="AF15" s="9"/>
    </row>
    <row r="16" spans="1:32" ht="12.75">
      <c r="A16" s="5"/>
      <c r="B16" s="5"/>
      <c r="C16" s="7" t="s">
        <v>943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9"/>
      <c r="AF16" s="9"/>
    </row>
    <row r="17" spans="1:32" ht="12.75">
      <c r="A17" s="5"/>
      <c r="B17" s="5"/>
      <c r="C17" s="7" t="s">
        <v>944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9"/>
      <c r="AF17" s="9"/>
    </row>
    <row r="18" spans="1:32" ht="12.75">
      <c r="A18" s="5"/>
      <c r="B18" s="5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9"/>
      <c r="AF18" s="9"/>
    </row>
    <row r="19" spans="1:32" ht="13.5" thickBot="1">
      <c r="A19" s="5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9"/>
    </row>
    <row r="20" spans="1:32" ht="12.7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"/>
    </row>
    <row r="21" spans="1:32" ht="12.75">
      <c r="A21" s="5"/>
      <c r="B21" s="7"/>
      <c r="C21" s="7"/>
      <c r="D21" s="7"/>
      <c r="E21" s="7"/>
      <c r="F21" s="7"/>
      <c r="G21" s="7"/>
      <c r="H21" s="7"/>
      <c r="I21" s="7"/>
      <c r="J21" s="7"/>
      <c r="K21" s="7"/>
      <c r="L21" s="7" t="s">
        <v>941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9"/>
    </row>
    <row r="22" spans="1:32" ht="12.7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9"/>
    </row>
    <row r="23" spans="1:32" ht="15.75">
      <c r="A23" s="40" t="s">
        <v>945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3"/>
    </row>
    <row r="24" spans="1:32" ht="12.75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9"/>
    </row>
    <row r="25" spans="1:32" ht="12.75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9"/>
    </row>
    <row r="26" spans="1:32" ht="23.25">
      <c r="A26" s="44" t="s">
        <v>946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5"/>
      <c r="M26" s="45"/>
      <c r="N26" s="45"/>
      <c r="O26" s="45"/>
      <c r="P26" s="45"/>
      <c r="Q26" s="45"/>
      <c r="R26" s="45"/>
      <c r="S26" s="45"/>
      <c r="T26" s="45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3"/>
    </row>
    <row r="27" spans="1:32" ht="23.25">
      <c r="A27" s="44" t="s">
        <v>947</v>
      </c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6"/>
      <c r="M27" s="46"/>
      <c r="N27" s="46"/>
      <c r="O27" s="46"/>
      <c r="P27" s="46"/>
      <c r="Q27" s="46"/>
      <c r="R27" s="46"/>
      <c r="S27" s="46"/>
      <c r="T27" s="46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3"/>
    </row>
    <row r="28" spans="1:32" ht="12.7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9"/>
    </row>
    <row r="29" spans="1:32" ht="12.7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9"/>
    </row>
    <row r="30" spans="1:32" ht="12.7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9"/>
    </row>
    <row r="31" spans="1:32" ht="12.7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9"/>
    </row>
    <row r="32" spans="1:32" ht="12.7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9"/>
    </row>
    <row r="33" spans="1:32" ht="12.75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9"/>
    </row>
    <row r="34" spans="1:32" ht="12.75">
      <c r="A34" s="5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9"/>
    </row>
    <row r="35" spans="1:32" ht="12.7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9"/>
    </row>
    <row r="36" spans="1:32" ht="12.75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9"/>
    </row>
    <row r="37" spans="1:32" ht="12.75" hidden="1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9"/>
    </row>
    <row r="38" spans="1:32" ht="12.75" hidden="1">
      <c r="A38" s="5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9"/>
    </row>
    <row r="39" spans="1:32" ht="12.75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9"/>
    </row>
    <row r="40" spans="1:32" ht="12.7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9"/>
    </row>
    <row r="41" spans="1:32" ht="12.7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9"/>
    </row>
    <row r="42" spans="1:32" ht="12.75">
      <c r="A42" s="5"/>
      <c r="B42" s="7" t="s">
        <v>948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9"/>
    </row>
    <row r="43" spans="1:32" ht="12.7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9"/>
    </row>
    <row r="44" spans="1:32" ht="12.75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9"/>
    </row>
    <row r="45" spans="1:32" ht="12.75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9"/>
    </row>
    <row r="46" spans="1:32" ht="12.75">
      <c r="A46" s="5"/>
      <c r="B46" s="11" t="s">
        <v>949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11" t="s">
        <v>950</v>
      </c>
      <c r="U46" s="11"/>
      <c r="V46" s="11"/>
      <c r="W46" s="11"/>
      <c r="X46" s="11"/>
      <c r="Y46" s="11"/>
      <c r="Z46" s="11"/>
      <c r="AA46" s="11"/>
      <c r="AB46" s="11"/>
      <c r="AC46" s="11"/>
      <c r="AD46" s="7"/>
      <c r="AE46" s="7"/>
      <c r="AF46" s="9"/>
    </row>
    <row r="47" spans="1:32" ht="12.75">
      <c r="A47" s="5"/>
      <c r="B47" s="27" t="s">
        <v>951</v>
      </c>
      <c r="C47" s="37"/>
      <c r="D47" s="37"/>
      <c r="E47" s="30"/>
      <c r="F47" s="37"/>
      <c r="G47" s="37"/>
      <c r="H47" s="37"/>
      <c r="I47" s="37"/>
      <c r="J47" s="37"/>
      <c r="K47" s="37"/>
      <c r="L47" s="37"/>
      <c r="M47" s="37"/>
      <c r="N47" s="7"/>
      <c r="O47" s="7"/>
      <c r="P47" s="7"/>
      <c r="Q47" s="7"/>
      <c r="R47" s="7"/>
      <c r="S47" s="7"/>
      <c r="T47" s="47" t="s">
        <v>955</v>
      </c>
      <c r="U47" s="47"/>
      <c r="V47" s="47"/>
      <c r="W47" s="47"/>
      <c r="X47" s="48"/>
      <c r="Y47" s="47"/>
      <c r="Z47" s="47"/>
      <c r="AA47" s="47"/>
      <c r="AB47" s="47"/>
      <c r="AC47" s="47"/>
      <c r="AD47" s="7"/>
      <c r="AE47" s="7"/>
      <c r="AF47" s="9"/>
    </row>
    <row r="48" spans="1:32" ht="12.75">
      <c r="A48" s="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9"/>
    </row>
    <row r="49" spans="1:32" ht="12.7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9"/>
    </row>
    <row r="50" spans="1:32" ht="12.75">
      <c r="A50" s="5"/>
      <c r="B50" s="7" t="s">
        <v>952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9"/>
    </row>
    <row r="51" spans="1:32" ht="12.75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9"/>
    </row>
    <row r="52" spans="1:32" ht="12.75">
      <c r="A52" s="5"/>
      <c r="B52" s="11" t="s">
        <v>953</v>
      </c>
      <c r="C52" s="11"/>
      <c r="D52" s="11"/>
      <c r="E52" s="11"/>
      <c r="F52" s="11"/>
      <c r="G52" s="11"/>
      <c r="H52" s="11"/>
      <c r="I52" s="11"/>
      <c r="J52" s="1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9"/>
    </row>
    <row r="53" spans="1:32" ht="12.75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9"/>
    </row>
    <row r="54" spans="1:32" ht="12.75">
      <c r="A54" s="5"/>
      <c r="B54" s="49" t="s">
        <v>954</v>
      </c>
      <c r="C54" s="49"/>
      <c r="D54" s="49"/>
      <c r="E54" s="49"/>
      <c r="F54" s="49"/>
      <c r="G54" s="49"/>
      <c r="H54" s="49"/>
      <c r="I54" s="49"/>
      <c r="J54" s="7"/>
      <c r="K54" s="7"/>
      <c r="L54" s="7"/>
      <c r="M54" s="7"/>
      <c r="N54" s="7"/>
      <c r="O54" s="7"/>
      <c r="P54" s="7"/>
      <c r="Q54" s="7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9"/>
    </row>
    <row r="55" spans="1:32" ht="12.75">
      <c r="A55" s="5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9"/>
    </row>
    <row r="56" spans="1:32" ht="12.75" hidden="1">
      <c r="A56" s="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9"/>
    </row>
    <row r="57" spans="1:32" ht="12.75" hidden="1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9"/>
    </row>
    <row r="58" spans="1:32" ht="12.75">
      <c r="A58" s="5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9"/>
    </row>
    <row r="59" spans="1:32" ht="12.7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9"/>
    </row>
    <row r="60" spans="1:32" ht="26.25" customHeight="1" thickBo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4"/>
    </row>
    <row r="61" spans="1:3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</sheetData>
  <mergeCells count="5">
    <mergeCell ref="T46:AC46"/>
    <mergeCell ref="B52:J52"/>
    <mergeCell ref="B54:I54"/>
    <mergeCell ref="B4:J4"/>
    <mergeCell ref="B46:M46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5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89"/>
  <sheetViews>
    <sheetView view="pageBreakPreview" zoomScaleNormal="75" zoomScaleSheetLayoutView="100" workbookViewId="0" topLeftCell="A1">
      <selection activeCell="AA9" sqref="AA9"/>
    </sheetView>
  </sheetViews>
  <sheetFormatPr defaultColWidth="9.140625" defaultRowHeight="12.75"/>
  <cols>
    <col min="1" max="6" width="3.28125" style="686" customWidth="1"/>
    <col min="7" max="7" width="5.28125" style="686" customWidth="1"/>
    <col min="8" max="11" width="3.28125" style="686" customWidth="1"/>
    <col min="12" max="12" width="5.140625" style="686" customWidth="1"/>
    <col min="13" max="13" width="3.28125" style="686" customWidth="1"/>
    <col min="14" max="14" width="3.421875" style="686" customWidth="1"/>
    <col min="15" max="15" width="4.140625" style="686" customWidth="1"/>
    <col min="16" max="19" width="3.28125" style="686" customWidth="1"/>
    <col min="20" max="20" width="2.421875" style="686" customWidth="1"/>
    <col min="21" max="33" width="3.28125" style="686" customWidth="1"/>
    <col min="34" max="34" width="3.00390625" style="686" customWidth="1"/>
    <col min="35" max="36" width="3.28125" style="686" customWidth="1"/>
    <col min="37" max="37" width="1.7109375" style="686" customWidth="1"/>
    <col min="38" max="16384" width="9.140625" style="686" customWidth="1"/>
  </cols>
  <sheetData>
    <row r="1" spans="35:36" ht="12.75">
      <c r="AI1" s="687"/>
      <c r="AJ1" s="688"/>
    </row>
    <row r="2" spans="1:36" s="690" customFormat="1" ht="15.75">
      <c r="A2" s="689" t="s">
        <v>1401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</row>
    <row r="3" spans="1:36" s="690" customFormat="1" ht="15.75">
      <c r="A3" s="689" t="s">
        <v>1402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</row>
    <row r="4" spans="1:36" s="691" customFormat="1" ht="15.75">
      <c r="A4" s="689" t="s">
        <v>1403</v>
      </c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89"/>
      <c r="X4" s="689"/>
      <c r="Y4" s="689"/>
      <c r="Z4" s="689"/>
      <c r="AA4" s="689"/>
      <c r="AB4" s="689"/>
      <c r="AC4" s="689"/>
      <c r="AD4" s="689"/>
      <c r="AE4" s="689"/>
      <c r="AF4" s="689"/>
      <c r="AG4" s="689"/>
      <c r="AH4" s="689"/>
      <c r="AI4" s="689"/>
      <c r="AJ4" s="689"/>
    </row>
    <row r="5" spans="1:36" ht="12.75">
      <c r="A5" s="692"/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3"/>
      <c r="Z5" s="693"/>
      <c r="AA5" s="693"/>
      <c r="AB5" s="693"/>
      <c r="AC5" s="693"/>
      <c r="AD5" s="693"/>
      <c r="AE5" s="693"/>
      <c r="AF5" s="693"/>
      <c r="AG5" s="693"/>
      <c r="AH5" s="693"/>
      <c r="AI5" s="693"/>
      <c r="AJ5" s="693"/>
    </row>
    <row r="6" spans="27:37" ht="12.75">
      <c r="AA6" s="694" t="s">
        <v>959</v>
      </c>
      <c r="AB6" s="694"/>
      <c r="AC6" s="694"/>
      <c r="AD6" s="694"/>
      <c r="AE6" s="694"/>
      <c r="AF6" s="694"/>
      <c r="AG6" s="694"/>
      <c r="AH6" s="694"/>
      <c r="AI6" s="694"/>
      <c r="AJ6" s="694"/>
      <c r="AK6" s="694"/>
    </row>
    <row r="7" spans="28:36" ht="12.75">
      <c r="AB7" s="695" t="s">
        <v>960</v>
      </c>
      <c r="AC7" s="695"/>
      <c r="AD7" s="695"/>
      <c r="AE7" s="695"/>
      <c r="AF7" s="695"/>
      <c r="AG7" s="695"/>
      <c r="AH7" s="695"/>
      <c r="AI7" s="695"/>
      <c r="AJ7" s="695"/>
    </row>
    <row r="8" ht="13.5" thickBot="1"/>
    <row r="9" spans="1:36" ht="15.75" customHeight="1" thickBot="1">
      <c r="A9" s="696">
        <v>5</v>
      </c>
      <c r="B9" s="697">
        <v>1</v>
      </c>
      <c r="C9" s="697">
        <v>3</v>
      </c>
      <c r="D9" s="697">
        <v>0</v>
      </c>
      <c r="E9" s="697">
        <v>0</v>
      </c>
      <c r="F9" s="698">
        <v>9</v>
      </c>
      <c r="H9" s="696">
        <v>1</v>
      </c>
      <c r="I9" s="697">
        <v>2</v>
      </c>
      <c r="J9" s="697">
        <v>5</v>
      </c>
      <c r="K9" s="698">
        <v>4</v>
      </c>
      <c r="M9" s="696">
        <v>0</v>
      </c>
      <c r="N9" s="698">
        <v>1</v>
      </c>
      <c r="O9" s="699"/>
      <c r="P9" s="696">
        <v>2</v>
      </c>
      <c r="Q9" s="697">
        <v>8</v>
      </c>
      <c r="R9" s="697">
        <v>0</v>
      </c>
      <c r="S9" s="698">
        <v>0</v>
      </c>
      <c r="U9" s="696">
        <v>7</v>
      </c>
      <c r="V9" s="697">
        <v>5</v>
      </c>
      <c r="W9" s="697">
        <v>1</v>
      </c>
      <c r="X9" s="697">
        <v>1</v>
      </c>
      <c r="Y9" s="697">
        <v>1</v>
      </c>
      <c r="Z9" s="698">
        <v>5</v>
      </c>
      <c r="AB9" s="700">
        <v>1</v>
      </c>
      <c r="AC9" s="701">
        <v>0</v>
      </c>
      <c r="AE9" s="702">
        <v>2</v>
      </c>
      <c r="AF9" s="703">
        <v>0</v>
      </c>
      <c r="AG9" s="703">
        <v>0</v>
      </c>
      <c r="AH9" s="704">
        <v>7</v>
      </c>
      <c r="AJ9" s="705">
        <v>3</v>
      </c>
    </row>
    <row r="10" spans="1:36" ht="25.5" customHeight="1">
      <c r="A10" s="706" t="s">
        <v>936</v>
      </c>
      <c r="B10" s="706"/>
      <c r="C10" s="706"/>
      <c r="D10" s="706"/>
      <c r="E10" s="706"/>
      <c r="F10" s="706"/>
      <c r="G10" s="707"/>
      <c r="H10" s="706" t="s">
        <v>937</v>
      </c>
      <c r="I10" s="706"/>
      <c r="J10" s="706"/>
      <c r="K10" s="706"/>
      <c r="L10" s="707"/>
      <c r="M10" s="708" t="s">
        <v>961</v>
      </c>
      <c r="N10" s="708"/>
      <c r="O10" s="707"/>
      <c r="P10" s="708" t="s">
        <v>1195</v>
      </c>
      <c r="Q10" s="708"/>
      <c r="R10" s="708"/>
      <c r="S10" s="708"/>
      <c r="T10" s="707"/>
      <c r="U10" s="693" t="s">
        <v>940</v>
      </c>
      <c r="V10" s="693"/>
      <c r="W10" s="693"/>
      <c r="X10" s="693"/>
      <c r="Y10" s="693"/>
      <c r="Z10" s="693"/>
      <c r="AB10" s="706" t="s">
        <v>963</v>
      </c>
      <c r="AC10" s="706"/>
      <c r="AE10" s="706" t="s">
        <v>964</v>
      </c>
      <c r="AF10" s="706"/>
      <c r="AG10" s="706"/>
      <c r="AH10" s="706"/>
      <c r="AJ10" s="706" t="s">
        <v>965</v>
      </c>
    </row>
    <row r="11" spans="1:36" ht="12.75">
      <c r="A11" s="706"/>
      <c r="B11" s="706"/>
      <c r="C11" s="706"/>
      <c r="D11" s="706"/>
      <c r="E11" s="706"/>
      <c r="F11" s="706"/>
      <c r="G11" s="707"/>
      <c r="H11" s="706"/>
      <c r="I11" s="706"/>
      <c r="J11" s="706"/>
      <c r="K11" s="706"/>
      <c r="L11" s="707"/>
      <c r="M11" s="708"/>
      <c r="N11" s="706"/>
      <c r="O11" s="706"/>
      <c r="P11" s="707"/>
      <c r="Q11" s="708"/>
      <c r="R11" s="708"/>
      <c r="S11" s="708"/>
      <c r="T11" s="708"/>
      <c r="V11" s="706"/>
      <c r="W11" s="706"/>
      <c r="X11" s="706"/>
      <c r="Y11" s="706"/>
      <c r="Z11" s="706"/>
      <c r="AB11" s="706"/>
      <c r="AC11" s="706"/>
      <c r="AE11" s="706"/>
      <c r="AF11" s="706"/>
      <c r="AG11" s="706"/>
      <c r="AH11" s="706"/>
      <c r="AJ11" s="706"/>
    </row>
    <row r="12" ht="12.75">
      <c r="AG12" s="690" t="s">
        <v>966</v>
      </c>
    </row>
    <row r="13" spans="1:36" ht="30.75" customHeight="1">
      <c r="A13" s="709" t="s">
        <v>967</v>
      </c>
      <c r="B13" s="710"/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1"/>
      <c r="T13" s="712" t="s">
        <v>968</v>
      </c>
      <c r="U13" s="713"/>
      <c r="V13" s="714" t="s">
        <v>969</v>
      </c>
      <c r="W13" s="715"/>
      <c r="X13" s="715"/>
      <c r="Y13" s="715"/>
      <c r="Z13" s="716"/>
      <c r="AA13" s="714" t="s">
        <v>970</v>
      </c>
      <c r="AB13" s="715"/>
      <c r="AC13" s="715"/>
      <c r="AD13" s="715"/>
      <c r="AE13" s="716"/>
      <c r="AF13" s="709" t="s">
        <v>971</v>
      </c>
      <c r="AG13" s="710"/>
      <c r="AH13" s="710"/>
      <c r="AI13" s="710"/>
      <c r="AJ13" s="711"/>
    </row>
    <row r="14" spans="1:36" ht="12.75">
      <c r="A14" s="717"/>
      <c r="B14" s="718"/>
      <c r="C14" s="718"/>
      <c r="D14" s="718"/>
      <c r="E14" s="718"/>
      <c r="F14" s="718"/>
      <c r="G14" s="718"/>
      <c r="H14" s="718"/>
      <c r="I14" s="718"/>
      <c r="J14" s="718"/>
      <c r="K14" s="718"/>
      <c r="L14" s="718"/>
      <c r="M14" s="718"/>
      <c r="N14" s="718"/>
      <c r="O14" s="718"/>
      <c r="P14" s="718"/>
      <c r="Q14" s="718"/>
      <c r="R14" s="718"/>
      <c r="S14" s="719"/>
      <c r="T14" s="720"/>
      <c r="U14" s="721"/>
      <c r="V14" s="714" t="s">
        <v>972</v>
      </c>
      <c r="W14" s="715"/>
      <c r="X14" s="715"/>
      <c r="Y14" s="715"/>
      <c r="Z14" s="715"/>
      <c r="AA14" s="714"/>
      <c r="AB14" s="715"/>
      <c r="AC14" s="715"/>
      <c r="AD14" s="715"/>
      <c r="AE14" s="716"/>
      <c r="AF14" s="717"/>
      <c r="AG14" s="718"/>
      <c r="AH14" s="718"/>
      <c r="AI14" s="718"/>
      <c r="AJ14" s="719"/>
    </row>
    <row r="15" spans="1:36" ht="12.75">
      <c r="A15" s="722">
        <v>1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4"/>
      <c r="T15" s="723">
        <v>2</v>
      </c>
      <c r="U15" s="723"/>
      <c r="V15" s="725">
        <v>3</v>
      </c>
      <c r="W15" s="723"/>
      <c r="X15" s="723"/>
      <c r="Y15" s="723"/>
      <c r="Z15" s="723"/>
      <c r="AA15" s="725">
        <v>4</v>
      </c>
      <c r="AB15" s="723"/>
      <c r="AC15" s="723"/>
      <c r="AD15" s="723"/>
      <c r="AE15" s="723"/>
      <c r="AF15" s="725">
        <v>5</v>
      </c>
      <c r="AG15" s="723"/>
      <c r="AH15" s="723"/>
      <c r="AI15" s="723"/>
      <c r="AJ15" s="724"/>
    </row>
    <row r="16" spans="1:36" ht="19.5" customHeight="1">
      <c r="A16" s="726" t="s">
        <v>1404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8"/>
      <c r="T16" s="729" t="s">
        <v>974</v>
      </c>
      <c r="U16" s="730"/>
      <c r="V16" s="731"/>
      <c r="W16" s="732"/>
      <c r="X16" s="732"/>
      <c r="Y16" s="732"/>
      <c r="Z16" s="733"/>
      <c r="AA16" s="734"/>
      <c r="AB16" s="735"/>
      <c r="AC16" s="735"/>
      <c r="AD16" s="735"/>
      <c r="AE16" s="736"/>
      <c r="AF16" s="734"/>
      <c r="AG16" s="735"/>
      <c r="AH16" s="735"/>
      <c r="AI16" s="735"/>
      <c r="AJ16" s="736"/>
    </row>
    <row r="17" spans="1:36" ht="19.5" customHeight="1">
      <c r="A17" s="726" t="s">
        <v>1405</v>
      </c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8"/>
      <c r="T17" s="729" t="s">
        <v>976</v>
      </c>
      <c r="U17" s="730"/>
      <c r="V17" s="731"/>
      <c r="W17" s="732"/>
      <c r="X17" s="732"/>
      <c r="Y17" s="732"/>
      <c r="Z17" s="733"/>
      <c r="AA17" s="734"/>
      <c r="AB17" s="735"/>
      <c r="AC17" s="735"/>
      <c r="AD17" s="735"/>
      <c r="AE17" s="736"/>
      <c r="AF17" s="734"/>
      <c r="AG17" s="735"/>
      <c r="AH17" s="735"/>
      <c r="AI17" s="735"/>
      <c r="AJ17" s="736"/>
    </row>
    <row r="18" spans="1:36" ht="19.5" customHeight="1">
      <c r="A18" s="737" t="s">
        <v>1406</v>
      </c>
      <c r="B18" s="727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27"/>
      <c r="O18" s="727"/>
      <c r="P18" s="727"/>
      <c r="Q18" s="727"/>
      <c r="R18" s="727"/>
      <c r="S18" s="728"/>
      <c r="T18" s="738" t="s">
        <v>978</v>
      </c>
      <c r="U18" s="739"/>
      <c r="V18" s="740">
        <f>SUM(V16:Z17)</f>
        <v>0</v>
      </c>
      <c r="W18" s="741"/>
      <c r="X18" s="741"/>
      <c r="Y18" s="741"/>
      <c r="Z18" s="742"/>
      <c r="AA18" s="743"/>
      <c r="AB18" s="744"/>
      <c r="AC18" s="744"/>
      <c r="AD18" s="744"/>
      <c r="AE18" s="745"/>
      <c r="AF18" s="743"/>
      <c r="AG18" s="744"/>
      <c r="AH18" s="744"/>
      <c r="AI18" s="744"/>
      <c r="AJ18" s="745"/>
    </row>
    <row r="19" spans="1:36" ht="19.5" customHeight="1">
      <c r="A19" s="726" t="s">
        <v>1407</v>
      </c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27"/>
      <c r="O19" s="727"/>
      <c r="P19" s="727"/>
      <c r="Q19" s="727"/>
      <c r="R19" s="727"/>
      <c r="S19" s="728"/>
      <c r="T19" s="729" t="s">
        <v>980</v>
      </c>
      <c r="U19" s="730"/>
      <c r="V19" s="731"/>
      <c r="W19" s="732"/>
      <c r="X19" s="732"/>
      <c r="Y19" s="732"/>
      <c r="Z19" s="733"/>
      <c r="AA19" s="734"/>
      <c r="AB19" s="735"/>
      <c r="AC19" s="735"/>
      <c r="AD19" s="735"/>
      <c r="AE19" s="736"/>
      <c r="AF19" s="734"/>
      <c r="AG19" s="735"/>
      <c r="AH19" s="735"/>
      <c r="AI19" s="735"/>
      <c r="AJ19" s="736"/>
    </row>
    <row r="20" spans="1:36" ht="19.5" customHeight="1">
      <c r="A20" s="726" t="s">
        <v>285</v>
      </c>
      <c r="B20" s="727"/>
      <c r="C20" s="727"/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8"/>
      <c r="T20" s="729" t="s">
        <v>982</v>
      </c>
      <c r="U20" s="730"/>
      <c r="V20" s="731">
        <v>48000</v>
      </c>
      <c r="W20" s="732"/>
      <c r="X20" s="732"/>
      <c r="Y20" s="732"/>
      <c r="Z20" s="733"/>
      <c r="AA20" s="734"/>
      <c r="AB20" s="735"/>
      <c r="AC20" s="735"/>
      <c r="AD20" s="735"/>
      <c r="AE20" s="736"/>
      <c r="AF20" s="734"/>
      <c r="AG20" s="735"/>
      <c r="AH20" s="735"/>
      <c r="AI20" s="735"/>
      <c r="AJ20" s="736"/>
    </row>
    <row r="21" spans="1:36" ht="19.5" customHeight="1">
      <c r="A21" s="737" t="s">
        <v>286</v>
      </c>
      <c r="B21" s="746"/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7"/>
      <c r="T21" s="738" t="s">
        <v>984</v>
      </c>
      <c r="U21" s="739"/>
      <c r="V21" s="740">
        <f>SUM(V19:Z20)</f>
        <v>48000</v>
      </c>
      <c r="W21" s="741"/>
      <c r="X21" s="741"/>
      <c r="Y21" s="741"/>
      <c r="Z21" s="742"/>
      <c r="AA21" s="743"/>
      <c r="AB21" s="744"/>
      <c r="AC21" s="744"/>
      <c r="AD21" s="744"/>
      <c r="AE21" s="745"/>
      <c r="AF21" s="743"/>
      <c r="AG21" s="744"/>
      <c r="AH21" s="744"/>
      <c r="AI21" s="744"/>
      <c r="AJ21" s="745"/>
    </row>
    <row r="22" spans="1:36" ht="19.5" customHeight="1">
      <c r="A22" s="726" t="s">
        <v>287</v>
      </c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8"/>
      <c r="T22" s="729" t="s">
        <v>986</v>
      </c>
      <c r="U22" s="730"/>
      <c r="V22" s="731"/>
      <c r="W22" s="732"/>
      <c r="X22" s="732"/>
      <c r="Y22" s="732"/>
      <c r="Z22" s="733"/>
      <c r="AA22" s="734"/>
      <c r="AB22" s="735"/>
      <c r="AC22" s="735"/>
      <c r="AD22" s="735"/>
      <c r="AE22" s="736"/>
      <c r="AF22" s="734"/>
      <c r="AG22" s="735"/>
      <c r="AH22" s="735"/>
      <c r="AI22" s="735"/>
      <c r="AJ22" s="736"/>
    </row>
    <row r="23" spans="1:36" ht="19.5" customHeight="1">
      <c r="A23" s="726" t="s">
        <v>288</v>
      </c>
      <c r="B23" s="727"/>
      <c r="C23" s="727"/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8"/>
      <c r="T23" s="729" t="s">
        <v>988</v>
      </c>
      <c r="U23" s="730"/>
      <c r="V23" s="731"/>
      <c r="W23" s="732"/>
      <c r="X23" s="732"/>
      <c r="Y23" s="732"/>
      <c r="Z23" s="733"/>
      <c r="AA23" s="734"/>
      <c r="AB23" s="735"/>
      <c r="AC23" s="735"/>
      <c r="AD23" s="735"/>
      <c r="AE23" s="736"/>
      <c r="AF23" s="734"/>
      <c r="AG23" s="735"/>
      <c r="AH23" s="735"/>
      <c r="AI23" s="735"/>
      <c r="AJ23" s="736"/>
    </row>
    <row r="24" spans="1:36" ht="19.5" customHeight="1">
      <c r="A24" s="737" t="s">
        <v>289</v>
      </c>
      <c r="B24" s="727"/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8"/>
      <c r="T24" s="738" t="s">
        <v>990</v>
      </c>
      <c r="U24" s="739"/>
      <c r="V24" s="740">
        <f>SUM(V22:Z23)</f>
        <v>0</v>
      </c>
      <c r="W24" s="741"/>
      <c r="X24" s="741"/>
      <c r="Y24" s="741"/>
      <c r="Z24" s="742"/>
      <c r="AA24" s="743"/>
      <c r="AB24" s="744"/>
      <c r="AC24" s="744"/>
      <c r="AD24" s="744"/>
      <c r="AE24" s="745"/>
      <c r="AF24" s="743"/>
      <c r="AG24" s="744"/>
      <c r="AH24" s="744"/>
      <c r="AI24" s="744"/>
      <c r="AJ24" s="745"/>
    </row>
    <row r="25" spans="1:36" ht="24.75" customHeight="1">
      <c r="A25" s="737" t="s">
        <v>290</v>
      </c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8"/>
      <c r="T25" s="738" t="s">
        <v>992</v>
      </c>
      <c r="U25" s="739"/>
      <c r="V25" s="740">
        <f>SUM(V18+V21+V24)</f>
        <v>48000</v>
      </c>
      <c r="W25" s="741"/>
      <c r="X25" s="741"/>
      <c r="Y25" s="741"/>
      <c r="Z25" s="742"/>
      <c r="AA25" s="743"/>
      <c r="AB25" s="744"/>
      <c r="AC25" s="744"/>
      <c r="AD25" s="744"/>
      <c r="AE25" s="745"/>
      <c r="AF25" s="743"/>
      <c r="AG25" s="744"/>
      <c r="AH25" s="744"/>
      <c r="AI25" s="744"/>
      <c r="AJ25" s="745"/>
    </row>
    <row r="26" spans="1:36" s="699" customFormat="1" ht="19.5" customHeight="1">
      <c r="A26" s="726" t="s">
        <v>291</v>
      </c>
      <c r="B26" s="727"/>
      <c r="C26" s="727"/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8"/>
      <c r="T26" s="729" t="s">
        <v>994</v>
      </c>
      <c r="U26" s="730"/>
      <c r="V26" s="731">
        <v>695991</v>
      </c>
      <c r="W26" s="732"/>
      <c r="X26" s="732"/>
      <c r="Y26" s="732"/>
      <c r="Z26" s="733"/>
      <c r="AA26" s="734"/>
      <c r="AB26" s="735"/>
      <c r="AC26" s="735"/>
      <c r="AD26" s="735"/>
      <c r="AE26" s="736"/>
      <c r="AF26" s="734"/>
      <c r="AG26" s="735"/>
      <c r="AH26" s="735"/>
      <c r="AI26" s="735"/>
      <c r="AJ26" s="736"/>
    </row>
    <row r="27" spans="1:36" s="699" customFormat="1" ht="19.5" customHeight="1">
      <c r="A27" s="726" t="s">
        <v>292</v>
      </c>
      <c r="B27" s="727"/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8"/>
      <c r="T27" s="729" t="s">
        <v>996</v>
      </c>
      <c r="U27" s="730"/>
      <c r="V27" s="731"/>
      <c r="W27" s="732"/>
      <c r="X27" s="732"/>
      <c r="Y27" s="732"/>
      <c r="Z27" s="733"/>
      <c r="AA27" s="734"/>
      <c r="AB27" s="735"/>
      <c r="AC27" s="735"/>
      <c r="AD27" s="735"/>
      <c r="AE27" s="736"/>
      <c r="AF27" s="734"/>
      <c r="AG27" s="735"/>
      <c r="AH27" s="735"/>
      <c r="AI27" s="735"/>
      <c r="AJ27" s="736"/>
    </row>
    <row r="28" spans="1:36" s="699" customFormat="1" ht="19.5" customHeight="1">
      <c r="A28" s="726" t="s">
        <v>1253</v>
      </c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8"/>
      <c r="T28" s="729" t="s">
        <v>998</v>
      </c>
      <c r="U28" s="730"/>
      <c r="V28" s="731"/>
      <c r="W28" s="732"/>
      <c r="X28" s="732"/>
      <c r="Y28" s="732"/>
      <c r="Z28" s="733"/>
      <c r="AA28" s="734"/>
      <c r="AB28" s="735"/>
      <c r="AC28" s="735"/>
      <c r="AD28" s="735"/>
      <c r="AE28" s="736"/>
      <c r="AF28" s="734"/>
      <c r="AG28" s="735"/>
      <c r="AH28" s="735"/>
      <c r="AI28" s="735"/>
      <c r="AJ28" s="736"/>
    </row>
    <row r="29" spans="1:36" s="699" customFormat="1" ht="19.5" customHeight="1">
      <c r="A29" s="737" t="s">
        <v>293</v>
      </c>
      <c r="B29" s="727"/>
      <c r="C29" s="727"/>
      <c r="D29" s="727"/>
      <c r="E29" s="727"/>
      <c r="F29" s="727"/>
      <c r="G29" s="727"/>
      <c r="H29" s="727"/>
      <c r="I29" s="727"/>
      <c r="J29" s="727"/>
      <c r="K29" s="727"/>
      <c r="L29" s="727"/>
      <c r="M29" s="727"/>
      <c r="N29" s="727"/>
      <c r="O29" s="727"/>
      <c r="P29" s="727"/>
      <c r="Q29" s="727"/>
      <c r="R29" s="727"/>
      <c r="S29" s="728"/>
      <c r="T29" s="738">
        <v>14</v>
      </c>
      <c r="U29" s="739"/>
      <c r="V29" s="740">
        <f>SUM(V26:Z28)</f>
        <v>695991</v>
      </c>
      <c r="W29" s="741"/>
      <c r="X29" s="741"/>
      <c r="Y29" s="741"/>
      <c r="Z29" s="742"/>
      <c r="AA29" s="743"/>
      <c r="AB29" s="744"/>
      <c r="AC29" s="744"/>
      <c r="AD29" s="744"/>
      <c r="AE29" s="745"/>
      <c r="AF29" s="743"/>
      <c r="AG29" s="744"/>
      <c r="AH29" s="744"/>
      <c r="AI29" s="744"/>
      <c r="AJ29" s="745"/>
    </row>
    <row r="30" spans="1:36" s="699" customFormat="1" ht="19.5" customHeight="1">
      <c r="A30" s="726" t="s">
        <v>294</v>
      </c>
      <c r="B30" s="727"/>
      <c r="C30" s="727"/>
      <c r="D30" s="727"/>
      <c r="E30" s="727"/>
      <c r="F30" s="727"/>
      <c r="G30" s="727"/>
      <c r="H30" s="727"/>
      <c r="I30" s="727"/>
      <c r="J30" s="727"/>
      <c r="K30" s="727"/>
      <c r="L30" s="727"/>
      <c r="M30" s="727"/>
      <c r="N30" s="727"/>
      <c r="O30" s="727"/>
      <c r="P30" s="727"/>
      <c r="Q30" s="727"/>
      <c r="R30" s="727"/>
      <c r="S30" s="728"/>
      <c r="T30" s="729">
        <v>15</v>
      </c>
      <c r="U30" s="730"/>
      <c r="V30" s="731"/>
      <c r="W30" s="732"/>
      <c r="X30" s="732"/>
      <c r="Y30" s="732"/>
      <c r="Z30" s="733"/>
      <c r="AA30" s="734"/>
      <c r="AB30" s="735"/>
      <c r="AC30" s="735"/>
      <c r="AD30" s="735"/>
      <c r="AE30" s="736"/>
      <c r="AF30" s="734"/>
      <c r="AG30" s="735"/>
      <c r="AH30" s="735"/>
      <c r="AI30" s="735"/>
      <c r="AJ30" s="736"/>
    </row>
    <row r="31" spans="1:36" s="699" customFormat="1" ht="19.5" customHeight="1">
      <c r="A31" s="726" t="s">
        <v>295</v>
      </c>
      <c r="B31" s="727"/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8"/>
      <c r="T31" s="729">
        <v>16</v>
      </c>
      <c r="U31" s="730"/>
      <c r="V31" s="731"/>
      <c r="W31" s="732"/>
      <c r="X31" s="732"/>
      <c r="Y31" s="732"/>
      <c r="Z31" s="733"/>
      <c r="AA31" s="734"/>
      <c r="AB31" s="735"/>
      <c r="AC31" s="735"/>
      <c r="AD31" s="735"/>
      <c r="AE31" s="736"/>
      <c r="AF31" s="734"/>
      <c r="AG31" s="735"/>
      <c r="AH31" s="735"/>
      <c r="AI31" s="735"/>
      <c r="AJ31" s="736"/>
    </row>
    <row r="32" spans="1:36" s="699" customFormat="1" ht="19.5" customHeight="1">
      <c r="A32" s="726" t="s">
        <v>296</v>
      </c>
      <c r="B32" s="727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8"/>
      <c r="T32" s="729">
        <v>17</v>
      </c>
      <c r="U32" s="730"/>
      <c r="V32" s="731"/>
      <c r="W32" s="732"/>
      <c r="X32" s="732"/>
      <c r="Y32" s="732"/>
      <c r="Z32" s="733"/>
      <c r="AA32" s="734"/>
      <c r="AB32" s="735"/>
      <c r="AC32" s="735"/>
      <c r="AD32" s="735"/>
      <c r="AE32" s="736"/>
      <c r="AF32" s="734"/>
      <c r="AG32" s="735"/>
      <c r="AH32" s="735"/>
      <c r="AI32" s="735"/>
      <c r="AJ32" s="736"/>
    </row>
    <row r="33" spans="1:36" s="699" customFormat="1" ht="19.5" customHeight="1">
      <c r="A33" s="726" t="s">
        <v>297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7"/>
      <c r="M33" s="727"/>
      <c r="N33" s="727"/>
      <c r="O33" s="727"/>
      <c r="P33" s="727"/>
      <c r="Q33" s="727"/>
      <c r="R33" s="727"/>
      <c r="S33" s="728"/>
      <c r="T33" s="729">
        <v>18</v>
      </c>
      <c r="U33" s="730"/>
      <c r="V33" s="731">
        <v>400000</v>
      </c>
      <c r="W33" s="732"/>
      <c r="X33" s="732"/>
      <c r="Y33" s="732"/>
      <c r="Z33" s="733"/>
      <c r="AA33" s="734"/>
      <c r="AB33" s="735"/>
      <c r="AC33" s="735"/>
      <c r="AD33" s="735"/>
      <c r="AE33" s="736"/>
      <c r="AF33" s="734"/>
      <c r="AG33" s="735"/>
      <c r="AH33" s="735"/>
      <c r="AI33" s="735"/>
      <c r="AJ33" s="736"/>
    </row>
    <row r="34" spans="1:36" s="699" customFormat="1" ht="19.5" customHeight="1">
      <c r="A34" s="726" t="s">
        <v>298</v>
      </c>
      <c r="B34" s="727"/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8"/>
      <c r="T34" s="729">
        <v>19</v>
      </c>
      <c r="U34" s="730"/>
      <c r="V34" s="731"/>
      <c r="W34" s="732"/>
      <c r="X34" s="732"/>
      <c r="Y34" s="732"/>
      <c r="Z34" s="733"/>
      <c r="AA34" s="734"/>
      <c r="AB34" s="735"/>
      <c r="AC34" s="735"/>
      <c r="AD34" s="735"/>
      <c r="AE34" s="736"/>
      <c r="AF34" s="734"/>
      <c r="AG34" s="735"/>
      <c r="AH34" s="735"/>
      <c r="AI34" s="735"/>
      <c r="AJ34" s="736"/>
    </row>
    <row r="35" spans="1:36" s="699" customFormat="1" ht="19.5" customHeight="1">
      <c r="A35" s="737" t="s">
        <v>299</v>
      </c>
      <c r="B35" s="727"/>
      <c r="C35" s="727"/>
      <c r="D35" s="727"/>
      <c r="E35" s="727"/>
      <c r="F35" s="727"/>
      <c r="G35" s="727"/>
      <c r="H35" s="727"/>
      <c r="I35" s="727"/>
      <c r="J35" s="727"/>
      <c r="K35" s="727"/>
      <c r="L35" s="727"/>
      <c r="M35" s="727"/>
      <c r="N35" s="727"/>
      <c r="O35" s="727"/>
      <c r="P35" s="727"/>
      <c r="Q35" s="727"/>
      <c r="R35" s="727"/>
      <c r="S35" s="728"/>
      <c r="T35" s="738">
        <v>20</v>
      </c>
      <c r="U35" s="739"/>
      <c r="V35" s="740">
        <f>SUM(V30:Z34)</f>
        <v>400000</v>
      </c>
      <c r="W35" s="741"/>
      <c r="X35" s="741"/>
      <c r="Y35" s="741"/>
      <c r="Z35" s="742"/>
      <c r="AA35" s="743"/>
      <c r="AB35" s="744"/>
      <c r="AC35" s="744"/>
      <c r="AD35" s="744"/>
      <c r="AE35" s="745"/>
      <c r="AF35" s="743"/>
      <c r="AG35" s="744"/>
      <c r="AH35" s="744"/>
      <c r="AI35" s="744"/>
      <c r="AJ35" s="745"/>
    </row>
    <row r="36" spans="1:36" s="699" customFormat="1" ht="19.5" customHeight="1">
      <c r="A36" s="726" t="s">
        <v>300</v>
      </c>
      <c r="B36" s="727"/>
      <c r="C36" s="727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8"/>
      <c r="T36" s="729">
        <v>21</v>
      </c>
      <c r="U36" s="730"/>
      <c r="V36" s="731"/>
      <c r="W36" s="732"/>
      <c r="X36" s="732"/>
      <c r="Y36" s="732"/>
      <c r="Z36" s="733"/>
      <c r="AA36" s="734"/>
      <c r="AB36" s="735"/>
      <c r="AC36" s="735"/>
      <c r="AD36" s="735"/>
      <c r="AE36" s="736"/>
      <c r="AF36" s="734"/>
      <c r="AG36" s="735"/>
      <c r="AH36" s="735"/>
      <c r="AI36" s="735"/>
      <c r="AJ36" s="736"/>
    </row>
    <row r="37" spans="1:36" s="699" customFormat="1" ht="19.5" customHeight="1">
      <c r="A37" s="726" t="s">
        <v>301</v>
      </c>
      <c r="B37" s="727"/>
      <c r="C37" s="727"/>
      <c r="D37" s="727"/>
      <c r="E37" s="727"/>
      <c r="F37" s="727"/>
      <c r="G37" s="727"/>
      <c r="H37" s="727"/>
      <c r="I37" s="727"/>
      <c r="J37" s="727"/>
      <c r="K37" s="727"/>
      <c r="L37" s="727"/>
      <c r="M37" s="727"/>
      <c r="N37" s="727"/>
      <c r="O37" s="727"/>
      <c r="P37" s="727"/>
      <c r="Q37" s="727"/>
      <c r="R37" s="727"/>
      <c r="S37" s="728"/>
      <c r="T37" s="729">
        <v>22</v>
      </c>
      <c r="U37" s="730"/>
      <c r="V37" s="731"/>
      <c r="W37" s="732"/>
      <c r="X37" s="732"/>
      <c r="Y37" s="732"/>
      <c r="Z37" s="733"/>
      <c r="AA37" s="734"/>
      <c r="AB37" s="735"/>
      <c r="AC37" s="735"/>
      <c r="AD37" s="735"/>
      <c r="AE37" s="736"/>
      <c r="AF37" s="734"/>
      <c r="AG37" s="735"/>
      <c r="AH37" s="735"/>
      <c r="AI37" s="735"/>
      <c r="AJ37" s="736"/>
    </row>
    <row r="38" spans="1:36" ht="19.5" customHeight="1">
      <c r="A38" s="737" t="s">
        <v>302</v>
      </c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  <c r="O38" s="727"/>
      <c r="P38" s="727"/>
      <c r="Q38" s="727"/>
      <c r="R38" s="727"/>
      <c r="S38" s="728"/>
      <c r="T38" s="738">
        <v>23</v>
      </c>
      <c r="U38" s="739"/>
      <c r="V38" s="740">
        <f>SUM(V36:Z37)</f>
        <v>0</v>
      </c>
      <c r="W38" s="741"/>
      <c r="X38" s="741"/>
      <c r="Y38" s="741"/>
      <c r="Z38" s="742"/>
      <c r="AA38" s="743"/>
      <c r="AB38" s="744"/>
      <c r="AC38" s="744"/>
      <c r="AD38" s="744"/>
      <c r="AE38" s="745"/>
      <c r="AF38" s="743"/>
      <c r="AG38" s="744"/>
      <c r="AH38" s="744"/>
      <c r="AI38" s="744"/>
      <c r="AJ38" s="745"/>
    </row>
    <row r="39" spans="1:36" s="699" customFormat="1" ht="19.5" customHeight="1">
      <c r="A39" s="737" t="s">
        <v>303</v>
      </c>
      <c r="B39" s="727"/>
      <c r="C39" s="727"/>
      <c r="D39" s="727"/>
      <c r="E39" s="727"/>
      <c r="F39" s="727"/>
      <c r="G39" s="727"/>
      <c r="H39" s="727"/>
      <c r="I39" s="727"/>
      <c r="J39" s="727"/>
      <c r="K39" s="727"/>
      <c r="L39" s="727"/>
      <c r="M39" s="727"/>
      <c r="N39" s="727"/>
      <c r="O39" s="727"/>
      <c r="P39" s="727"/>
      <c r="Q39" s="727"/>
      <c r="R39" s="727"/>
      <c r="S39" s="728"/>
      <c r="T39" s="738">
        <v>24</v>
      </c>
      <c r="U39" s="739"/>
      <c r="V39" s="740">
        <f>SUM(V35+V38)</f>
        <v>400000</v>
      </c>
      <c r="W39" s="741"/>
      <c r="X39" s="741"/>
      <c r="Y39" s="741"/>
      <c r="Z39" s="742"/>
      <c r="AA39" s="743"/>
      <c r="AB39" s="744"/>
      <c r="AC39" s="744"/>
      <c r="AD39" s="744"/>
      <c r="AE39" s="745"/>
      <c r="AF39" s="743"/>
      <c r="AG39" s="744"/>
      <c r="AH39" s="744"/>
      <c r="AI39" s="744"/>
      <c r="AJ39" s="745"/>
    </row>
    <row r="40" spans="1:36" s="699" customFormat="1" ht="19.5" customHeight="1">
      <c r="A40" s="726" t="s">
        <v>304</v>
      </c>
      <c r="B40" s="727"/>
      <c r="C40" s="727"/>
      <c r="D40" s="727"/>
      <c r="E40" s="727"/>
      <c r="F40" s="727"/>
      <c r="G40" s="727"/>
      <c r="H40" s="727"/>
      <c r="I40" s="727"/>
      <c r="J40" s="727"/>
      <c r="K40" s="727"/>
      <c r="L40" s="727"/>
      <c r="M40" s="727"/>
      <c r="N40" s="727"/>
      <c r="O40" s="727"/>
      <c r="P40" s="727"/>
      <c r="Q40" s="727"/>
      <c r="R40" s="727"/>
      <c r="S40" s="728"/>
      <c r="T40" s="729">
        <v>25</v>
      </c>
      <c r="U40" s="730"/>
      <c r="V40" s="731"/>
      <c r="W40" s="732"/>
      <c r="X40" s="732"/>
      <c r="Y40" s="732"/>
      <c r="Z40" s="733"/>
      <c r="AA40" s="734"/>
      <c r="AB40" s="735"/>
      <c r="AC40" s="735"/>
      <c r="AD40" s="735"/>
      <c r="AE40" s="736"/>
      <c r="AF40" s="734"/>
      <c r="AG40" s="735"/>
      <c r="AH40" s="735"/>
      <c r="AI40" s="735"/>
      <c r="AJ40" s="736"/>
    </row>
    <row r="41" spans="1:36" s="699" customFormat="1" ht="19.5" customHeight="1">
      <c r="A41" s="726" t="s">
        <v>305</v>
      </c>
      <c r="B41" s="727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8"/>
      <c r="T41" s="729">
        <v>26</v>
      </c>
      <c r="U41" s="730"/>
      <c r="V41" s="731"/>
      <c r="W41" s="732"/>
      <c r="X41" s="732"/>
      <c r="Y41" s="732"/>
      <c r="Z41" s="733"/>
      <c r="AA41" s="734"/>
      <c r="AB41" s="735"/>
      <c r="AC41" s="735"/>
      <c r="AD41" s="735"/>
      <c r="AE41" s="736"/>
      <c r="AF41" s="734"/>
      <c r="AG41" s="735"/>
      <c r="AH41" s="735"/>
      <c r="AI41" s="735"/>
      <c r="AJ41" s="736"/>
    </row>
    <row r="42" spans="1:36" ht="19.5" customHeight="1">
      <c r="A42" s="726" t="s">
        <v>306</v>
      </c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8"/>
      <c r="T42" s="729">
        <v>27</v>
      </c>
      <c r="U42" s="730"/>
      <c r="V42" s="731"/>
      <c r="W42" s="732"/>
      <c r="X42" s="732"/>
      <c r="Y42" s="732"/>
      <c r="Z42" s="733"/>
      <c r="AA42" s="734"/>
      <c r="AB42" s="735"/>
      <c r="AC42" s="735"/>
      <c r="AD42" s="735"/>
      <c r="AE42" s="736"/>
      <c r="AF42" s="734"/>
      <c r="AG42" s="735"/>
      <c r="AH42" s="735"/>
      <c r="AI42" s="735"/>
      <c r="AJ42" s="736"/>
    </row>
    <row r="43" spans="1:36" ht="19.5" customHeight="1">
      <c r="A43" s="737" t="s">
        <v>307</v>
      </c>
      <c r="B43" s="727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8"/>
      <c r="T43" s="738">
        <v>28</v>
      </c>
      <c r="U43" s="739"/>
      <c r="V43" s="740">
        <f>SUM(V40:Z42)</f>
        <v>0</v>
      </c>
      <c r="W43" s="741"/>
      <c r="X43" s="741"/>
      <c r="Y43" s="741"/>
      <c r="Z43" s="742"/>
      <c r="AA43" s="743"/>
      <c r="AB43" s="744"/>
      <c r="AC43" s="744"/>
      <c r="AD43" s="744"/>
      <c r="AE43" s="745"/>
      <c r="AF43" s="743"/>
      <c r="AG43" s="744"/>
      <c r="AH43" s="744"/>
      <c r="AI43" s="744"/>
      <c r="AJ43" s="745"/>
    </row>
    <row r="44" spans="1:36" ht="19.5" customHeight="1">
      <c r="A44" s="737" t="s">
        <v>308</v>
      </c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8"/>
      <c r="T44" s="738">
        <v>29</v>
      </c>
      <c r="U44" s="739"/>
      <c r="V44" s="740">
        <f>SUM(V39+V43)</f>
        <v>400000</v>
      </c>
      <c r="W44" s="741"/>
      <c r="X44" s="741"/>
      <c r="Y44" s="741"/>
      <c r="Z44" s="742"/>
      <c r="AA44" s="743"/>
      <c r="AB44" s="744"/>
      <c r="AC44" s="744"/>
      <c r="AD44" s="744"/>
      <c r="AE44" s="745"/>
      <c r="AF44" s="743"/>
      <c r="AG44" s="744"/>
      <c r="AH44" s="744"/>
      <c r="AI44" s="744"/>
      <c r="AJ44" s="745"/>
    </row>
    <row r="45" spans="1:36" ht="19.5" customHeight="1">
      <c r="A45" s="726" t="s">
        <v>309</v>
      </c>
      <c r="B45" s="727"/>
      <c r="C45" s="727"/>
      <c r="D45" s="727"/>
      <c r="E45" s="727"/>
      <c r="F45" s="727"/>
      <c r="G45" s="727"/>
      <c r="H45" s="727"/>
      <c r="I45" s="727"/>
      <c r="J45" s="727"/>
      <c r="K45" s="727"/>
      <c r="L45" s="727"/>
      <c r="M45" s="727"/>
      <c r="N45" s="727"/>
      <c r="O45" s="727"/>
      <c r="P45" s="727"/>
      <c r="Q45" s="727"/>
      <c r="R45" s="727"/>
      <c r="S45" s="728"/>
      <c r="T45" s="729">
        <v>30</v>
      </c>
      <c r="U45" s="730"/>
      <c r="V45" s="731"/>
      <c r="W45" s="732"/>
      <c r="X45" s="732"/>
      <c r="Y45" s="732"/>
      <c r="Z45" s="733"/>
      <c r="AA45" s="734"/>
      <c r="AB45" s="735"/>
      <c r="AC45" s="735"/>
      <c r="AD45" s="735"/>
      <c r="AE45" s="736"/>
      <c r="AF45" s="734"/>
      <c r="AG45" s="735"/>
      <c r="AH45" s="735"/>
      <c r="AI45" s="735"/>
      <c r="AJ45" s="736"/>
    </row>
    <row r="46" spans="1:36" ht="19.5" customHeight="1">
      <c r="A46" s="726" t="s">
        <v>310</v>
      </c>
      <c r="B46" s="727"/>
      <c r="C46" s="727"/>
      <c r="D46" s="727"/>
      <c r="E46" s="727"/>
      <c r="F46" s="727"/>
      <c r="G46" s="727"/>
      <c r="H46" s="727"/>
      <c r="I46" s="727"/>
      <c r="J46" s="727"/>
      <c r="K46" s="727"/>
      <c r="L46" s="727"/>
      <c r="M46" s="727"/>
      <c r="N46" s="727"/>
      <c r="O46" s="727"/>
      <c r="P46" s="727"/>
      <c r="Q46" s="727"/>
      <c r="R46" s="727"/>
      <c r="S46" s="728"/>
      <c r="T46" s="729">
        <v>31</v>
      </c>
      <c r="U46" s="730"/>
      <c r="V46" s="731"/>
      <c r="W46" s="732"/>
      <c r="X46" s="732"/>
      <c r="Y46" s="732"/>
      <c r="Z46" s="733"/>
      <c r="AA46" s="734"/>
      <c r="AB46" s="735"/>
      <c r="AC46" s="735"/>
      <c r="AD46" s="735"/>
      <c r="AE46" s="736"/>
      <c r="AF46" s="734"/>
      <c r="AG46" s="735"/>
      <c r="AH46" s="735"/>
      <c r="AI46" s="735"/>
      <c r="AJ46" s="736"/>
    </row>
    <row r="47" spans="1:36" ht="19.5" customHeight="1">
      <c r="A47" s="726" t="s">
        <v>311</v>
      </c>
      <c r="B47" s="727"/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727"/>
      <c r="N47" s="727"/>
      <c r="O47" s="727"/>
      <c r="P47" s="727"/>
      <c r="Q47" s="727"/>
      <c r="R47" s="727"/>
      <c r="S47" s="728"/>
      <c r="T47" s="729">
        <v>32</v>
      </c>
      <c r="U47" s="730"/>
      <c r="V47" s="731"/>
      <c r="W47" s="732"/>
      <c r="X47" s="732"/>
      <c r="Y47" s="732"/>
      <c r="Z47" s="733"/>
      <c r="AA47" s="734"/>
      <c r="AB47" s="735"/>
      <c r="AC47" s="735"/>
      <c r="AD47" s="735"/>
      <c r="AE47" s="736"/>
      <c r="AF47" s="734"/>
      <c r="AG47" s="735"/>
      <c r="AH47" s="735"/>
      <c r="AI47" s="735"/>
      <c r="AJ47" s="736"/>
    </row>
    <row r="48" spans="1:36" s="699" customFormat="1" ht="19.5" customHeight="1">
      <c r="A48" s="726" t="s">
        <v>312</v>
      </c>
      <c r="B48" s="727"/>
      <c r="C48" s="727"/>
      <c r="D48" s="727"/>
      <c r="E48" s="727"/>
      <c r="F48" s="727"/>
      <c r="G48" s="727"/>
      <c r="H48" s="727"/>
      <c r="I48" s="727"/>
      <c r="J48" s="727"/>
      <c r="K48" s="727"/>
      <c r="L48" s="727"/>
      <c r="M48" s="727"/>
      <c r="N48" s="727"/>
      <c r="O48" s="727"/>
      <c r="P48" s="727"/>
      <c r="Q48" s="727"/>
      <c r="R48" s="727"/>
      <c r="S48" s="728"/>
      <c r="T48" s="729">
        <v>33</v>
      </c>
      <c r="U48" s="730"/>
      <c r="V48" s="731"/>
      <c r="W48" s="732"/>
      <c r="X48" s="732"/>
      <c r="Y48" s="732"/>
      <c r="Z48" s="733"/>
      <c r="AA48" s="734"/>
      <c r="AB48" s="735"/>
      <c r="AC48" s="735"/>
      <c r="AD48" s="735"/>
      <c r="AE48" s="736"/>
      <c r="AF48" s="734"/>
      <c r="AG48" s="735"/>
      <c r="AH48" s="735"/>
      <c r="AI48" s="735"/>
      <c r="AJ48" s="736"/>
    </row>
    <row r="49" spans="1:36" s="699" customFormat="1" ht="19.5" customHeight="1">
      <c r="A49" s="726" t="s">
        <v>313</v>
      </c>
      <c r="B49" s="727"/>
      <c r="C49" s="727"/>
      <c r="D49" s="727"/>
      <c r="E49" s="727"/>
      <c r="F49" s="727"/>
      <c r="G49" s="727"/>
      <c r="H49" s="727"/>
      <c r="I49" s="727"/>
      <c r="J49" s="727"/>
      <c r="K49" s="727"/>
      <c r="L49" s="727"/>
      <c r="M49" s="727"/>
      <c r="N49" s="727"/>
      <c r="O49" s="727"/>
      <c r="P49" s="727"/>
      <c r="Q49" s="727"/>
      <c r="R49" s="727"/>
      <c r="S49" s="728"/>
      <c r="T49" s="729">
        <v>34</v>
      </c>
      <c r="U49" s="730"/>
      <c r="V49" s="731"/>
      <c r="W49" s="732"/>
      <c r="X49" s="732"/>
      <c r="Y49" s="732"/>
      <c r="Z49" s="733"/>
      <c r="AA49" s="734"/>
      <c r="AB49" s="735"/>
      <c r="AC49" s="735"/>
      <c r="AD49" s="735"/>
      <c r="AE49" s="736"/>
      <c r="AF49" s="734"/>
      <c r="AG49" s="735"/>
      <c r="AH49" s="735"/>
      <c r="AI49" s="735"/>
      <c r="AJ49" s="736"/>
    </row>
    <row r="50" spans="1:36" ht="19.5" customHeight="1">
      <c r="A50" s="737" t="s">
        <v>314</v>
      </c>
      <c r="B50" s="727"/>
      <c r="C50" s="727"/>
      <c r="D50" s="727"/>
      <c r="E50" s="727"/>
      <c r="F50" s="727"/>
      <c r="G50" s="727"/>
      <c r="H50" s="727"/>
      <c r="I50" s="727"/>
      <c r="J50" s="727"/>
      <c r="K50" s="727"/>
      <c r="L50" s="727"/>
      <c r="M50" s="727"/>
      <c r="N50" s="727"/>
      <c r="O50" s="727"/>
      <c r="P50" s="727"/>
      <c r="Q50" s="727"/>
      <c r="R50" s="727"/>
      <c r="S50" s="728"/>
      <c r="T50" s="738">
        <v>35</v>
      </c>
      <c r="U50" s="739"/>
      <c r="V50" s="740">
        <f>SUM(V45:Z49)</f>
        <v>0</v>
      </c>
      <c r="W50" s="741"/>
      <c r="X50" s="741"/>
      <c r="Y50" s="741"/>
      <c r="Z50" s="742"/>
      <c r="AA50" s="743"/>
      <c r="AB50" s="744"/>
      <c r="AC50" s="744"/>
      <c r="AD50" s="744"/>
      <c r="AE50" s="745"/>
      <c r="AF50" s="743"/>
      <c r="AG50" s="744"/>
      <c r="AH50" s="744"/>
      <c r="AI50" s="744"/>
      <c r="AJ50" s="745"/>
    </row>
    <row r="51" spans="1:36" ht="19.5" customHeight="1">
      <c r="A51" s="737" t="s">
        <v>315</v>
      </c>
      <c r="B51" s="727"/>
      <c r="C51" s="727"/>
      <c r="D51" s="727"/>
      <c r="E51" s="727"/>
      <c r="F51" s="727"/>
      <c r="G51" s="727"/>
      <c r="H51" s="727"/>
      <c r="I51" s="727"/>
      <c r="J51" s="727"/>
      <c r="K51" s="727"/>
      <c r="L51" s="727"/>
      <c r="M51" s="727"/>
      <c r="N51" s="727"/>
      <c r="O51" s="727"/>
      <c r="P51" s="727"/>
      <c r="Q51" s="727"/>
      <c r="R51" s="727"/>
      <c r="S51" s="728"/>
      <c r="T51" s="738">
        <v>36</v>
      </c>
      <c r="U51" s="739"/>
      <c r="V51" s="740">
        <f>SUM(V44+V50)</f>
        <v>400000</v>
      </c>
      <c r="W51" s="741"/>
      <c r="X51" s="741"/>
      <c r="Y51" s="741"/>
      <c r="Z51" s="742"/>
      <c r="AA51" s="743"/>
      <c r="AB51" s="744"/>
      <c r="AC51" s="744"/>
      <c r="AD51" s="744"/>
      <c r="AE51" s="745"/>
      <c r="AF51" s="743"/>
      <c r="AG51" s="744"/>
      <c r="AH51" s="744"/>
      <c r="AI51" s="744"/>
      <c r="AJ51" s="745"/>
    </row>
    <row r="52" spans="1:36" ht="24.75" customHeight="1">
      <c r="A52" s="726" t="s">
        <v>316</v>
      </c>
      <c r="B52" s="727"/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8"/>
      <c r="T52" s="729">
        <v>37</v>
      </c>
      <c r="U52" s="730"/>
      <c r="V52" s="748"/>
      <c r="W52" s="749"/>
      <c r="X52" s="749"/>
      <c r="Y52" s="749"/>
      <c r="Z52" s="750"/>
      <c r="AA52" s="734"/>
      <c r="AB52" s="735"/>
      <c r="AC52" s="735"/>
      <c r="AD52" s="735"/>
      <c r="AE52" s="736"/>
      <c r="AF52" s="734"/>
      <c r="AG52" s="735"/>
      <c r="AH52" s="735"/>
      <c r="AI52" s="735"/>
      <c r="AJ52" s="736"/>
    </row>
    <row r="53" spans="1:36" ht="24.75" customHeight="1">
      <c r="A53" s="726" t="s">
        <v>317</v>
      </c>
      <c r="B53" s="727"/>
      <c r="C53" s="727"/>
      <c r="D53" s="727"/>
      <c r="E53" s="727"/>
      <c r="F53" s="727"/>
      <c r="G53" s="727"/>
      <c r="H53" s="727"/>
      <c r="I53" s="727"/>
      <c r="J53" s="727"/>
      <c r="K53" s="727"/>
      <c r="L53" s="727"/>
      <c r="M53" s="727"/>
      <c r="N53" s="727"/>
      <c r="O53" s="727"/>
      <c r="P53" s="727"/>
      <c r="Q53" s="727"/>
      <c r="R53" s="727"/>
      <c r="S53" s="728"/>
      <c r="T53" s="729">
        <v>38</v>
      </c>
      <c r="U53" s="730"/>
      <c r="V53" s="748"/>
      <c r="W53" s="749"/>
      <c r="X53" s="749"/>
      <c r="Y53" s="749"/>
      <c r="Z53" s="750"/>
      <c r="AA53" s="734"/>
      <c r="AB53" s="735"/>
      <c r="AC53" s="735"/>
      <c r="AD53" s="735"/>
      <c r="AE53" s="736"/>
      <c r="AF53" s="734"/>
      <c r="AG53" s="735"/>
      <c r="AH53" s="735"/>
      <c r="AI53" s="735"/>
      <c r="AJ53" s="736"/>
    </row>
    <row r="54" spans="1:36" ht="19.5" customHeight="1">
      <c r="A54" s="726" t="s">
        <v>318</v>
      </c>
      <c r="B54" s="727"/>
      <c r="C54" s="727"/>
      <c r="D54" s="727"/>
      <c r="E54" s="727"/>
      <c r="F54" s="727"/>
      <c r="G54" s="727"/>
      <c r="H54" s="727"/>
      <c r="I54" s="727"/>
      <c r="J54" s="727"/>
      <c r="K54" s="727"/>
      <c r="L54" s="727"/>
      <c r="M54" s="727"/>
      <c r="N54" s="727"/>
      <c r="O54" s="727"/>
      <c r="P54" s="727"/>
      <c r="Q54" s="727"/>
      <c r="R54" s="727"/>
      <c r="S54" s="728"/>
      <c r="T54" s="729">
        <v>39</v>
      </c>
      <c r="U54" s="730"/>
      <c r="V54" s="748"/>
      <c r="W54" s="749"/>
      <c r="X54" s="749"/>
      <c r="Y54" s="749"/>
      <c r="Z54" s="750"/>
      <c r="AA54" s="734"/>
      <c r="AB54" s="735"/>
      <c r="AC54" s="735"/>
      <c r="AD54" s="735"/>
      <c r="AE54" s="736"/>
      <c r="AF54" s="734"/>
      <c r="AG54" s="735"/>
      <c r="AH54" s="735"/>
      <c r="AI54" s="735"/>
      <c r="AJ54" s="736"/>
    </row>
    <row r="55" spans="1:36" ht="19.5" customHeight="1">
      <c r="A55" s="726" t="s">
        <v>319</v>
      </c>
      <c r="B55" s="727"/>
      <c r="C55" s="727"/>
      <c r="D55" s="727"/>
      <c r="E55" s="727"/>
      <c r="F55" s="727"/>
      <c r="G55" s="727"/>
      <c r="H55" s="727"/>
      <c r="I55" s="727"/>
      <c r="J55" s="727"/>
      <c r="K55" s="727"/>
      <c r="L55" s="727"/>
      <c r="M55" s="727"/>
      <c r="N55" s="727"/>
      <c r="O55" s="727"/>
      <c r="P55" s="727"/>
      <c r="Q55" s="727"/>
      <c r="R55" s="727"/>
      <c r="S55" s="728"/>
      <c r="T55" s="729">
        <v>40</v>
      </c>
      <c r="U55" s="730"/>
      <c r="V55" s="748"/>
      <c r="W55" s="749"/>
      <c r="X55" s="749"/>
      <c r="Y55" s="749"/>
      <c r="Z55" s="750"/>
      <c r="AA55" s="734"/>
      <c r="AB55" s="735"/>
      <c r="AC55" s="735"/>
      <c r="AD55" s="735"/>
      <c r="AE55" s="736"/>
      <c r="AF55" s="734"/>
      <c r="AG55" s="735"/>
      <c r="AH55" s="735"/>
      <c r="AI55" s="735"/>
      <c r="AJ55" s="736"/>
    </row>
    <row r="56" spans="1:36" ht="24.75" customHeight="1">
      <c r="A56" s="726" t="s">
        <v>320</v>
      </c>
      <c r="B56" s="727"/>
      <c r="C56" s="727"/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  <c r="Q56" s="727"/>
      <c r="R56" s="727"/>
      <c r="S56" s="728"/>
      <c r="T56" s="729">
        <v>41</v>
      </c>
      <c r="U56" s="730"/>
      <c r="V56" s="748"/>
      <c r="W56" s="749"/>
      <c r="X56" s="749"/>
      <c r="Y56" s="749"/>
      <c r="Z56" s="750"/>
      <c r="AA56" s="734"/>
      <c r="AB56" s="735"/>
      <c r="AC56" s="735"/>
      <c r="AD56" s="735"/>
      <c r="AE56" s="736"/>
      <c r="AF56" s="734"/>
      <c r="AG56" s="735"/>
      <c r="AH56" s="735"/>
      <c r="AI56" s="735"/>
      <c r="AJ56" s="736"/>
    </row>
    <row r="57" spans="1:36" ht="19.5" customHeight="1">
      <c r="A57" s="726" t="s">
        <v>321</v>
      </c>
      <c r="B57" s="727"/>
      <c r="C57" s="727"/>
      <c r="D57" s="727"/>
      <c r="E57" s="727"/>
      <c r="F57" s="727"/>
      <c r="G57" s="727"/>
      <c r="H57" s="727"/>
      <c r="I57" s="727"/>
      <c r="J57" s="727"/>
      <c r="K57" s="727"/>
      <c r="L57" s="727"/>
      <c r="M57" s="727"/>
      <c r="N57" s="727"/>
      <c r="O57" s="727"/>
      <c r="P57" s="727"/>
      <c r="Q57" s="727"/>
      <c r="R57" s="727"/>
      <c r="S57" s="728"/>
      <c r="T57" s="729">
        <v>42</v>
      </c>
      <c r="U57" s="730"/>
      <c r="V57" s="748"/>
      <c r="W57" s="749"/>
      <c r="X57" s="749"/>
      <c r="Y57" s="749"/>
      <c r="Z57" s="750"/>
      <c r="AA57" s="734"/>
      <c r="AB57" s="735"/>
      <c r="AC57" s="735"/>
      <c r="AD57" s="735"/>
      <c r="AE57" s="736"/>
      <c r="AF57" s="734"/>
      <c r="AG57" s="735"/>
      <c r="AH57" s="735"/>
      <c r="AI57" s="735"/>
      <c r="AJ57" s="736"/>
    </row>
    <row r="58" spans="1:36" ht="24.75" customHeight="1">
      <c r="A58" s="737" t="s">
        <v>322</v>
      </c>
      <c r="B58" s="727"/>
      <c r="C58" s="727"/>
      <c r="D58" s="727"/>
      <c r="E58" s="727"/>
      <c r="F58" s="727"/>
      <c r="G58" s="727"/>
      <c r="H58" s="727"/>
      <c r="I58" s="727"/>
      <c r="J58" s="727"/>
      <c r="K58" s="727"/>
      <c r="L58" s="727"/>
      <c r="M58" s="727"/>
      <c r="N58" s="727"/>
      <c r="O58" s="727"/>
      <c r="P58" s="727"/>
      <c r="Q58" s="727"/>
      <c r="R58" s="727"/>
      <c r="S58" s="728"/>
      <c r="T58" s="738">
        <v>43</v>
      </c>
      <c r="U58" s="739"/>
      <c r="V58" s="748"/>
      <c r="W58" s="749"/>
      <c r="X58" s="749"/>
      <c r="Y58" s="749"/>
      <c r="Z58" s="750"/>
      <c r="AA58" s="743"/>
      <c r="AB58" s="744"/>
      <c r="AC58" s="744"/>
      <c r="AD58" s="744"/>
      <c r="AE58" s="745"/>
      <c r="AF58" s="743"/>
      <c r="AG58" s="744"/>
      <c r="AH58" s="744"/>
      <c r="AI58" s="744"/>
      <c r="AJ58" s="745"/>
    </row>
    <row r="59" spans="1:36" ht="24.75" customHeight="1">
      <c r="A59" s="726" t="s">
        <v>323</v>
      </c>
      <c r="B59" s="727"/>
      <c r="C59" s="727"/>
      <c r="D59" s="727"/>
      <c r="E59" s="727"/>
      <c r="F59" s="727"/>
      <c r="G59" s="727"/>
      <c r="H59" s="727"/>
      <c r="I59" s="727"/>
      <c r="J59" s="727"/>
      <c r="K59" s="727"/>
      <c r="L59" s="727"/>
      <c r="M59" s="727"/>
      <c r="N59" s="727"/>
      <c r="O59" s="727"/>
      <c r="P59" s="727"/>
      <c r="Q59" s="727"/>
      <c r="R59" s="727"/>
      <c r="S59" s="728"/>
      <c r="T59" s="729">
        <v>44</v>
      </c>
      <c r="U59" s="730"/>
      <c r="V59" s="748"/>
      <c r="W59" s="749"/>
      <c r="X59" s="749"/>
      <c r="Y59" s="749"/>
      <c r="Z59" s="750"/>
      <c r="AA59" s="734"/>
      <c r="AB59" s="735"/>
      <c r="AC59" s="735"/>
      <c r="AD59" s="735"/>
      <c r="AE59" s="736"/>
      <c r="AF59" s="734"/>
      <c r="AG59" s="735"/>
      <c r="AH59" s="735"/>
      <c r="AI59" s="735"/>
      <c r="AJ59" s="736"/>
    </row>
    <row r="60" spans="1:36" ht="24.75" customHeight="1">
      <c r="A60" s="726" t="s">
        <v>324</v>
      </c>
      <c r="B60" s="727"/>
      <c r="C60" s="727"/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7"/>
      <c r="R60" s="727"/>
      <c r="S60" s="728"/>
      <c r="T60" s="729">
        <v>45</v>
      </c>
      <c r="U60" s="730"/>
      <c r="V60" s="748"/>
      <c r="W60" s="749"/>
      <c r="X60" s="749"/>
      <c r="Y60" s="749"/>
      <c r="Z60" s="750"/>
      <c r="AA60" s="734"/>
      <c r="AB60" s="735"/>
      <c r="AC60" s="735"/>
      <c r="AD60" s="735"/>
      <c r="AE60" s="736"/>
      <c r="AF60" s="734"/>
      <c r="AG60" s="735"/>
      <c r="AH60" s="735"/>
      <c r="AI60" s="735"/>
      <c r="AJ60" s="736"/>
    </row>
    <row r="61" spans="1:36" ht="24.75" customHeight="1">
      <c r="A61" s="726" t="s">
        <v>325</v>
      </c>
      <c r="B61" s="727"/>
      <c r="C61" s="727"/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8"/>
      <c r="T61" s="729">
        <v>46</v>
      </c>
      <c r="U61" s="730"/>
      <c r="V61" s="748"/>
      <c r="W61" s="749"/>
      <c r="X61" s="749"/>
      <c r="Y61" s="749"/>
      <c r="Z61" s="750"/>
      <c r="AA61" s="734"/>
      <c r="AB61" s="735"/>
      <c r="AC61" s="735"/>
      <c r="AD61" s="735"/>
      <c r="AE61" s="736"/>
      <c r="AF61" s="734"/>
      <c r="AG61" s="735"/>
      <c r="AH61" s="735"/>
      <c r="AI61" s="735"/>
      <c r="AJ61" s="736"/>
    </row>
    <row r="62" spans="1:36" ht="24.75" customHeight="1">
      <c r="A62" s="726" t="s">
        <v>326</v>
      </c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7"/>
      <c r="R62" s="727"/>
      <c r="S62" s="728"/>
      <c r="T62" s="729">
        <v>47</v>
      </c>
      <c r="U62" s="730"/>
      <c r="V62" s="748"/>
      <c r="W62" s="749"/>
      <c r="X62" s="749"/>
      <c r="Y62" s="749"/>
      <c r="Z62" s="750"/>
      <c r="AA62" s="734"/>
      <c r="AB62" s="735"/>
      <c r="AC62" s="735"/>
      <c r="AD62" s="735"/>
      <c r="AE62" s="736"/>
      <c r="AF62" s="734"/>
      <c r="AG62" s="735"/>
      <c r="AH62" s="735"/>
      <c r="AI62" s="735"/>
      <c r="AJ62" s="736"/>
    </row>
    <row r="63" spans="1:36" ht="24.75" customHeight="1">
      <c r="A63" s="726" t="s">
        <v>327</v>
      </c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8"/>
      <c r="T63" s="729">
        <v>48</v>
      </c>
      <c r="U63" s="730"/>
      <c r="V63" s="748"/>
      <c r="W63" s="749"/>
      <c r="X63" s="749"/>
      <c r="Y63" s="749"/>
      <c r="Z63" s="750"/>
      <c r="AA63" s="734"/>
      <c r="AB63" s="735"/>
      <c r="AC63" s="735"/>
      <c r="AD63" s="735"/>
      <c r="AE63" s="736"/>
      <c r="AF63" s="734"/>
      <c r="AG63" s="735"/>
      <c r="AH63" s="735"/>
      <c r="AI63" s="735"/>
      <c r="AJ63" s="736"/>
    </row>
    <row r="64" spans="1:36" ht="24.75" customHeight="1">
      <c r="A64" s="726" t="s">
        <v>328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7"/>
      <c r="R64" s="727"/>
      <c r="S64" s="728"/>
      <c r="T64" s="729">
        <v>49</v>
      </c>
      <c r="U64" s="730"/>
      <c r="V64" s="748"/>
      <c r="W64" s="749"/>
      <c r="X64" s="749"/>
      <c r="Y64" s="749"/>
      <c r="Z64" s="750"/>
      <c r="AA64" s="734"/>
      <c r="AB64" s="735"/>
      <c r="AC64" s="735"/>
      <c r="AD64" s="735"/>
      <c r="AE64" s="736"/>
      <c r="AF64" s="734"/>
      <c r="AG64" s="735"/>
      <c r="AH64" s="735"/>
      <c r="AI64" s="735"/>
      <c r="AJ64" s="736"/>
    </row>
    <row r="65" spans="1:36" ht="24.75" customHeight="1">
      <c r="A65" s="737" t="s">
        <v>329</v>
      </c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7"/>
      <c r="R65" s="727"/>
      <c r="S65" s="728"/>
      <c r="T65" s="738">
        <v>50</v>
      </c>
      <c r="U65" s="739"/>
      <c r="V65" s="748"/>
      <c r="W65" s="749"/>
      <c r="X65" s="749"/>
      <c r="Y65" s="749"/>
      <c r="Z65" s="750"/>
      <c r="AA65" s="743"/>
      <c r="AB65" s="744"/>
      <c r="AC65" s="744"/>
      <c r="AD65" s="744"/>
      <c r="AE65" s="745"/>
      <c r="AF65" s="743"/>
      <c r="AG65" s="744"/>
      <c r="AH65" s="744"/>
      <c r="AI65" s="744"/>
      <c r="AJ65" s="745"/>
    </row>
    <row r="66" spans="1:36" ht="24.75" customHeight="1">
      <c r="A66" s="737" t="s">
        <v>330</v>
      </c>
      <c r="B66" s="727"/>
      <c r="C66" s="727"/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727"/>
      <c r="R66" s="727"/>
      <c r="S66" s="728"/>
      <c r="T66" s="738">
        <v>51</v>
      </c>
      <c r="U66" s="739"/>
      <c r="V66" s="748"/>
      <c r="W66" s="749"/>
      <c r="X66" s="749"/>
      <c r="Y66" s="749"/>
      <c r="Z66" s="750"/>
      <c r="AA66" s="743"/>
      <c r="AB66" s="744"/>
      <c r="AC66" s="744"/>
      <c r="AD66" s="744"/>
      <c r="AE66" s="745"/>
      <c r="AF66" s="743"/>
      <c r="AG66" s="744"/>
      <c r="AH66" s="744"/>
      <c r="AI66" s="744"/>
      <c r="AJ66" s="745"/>
    </row>
    <row r="67" spans="1:36" ht="19.5" customHeight="1">
      <c r="A67" s="726" t="s">
        <v>331</v>
      </c>
      <c r="B67" s="727"/>
      <c r="C67" s="727"/>
      <c r="D67" s="727"/>
      <c r="E67" s="727"/>
      <c r="F67" s="727"/>
      <c r="G67" s="727"/>
      <c r="H67" s="727"/>
      <c r="I67" s="727"/>
      <c r="J67" s="727"/>
      <c r="K67" s="727"/>
      <c r="L67" s="727"/>
      <c r="M67" s="727"/>
      <c r="N67" s="727"/>
      <c r="O67" s="727"/>
      <c r="P67" s="727"/>
      <c r="Q67" s="727"/>
      <c r="R67" s="727"/>
      <c r="S67" s="728"/>
      <c r="T67" s="729">
        <v>52</v>
      </c>
      <c r="U67" s="730"/>
      <c r="V67" s="748"/>
      <c r="W67" s="749"/>
      <c r="X67" s="749"/>
      <c r="Y67" s="749"/>
      <c r="Z67" s="750"/>
      <c r="AA67" s="734"/>
      <c r="AB67" s="735"/>
      <c r="AC67" s="735"/>
      <c r="AD67" s="735"/>
      <c r="AE67" s="736"/>
      <c r="AF67" s="734"/>
      <c r="AG67" s="735"/>
      <c r="AH67" s="735"/>
      <c r="AI67" s="735"/>
      <c r="AJ67" s="736"/>
    </row>
    <row r="68" spans="1:36" ht="19.5" customHeight="1">
      <c r="A68" s="726" t="s">
        <v>332</v>
      </c>
      <c r="B68" s="727"/>
      <c r="C68" s="727"/>
      <c r="D68" s="727"/>
      <c r="E68" s="727"/>
      <c r="F68" s="727"/>
      <c r="G68" s="727"/>
      <c r="H68" s="727"/>
      <c r="I68" s="727"/>
      <c r="J68" s="727"/>
      <c r="K68" s="727"/>
      <c r="L68" s="727"/>
      <c r="M68" s="727"/>
      <c r="N68" s="727"/>
      <c r="O68" s="727"/>
      <c r="P68" s="727"/>
      <c r="Q68" s="727"/>
      <c r="R68" s="727"/>
      <c r="S68" s="728"/>
      <c r="T68" s="729">
        <v>53</v>
      </c>
      <c r="U68" s="730"/>
      <c r="V68" s="748"/>
      <c r="W68" s="749"/>
      <c r="X68" s="749"/>
      <c r="Y68" s="749"/>
      <c r="Z68" s="750"/>
      <c r="AA68" s="734"/>
      <c r="AB68" s="735"/>
      <c r="AC68" s="735"/>
      <c r="AD68" s="735"/>
      <c r="AE68" s="736"/>
      <c r="AF68" s="734"/>
      <c r="AG68" s="735"/>
      <c r="AH68" s="735"/>
      <c r="AI68" s="735"/>
      <c r="AJ68" s="736"/>
    </row>
    <row r="69" spans="1:36" ht="19.5" customHeight="1">
      <c r="A69" s="726" t="s">
        <v>333</v>
      </c>
      <c r="B69" s="727"/>
      <c r="C69" s="727"/>
      <c r="D69" s="727"/>
      <c r="E69" s="727"/>
      <c r="F69" s="727"/>
      <c r="G69" s="727"/>
      <c r="H69" s="727"/>
      <c r="I69" s="727"/>
      <c r="J69" s="727"/>
      <c r="K69" s="727"/>
      <c r="L69" s="727"/>
      <c r="M69" s="727"/>
      <c r="N69" s="727"/>
      <c r="O69" s="727"/>
      <c r="P69" s="727"/>
      <c r="Q69" s="727"/>
      <c r="R69" s="727"/>
      <c r="S69" s="728"/>
      <c r="T69" s="729">
        <v>54</v>
      </c>
      <c r="U69" s="730"/>
      <c r="V69" s="748"/>
      <c r="W69" s="749"/>
      <c r="X69" s="749"/>
      <c r="Y69" s="749"/>
      <c r="Z69" s="750"/>
      <c r="AA69" s="734"/>
      <c r="AB69" s="735"/>
      <c r="AC69" s="735"/>
      <c r="AD69" s="735"/>
      <c r="AE69" s="736"/>
      <c r="AF69" s="734"/>
      <c r="AG69" s="735"/>
      <c r="AH69" s="735"/>
      <c r="AI69" s="735"/>
      <c r="AJ69" s="736"/>
    </row>
    <row r="70" spans="1:36" ht="19.5" customHeight="1">
      <c r="A70" s="726" t="s">
        <v>334</v>
      </c>
      <c r="B70" s="727"/>
      <c r="C70" s="727"/>
      <c r="D70" s="727"/>
      <c r="E70" s="727"/>
      <c r="F70" s="727"/>
      <c r="G70" s="727"/>
      <c r="H70" s="727"/>
      <c r="I70" s="727"/>
      <c r="J70" s="727"/>
      <c r="K70" s="727"/>
      <c r="L70" s="727"/>
      <c r="M70" s="727"/>
      <c r="N70" s="727"/>
      <c r="O70" s="727"/>
      <c r="P70" s="727"/>
      <c r="Q70" s="727"/>
      <c r="R70" s="727"/>
      <c r="S70" s="728"/>
      <c r="T70" s="729">
        <v>55</v>
      </c>
      <c r="U70" s="730"/>
      <c r="V70" s="748"/>
      <c r="W70" s="749"/>
      <c r="X70" s="749"/>
      <c r="Y70" s="749"/>
      <c r="Z70" s="750"/>
      <c r="AA70" s="734"/>
      <c r="AB70" s="735"/>
      <c r="AC70" s="735"/>
      <c r="AD70" s="735"/>
      <c r="AE70" s="736"/>
      <c r="AF70" s="734"/>
      <c r="AG70" s="735"/>
      <c r="AH70" s="735"/>
      <c r="AI70" s="735"/>
      <c r="AJ70" s="736"/>
    </row>
    <row r="71" spans="1:36" ht="25.5" customHeight="1">
      <c r="A71" s="737" t="s">
        <v>335</v>
      </c>
      <c r="B71" s="727"/>
      <c r="C71" s="727"/>
      <c r="D71" s="727"/>
      <c r="E71" s="727"/>
      <c r="F71" s="727"/>
      <c r="G71" s="727"/>
      <c r="H71" s="727"/>
      <c r="I71" s="727"/>
      <c r="J71" s="727"/>
      <c r="K71" s="727"/>
      <c r="L71" s="727"/>
      <c r="M71" s="727"/>
      <c r="N71" s="727"/>
      <c r="O71" s="727"/>
      <c r="P71" s="727"/>
      <c r="Q71" s="727"/>
      <c r="R71" s="727"/>
      <c r="S71" s="728"/>
      <c r="T71" s="738">
        <v>56</v>
      </c>
      <c r="U71" s="739"/>
      <c r="V71" s="748"/>
      <c r="W71" s="749"/>
      <c r="X71" s="749"/>
      <c r="Y71" s="749"/>
      <c r="Z71" s="750"/>
      <c r="AA71" s="743"/>
      <c r="AB71" s="744"/>
      <c r="AC71" s="744"/>
      <c r="AD71" s="744"/>
      <c r="AE71" s="745"/>
      <c r="AF71" s="743"/>
      <c r="AG71" s="744"/>
      <c r="AH71" s="744"/>
      <c r="AI71" s="744"/>
      <c r="AJ71" s="745"/>
    </row>
    <row r="72" spans="1:36" ht="19.5" customHeight="1">
      <c r="A72" s="726" t="s">
        <v>336</v>
      </c>
      <c r="B72" s="727"/>
      <c r="C72" s="727"/>
      <c r="D72" s="727"/>
      <c r="E72" s="727"/>
      <c r="F72" s="727"/>
      <c r="G72" s="727"/>
      <c r="H72" s="727"/>
      <c r="I72" s="727"/>
      <c r="J72" s="727"/>
      <c r="K72" s="727"/>
      <c r="L72" s="727"/>
      <c r="M72" s="727"/>
      <c r="N72" s="727"/>
      <c r="O72" s="727"/>
      <c r="P72" s="727"/>
      <c r="Q72" s="727"/>
      <c r="R72" s="727"/>
      <c r="S72" s="728"/>
      <c r="T72" s="729">
        <v>57</v>
      </c>
      <c r="U72" s="730"/>
      <c r="V72" s="748"/>
      <c r="W72" s="749"/>
      <c r="X72" s="749"/>
      <c r="Y72" s="749"/>
      <c r="Z72" s="750"/>
      <c r="AA72" s="734"/>
      <c r="AB72" s="735"/>
      <c r="AC72" s="735"/>
      <c r="AD72" s="735"/>
      <c r="AE72" s="736"/>
      <c r="AF72" s="734"/>
      <c r="AG72" s="735"/>
      <c r="AH72" s="735"/>
      <c r="AI72" s="735"/>
      <c r="AJ72" s="736"/>
    </row>
    <row r="73" spans="1:36" ht="19.5" customHeight="1">
      <c r="A73" s="726" t="s">
        <v>337</v>
      </c>
      <c r="B73" s="727"/>
      <c r="C73" s="727"/>
      <c r="D73" s="727"/>
      <c r="E73" s="727"/>
      <c r="F73" s="727"/>
      <c r="G73" s="727"/>
      <c r="H73" s="727"/>
      <c r="I73" s="727"/>
      <c r="J73" s="727"/>
      <c r="K73" s="727"/>
      <c r="L73" s="727"/>
      <c r="M73" s="727"/>
      <c r="N73" s="727"/>
      <c r="O73" s="727"/>
      <c r="P73" s="727"/>
      <c r="Q73" s="727"/>
      <c r="R73" s="727"/>
      <c r="S73" s="728"/>
      <c r="T73" s="729">
        <v>58</v>
      </c>
      <c r="U73" s="730"/>
      <c r="V73" s="748"/>
      <c r="W73" s="749"/>
      <c r="X73" s="749"/>
      <c r="Y73" s="749"/>
      <c r="Z73" s="750"/>
      <c r="AA73" s="734"/>
      <c r="AB73" s="735"/>
      <c r="AC73" s="735"/>
      <c r="AD73" s="735"/>
      <c r="AE73" s="736"/>
      <c r="AF73" s="734"/>
      <c r="AG73" s="735"/>
      <c r="AH73" s="735"/>
      <c r="AI73" s="735"/>
      <c r="AJ73" s="736"/>
    </row>
    <row r="74" spans="1:36" ht="19.5" customHeight="1">
      <c r="A74" s="726" t="s">
        <v>338</v>
      </c>
      <c r="B74" s="727"/>
      <c r="C74" s="727"/>
      <c r="D74" s="727"/>
      <c r="E74" s="727"/>
      <c r="F74" s="727"/>
      <c r="G74" s="727"/>
      <c r="H74" s="727"/>
      <c r="I74" s="727"/>
      <c r="J74" s="727"/>
      <c r="K74" s="727"/>
      <c r="L74" s="727"/>
      <c r="M74" s="727"/>
      <c r="N74" s="727"/>
      <c r="O74" s="727"/>
      <c r="P74" s="727"/>
      <c r="Q74" s="727"/>
      <c r="R74" s="727"/>
      <c r="S74" s="728"/>
      <c r="T74" s="729">
        <v>59</v>
      </c>
      <c r="U74" s="730"/>
      <c r="V74" s="748"/>
      <c r="W74" s="749"/>
      <c r="X74" s="749"/>
      <c r="Y74" s="749"/>
      <c r="Z74" s="750"/>
      <c r="AA74" s="734"/>
      <c r="AB74" s="735"/>
      <c r="AC74" s="735"/>
      <c r="AD74" s="735"/>
      <c r="AE74" s="736"/>
      <c r="AF74" s="734"/>
      <c r="AG74" s="735"/>
      <c r="AH74" s="735"/>
      <c r="AI74" s="735"/>
      <c r="AJ74" s="736"/>
    </row>
    <row r="75" spans="1:36" ht="19.5" customHeight="1">
      <c r="A75" s="726" t="s">
        <v>339</v>
      </c>
      <c r="B75" s="727"/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8"/>
      <c r="T75" s="729">
        <v>60</v>
      </c>
      <c r="U75" s="730"/>
      <c r="V75" s="748"/>
      <c r="W75" s="749"/>
      <c r="X75" s="749"/>
      <c r="Y75" s="749"/>
      <c r="Z75" s="750"/>
      <c r="AA75" s="734"/>
      <c r="AB75" s="735"/>
      <c r="AC75" s="735"/>
      <c r="AD75" s="735"/>
      <c r="AE75" s="736"/>
      <c r="AF75" s="734"/>
      <c r="AG75" s="735"/>
      <c r="AH75" s="735"/>
      <c r="AI75" s="735"/>
      <c r="AJ75" s="736"/>
    </row>
    <row r="76" spans="1:36" ht="25.5" customHeight="1">
      <c r="A76" s="737" t="s">
        <v>340</v>
      </c>
      <c r="B76" s="727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8"/>
      <c r="T76" s="738">
        <v>61</v>
      </c>
      <c r="U76" s="739"/>
      <c r="V76" s="748"/>
      <c r="W76" s="749"/>
      <c r="X76" s="749"/>
      <c r="Y76" s="749"/>
      <c r="Z76" s="750"/>
      <c r="AA76" s="743"/>
      <c r="AB76" s="744"/>
      <c r="AC76" s="744"/>
      <c r="AD76" s="744"/>
      <c r="AE76" s="745"/>
      <c r="AF76" s="743"/>
      <c r="AG76" s="744"/>
      <c r="AH76" s="744"/>
      <c r="AI76" s="744"/>
      <c r="AJ76" s="745"/>
    </row>
    <row r="77" spans="1:36" ht="25.5" customHeight="1">
      <c r="A77" s="737" t="s">
        <v>341</v>
      </c>
      <c r="B77" s="727"/>
      <c r="C77" s="727"/>
      <c r="D77" s="727"/>
      <c r="E77" s="727"/>
      <c r="F77" s="727"/>
      <c r="G77" s="727"/>
      <c r="H77" s="727"/>
      <c r="I77" s="727"/>
      <c r="J77" s="727"/>
      <c r="K77" s="727"/>
      <c r="L77" s="727"/>
      <c r="M77" s="727"/>
      <c r="N77" s="727"/>
      <c r="O77" s="727"/>
      <c r="P77" s="727"/>
      <c r="Q77" s="727"/>
      <c r="R77" s="727"/>
      <c r="S77" s="728"/>
      <c r="T77" s="738">
        <v>62</v>
      </c>
      <c r="U77" s="739"/>
      <c r="V77" s="748"/>
      <c r="W77" s="749"/>
      <c r="X77" s="749"/>
      <c r="Y77" s="749"/>
      <c r="Z77" s="750"/>
      <c r="AA77" s="743"/>
      <c r="AB77" s="744"/>
      <c r="AC77" s="744"/>
      <c r="AD77" s="744"/>
      <c r="AE77" s="745"/>
      <c r="AF77" s="743"/>
      <c r="AG77" s="744"/>
      <c r="AH77" s="744"/>
      <c r="AI77" s="744"/>
      <c r="AJ77" s="745"/>
    </row>
    <row r="78" spans="1:36" ht="19.5" customHeight="1">
      <c r="A78" s="726" t="s">
        <v>342</v>
      </c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8"/>
      <c r="T78" s="729">
        <v>63</v>
      </c>
      <c r="U78" s="730"/>
      <c r="V78" s="731"/>
      <c r="W78" s="732"/>
      <c r="X78" s="732"/>
      <c r="Y78" s="732"/>
      <c r="Z78" s="733"/>
      <c r="AA78" s="734"/>
      <c r="AB78" s="735"/>
      <c r="AC78" s="735"/>
      <c r="AD78" s="735"/>
      <c r="AE78" s="736"/>
      <c r="AF78" s="734"/>
      <c r="AG78" s="735"/>
      <c r="AH78" s="735"/>
      <c r="AI78" s="735"/>
      <c r="AJ78" s="736"/>
    </row>
    <row r="79" spans="1:36" ht="19.5" customHeight="1">
      <c r="A79" s="726" t="s">
        <v>343</v>
      </c>
      <c r="B79" s="727"/>
      <c r="C79" s="727"/>
      <c r="D79" s="727"/>
      <c r="E79" s="727"/>
      <c r="F79" s="727"/>
      <c r="G79" s="727"/>
      <c r="H79" s="727"/>
      <c r="I79" s="727"/>
      <c r="J79" s="727"/>
      <c r="K79" s="727"/>
      <c r="L79" s="727"/>
      <c r="M79" s="727"/>
      <c r="N79" s="727"/>
      <c r="O79" s="727"/>
      <c r="P79" s="727"/>
      <c r="Q79" s="727"/>
      <c r="R79" s="727"/>
      <c r="S79" s="728"/>
      <c r="T79" s="729">
        <v>64</v>
      </c>
      <c r="U79" s="730"/>
      <c r="V79" s="731"/>
      <c r="W79" s="732"/>
      <c r="X79" s="732"/>
      <c r="Y79" s="732"/>
      <c r="Z79" s="733"/>
      <c r="AA79" s="734"/>
      <c r="AB79" s="735"/>
      <c r="AC79" s="735"/>
      <c r="AD79" s="735"/>
      <c r="AE79" s="736"/>
      <c r="AF79" s="734"/>
      <c r="AG79" s="735"/>
      <c r="AH79" s="735"/>
      <c r="AI79" s="735"/>
      <c r="AJ79" s="736"/>
    </row>
    <row r="80" spans="1:36" ht="19.5" customHeight="1">
      <c r="A80" s="726" t="s">
        <v>344</v>
      </c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8"/>
      <c r="T80" s="729">
        <v>65</v>
      </c>
      <c r="U80" s="730"/>
      <c r="V80" s="731"/>
      <c r="W80" s="732"/>
      <c r="X80" s="732"/>
      <c r="Y80" s="732"/>
      <c r="Z80" s="733"/>
      <c r="AA80" s="734"/>
      <c r="AB80" s="735"/>
      <c r="AC80" s="735"/>
      <c r="AD80" s="735"/>
      <c r="AE80" s="736"/>
      <c r="AF80" s="734"/>
      <c r="AG80" s="735"/>
      <c r="AH80" s="735"/>
      <c r="AI80" s="735"/>
      <c r="AJ80" s="736"/>
    </row>
    <row r="81" spans="1:36" s="699" customFormat="1" ht="19.5" customHeight="1">
      <c r="A81" s="737" t="s">
        <v>345</v>
      </c>
      <c r="B81" s="727"/>
      <c r="C81" s="727"/>
      <c r="D81" s="727"/>
      <c r="E81" s="727"/>
      <c r="F81" s="727"/>
      <c r="G81" s="727"/>
      <c r="H81" s="727"/>
      <c r="I81" s="727"/>
      <c r="J81" s="727"/>
      <c r="K81" s="727"/>
      <c r="L81" s="727"/>
      <c r="M81" s="727"/>
      <c r="N81" s="727"/>
      <c r="O81" s="727"/>
      <c r="P81" s="727"/>
      <c r="Q81" s="727"/>
      <c r="R81" s="727"/>
      <c r="S81" s="728"/>
      <c r="T81" s="738">
        <v>66</v>
      </c>
      <c r="U81" s="739"/>
      <c r="V81" s="740">
        <f>SUM(V78:Z80)</f>
        <v>0</v>
      </c>
      <c r="W81" s="741"/>
      <c r="X81" s="741"/>
      <c r="Y81" s="741"/>
      <c r="Z81" s="742"/>
      <c r="AA81" s="743"/>
      <c r="AB81" s="744"/>
      <c r="AC81" s="744"/>
      <c r="AD81" s="744"/>
      <c r="AE81" s="745"/>
      <c r="AF81" s="743"/>
      <c r="AG81" s="744"/>
      <c r="AH81" s="744"/>
      <c r="AI81" s="744"/>
      <c r="AJ81" s="745"/>
    </row>
    <row r="82" spans="1:36" ht="19.5" customHeight="1">
      <c r="A82" s="737" t="s">
        <v>346</v>
      </c>
      <c r="B82" s="727"/>
      <c r="C82" s="727"/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8"/>
      <c r="T82" s="738">
        <v>67</v>
      </c>
      <c r="U82" s="739"/>
      <c r="V82" s="740">
        <f>SUM(V25+V29+V51+V66+V77+V81)</f>
        <v>1143991</v>
      </c>
      <c r="W82" s="741"/>
      <c r="X82" s="741"/>
      <c r="Y82" s="741"/>
      <c r="Z82" s="742"/>
      <c r="AA82" s="743"/>
      <c r="AB82" s="744"/>
      <c r="AC82" s="744"/>
      <c r="AD82" s="744"/>
      <c r="AE82" s="745"/>
      <c r="AF82" s="743"/>
      <c r="AG82" s="744"/>
      <c r="AH82" s="744"/>
      <c r="AI82" s="744"/>
      <c r="AJ82" s="745"/>
    </row>
    <row r="83" spans="1:26" ht="21.75" customHeight="1">
      <c r="A83" s="751"/>
      <c r="B83" s="751"/>
      <c r="C83" s="752"/>
      <c r="D83" s="751"/>
      <c r="V83" s="753"/>
      <c r="W83" s="753"/>
      <c r="X83" s="753"/>
      <c r="Y83" s="753"/>
      <c r="Z83" s="753"/>
    </row>
    <row r="84" spans="1:26" ht="21.75" customHeight="1">
      <c r="A84" s="751"/>
      <c r="B84" s="751"/>
      <c r="C84" s="751"/>
      <c r="D84" s="751"/>
      <c r="V84" s="753"/>
      <c r="W84" s="753"/>
      <c r="X84" s="753"/>
      <c r="Y84" s="753"/>
      <c r="Z84" s="753"/>
    </row>
    <row r="85" spans="1:26" ht="21.75" customHeight="1">
      <c r="A85" s="751"/>
      <c r="B85" s="751"/>
      <c r="C85" s="751"/>
      <c r="D85" s="751"/>
      <c r="V85" s="753"/>
      <c r="W85" s="753"/>
      <c r="X85" s="753"/>
      <c r="Y85" s="753"/>
      <c r="Z85" s="753"/>
    </row>
    <row r="86" spans="1:4" ht="21.75" customHeight="1">
      <c r="A86" s="751"/>
      <c r="B86" s="751"/>
      <c r="C86" s="751"/>
      <c r="D86" s="751"/>
    </row>
    <row r="87" spans="1:4" ht="21.75" customHeight="1">
      <c r="A87" s="751"/>
      <c r="B87" s="751"/>
      <c r="C87" s="751"/>
      <c r="D87" s="751"/>
    </row>
    <row r="88" spans="1:4" ht="21.75" customHeight="1">
      <c r="A88" s="751"/>
      <c r="B88" s="751"/>
      <c r="C88" s="751"/>
      <c r="D88" s="751"/>
    </row>
    <row r="89" spans="1:4" ht="21.75" customHeight="1">
      <c r="A89" s="751"/>
      <c r="B89" s="751"/>
      <c r="C89" s="751"/>
      <c r="D89" s="751"/>
    </row>
    <row r="90" spans="1:4" ht="21.75" customHeight="1">
      <c r="A90" s="751"/>
      <c r="B90" s="751"/>
      <c r="C90" s="751"/>
      <c r="D90" s="751"/>
    </row>
    <row r="91" spans="1:4" ht="21.75" customHeight="1">
      <c r="A91" s="751"/>
      <c r="B91" s="751"/>
      <c r="C91" s="751"/>
      <c r="D91" s="751"/>
    </row>
    <row r="92" spans="1:4" ht="21.75" customHeight="1">
      <c r="A92" s="751"/>
      <c r="B92" s="751"/>
      <c r="C92" s="751"/>
      <c r="D92" s="751"/>
    </row>
    <row r="93" spans="1:4" ht="21.75" customHeight="1">
      <c r="A93" s="751"/>
      <c r="B93" s="751"/>
      <c r="C93" s="751"/>
      <c r="D93" s="751"/>
    </row>
    <row r="94" spans="1:4" ht="21.75" customHeight="1">
      <c r="A94" s="751"/>
      <c r="B94" s="751"/>
      <c r="C94" s="751"/>
      <c r="D94" s="751"/>
    </row>
    <row r="95" spans="1:4" ht="21.75" customHeight="1">
      <c r="A95" s="751"/>
      <c r="B95" s="751"/>
      <c r="C95" s="751"/>
      <c r="D95" s="751"/>
    </row>
    <row r="96" spans="1:4" ht="21.75" customHeight="1">
      <c r="A96" s="751"/>
      <c r="B96" s="751"/>
      <c r="C96" s="751"/>
      <c r="D96" s="751"/>
    </row>
    <row r="97" spans="1:4" ht="21.75" customHeight="1">
      <c r="A97" s="751"/>
      <c r="B97" s="751"/>
      <c r="C97" s="751"/>
      <c r="D97" s="751"/>
    </row>
    <row r="98" spans="1:4" ht="21.75" customHeight="1">
      <c r="A98" s="751"/>
      <c r="B98" s="751"/>
      <c r="C98" s="751"/>
      <c r="D98" s="751"/>
    </row>
    <row r="99" spans="1:4" ht="21.75" customHeight="1">
      <c r="A99" s="751"/>
      <c r="B99" s="751"/>
      <c r="C99" s="751"/>
      <c r="D99" s="751"/>
    </row>
    <row r="100" spans="1:4" ht="21.75" customHeight="1">
      <c r="A100" s="751"/>
      <c r="B100" s="751"/>
      <c r="C100" s="751"/>
      <c r="D100" s="751"/>
    </row>
    <row r="101" spans="1:4" ht="21.75" customHeight="1">
      <c r="A101" s="751"/>
      <c r="B101" s="751"/>
      <c r="C101" s="751"/>
      <c r="D101" s="751"/>
    </row>
    <row r="102" spans="1:4" ht="21.75" customHeight="1">
      <c r="A102" s="751"/>
      <c r="B102" s="751"/>
      <c r="C102" s="751"/>
      <c r="D102" s="751"/>
    </row>
    <row r="103" spans="1:4" ht="21.75" customHeight="1">
      <c r="A103" s="751"/>
      <c r="B103" s="751"/>
      <c r="C103" s="751"/>
      <c r="D103" s="751"/>
    </row>
    <row r="104" spans="1:4" ht="21.75" customHeight="1">
      <c r="A104" s="751"/>
      <c r="B104" s="751"/>
      <c r="C104" s="751"/>
      <c r="D104" s="751"/>
    </row>
    <row r="105" spans="1:4" ht="21.75" customHeight="1">
      <c r="A105" s="751"/>
      <c r="B105" s="751"/>
      <c r="C105" s="751"/>
      <c r="D105" s="751"/>
    </row>
    <row r="106" spans="1:4" ht="21.75" customHeight="1">
      <c r="A106" s="751"/>
      <c r="B106" s="751"/>
      <c r="C106" s="751"/>
      <c r="D106" s="751"/>
    </row>
    <row r="107" spans="1:4" ht="21.75" customHeight="1">
      <c r="A107" s="751"/>
      <c r="B107" s="751"/>
      <c r="C107" s="751"/>
      <c r="D107" s="751"/>
    </row>
    <row r="108" spans="1:4" ht="21.75" customHeight="1">
      <c r="A108" s="751"/>
      <c r="B108" s="751"/>
      <c r="C108" s="751"/>
      <c r="D108" s="751"/>
    </row>
    <row r="109" spans="1:4" ht="21.75" customHeight="1">
      <c r="A109" s="751"/>
      <c r="B109" s="751"/>
      <c r="C109" s="751"/>
      <c r="D109" s="751"/>
    </row>
    <row r="110" spans="1:4" ht="21.75" customHeight="1">
      <c r="A110" s="751"/>
      <c r="B110" s="751"/>
      <c r="C110" s="751"/>
      <c r="D110" s="751"/>
    </row>
    <row r="111" spans="1:4" ht="21.75" customHeight="1">
      <c r="A111" s="751"/>
      <c r="B111" s="751"/>
      <c r="C111" s="751"/>
      <c r="D111" s="751"/>
    </row>
    <row r="112" spans="1:4" ht="21.75" customHeight="1">
      <c r="A112" s="751"/>
      <c r="B112" s="751"/>
      <c r="C112" s="751"/>
      <c r="D112" s="751"/>
    </row>
    <row r="113" spans="1:4" ht="21.75" customHeight="1">
      <c r="A113" s="751"/>
      <c r="B113" s="751"/>
      <c r="C113" s="751"/>
      <c r="D113" s="751"/>
    </row>
    <row r="114" spans="1:4" ht="21.75" customHeight="1">
      <c r="A114" s="751"/>
      <c r="B114" s="751"/>
      <c r="C114" s="751"/>
      <c r="D114" s="751"/>
    </row>
    <row r="115" spans="1:4" ht="21.75" customHeight="1">
      <c r="A115" s="751"/>
      <c r="B115" s="751"/>
      <c r="C115" s="751"/>
      <c r="D115" s="751"/>
    </row>
    <row r="116" spans="1:4" ht="21.75" customHeight="1">
      <c r="A116" s="751"/>
      <c r="B116" s="751"/>
      <c r="C116" s="751"/>
      <c r="D116" s="751"/>
    </row>
    <row r="117" spans="1:4" ht="21.75" customHeight="1">
      <c r="A117" s="751"/>
      <c r="B117" s="751"/>
      <c r="C117" s="751"/>
      <c r="D117" s="751"/>
    </row>
    <row r="118" spans="1:4" ht="21.75" customHeight="1">
      <c r="A118" s="751"/>
      <c r="B118" s="751"/>
      <c r="C118" s="751"/>
      <c r="D118" s="751"/>
    </row>
    <row r="119" spans="1:4" ht="21.75" customHeight="1">
      <c r="A119" s="751"/>
      <c r="B119" s="751"/>
      <c r="C119" s="751"/>
      <c r="D119" s="751"/>
    </row>
    <row r="120" spans="1:4" ht="21.75" customHeight="1">
      <c r="A120" s="751"/>
      <c r="B120" s="751"/>
      <c r="C120" s="751"/>
      <c r="D120" s="751"/>
    </row>
    <row r="121" spans="1:4" ht="21.75" customHeight="1">
      <c r="A121" s="751"/>
      <c r="B121" s="751"/>
      <c r="C121" s="751"/>
      <c r="D121" s="751"/>
    </row>
    <row r="122" spans="1:4" ht="21.75" customHeight="1">
      <c r="A122" s="751"/>
      <c r="B122" s="751"/>
      <c r="C122" s="751"/>
      <c r="D122" s="751"/>
    </row>
    <row r="123" spans="1:4" ht="21.75" customHeight="1">
      <c r="A123" s="751"/>
      <c r="B123" s="751"/>
      <c r="C123" s="751"/>
      <c r="D123" s="751"/>
    </row>
    <row r="124" spans="1:4" ht="21.75" customHeight="1">
      <c r="A124" s="751"/>
      <c r="B124" s="751"/>
      <c r="C124" s="751"/>
      <c r="D124" s="751"/>
    </row>
    <row r="125" spans="1:4" ht="21.75" customHeight="1">
      <c r="A125" s="751"/>
      <c r="B125" s="751"/>
      <c r="C125" s="751"/>
      <c r="D125" s="751"/>
    </row>
    <row r="126" spans="1:4" ht="21.75" customHeight="1">
      <c r="A126" s="751"/>
      <c r="B126" s="751"/>
      <c r="C126" s="751"/>
      <c r="D126" s="751"/>
    </row>
    <row r="127" spans="1:4" ht="21.75" customHeight="1">
      <c r="A127" s="751"/>
      <c r="B127" s="751"/>
      <c r="C127" s="751"/>
      <c r="D127" s="751"/>
    </row>
    <row r="128" spans="1:4" ht="21.75" customHeight="1">
      <c r="A128" s="751"/>
      <c r="B128" s="751"/>
      <c r="C128" s="751"/>
      <c r="D128" s="751"/>
    </row>
    <row r="129" spans="1:4" ht="21.75" customHeight="1">
      <c r="A129" s="751"/>
      <c r="B129" s="751"/>
      <c r="C129" s="751"/>
      <c r="D129" s="751"/>
    </row>
    <row r="130" spans="1:4" ht="21.75" customHeight="1">
      <c r="A130" s="751"/>
      <c r="B130" s="751"/>
      <c r="C130" s="751"/>
      <c r="D130" s="751"/>
    </row>
    <row r="131" spans="1:4" ht="21.75" customHeight="1">
      <c r="A131" s="751"/>
      <c r="B131" s="751"/>
      <c r="C131" s="751"/>
      <c r="D131" s="751"/>
    </row>
    <row r="132" spans="1:4" ht="21.75" customHeight="1">
      <c r="A132" s="751"/>
      <c r="B132" s="751"/>
      <c r="C132" s="751"/>
      <c r="D132" s="751"/>
    </row>
    <row r="133" spans="1:4" ht="21.75" customHeight="1">
      <c r="A133" s="751"/>
      <c r="B133" s="751"/>
      <c r="C133" s="751"/>
      <c r="D133" s="751"/>
    </row>
    <row r="134" spans="1:4" ht="21.75" customHeight="1">
      <c r="A134" s="751"/>
      <c r="B134" s="751"/>
      <c r="C134" s="751"/>
      <c r="D134" s="751"/>
    </row>
    <row r="135" spans="1:4" ht="21.75" customHeight="1">
      <c r="A135" s="751"/>
      <c r="B135" s="751"/>
      <c r="C135" s="751"/>
      <c r="D135" s="751"/>
    </row>
    <row r="136" spans="1:4" ht="21.75" customHeight="1">
      <c r="A136" s="751"/>
      <c r="B136" s="751"/>
      <c r="C136" s="751"/>
      <c r="D136" s="751"/>
    </row>
    <row r="137" spans="1:4" ht="21.75" customHeight="1">
      <c r="A137" s="751"/>
      <c r="B137" s="751"/>
      <c r="C137" s="751"/>
      <c r="D137" s="751"/>
    </row>
    <row r="138" spans="1:4" ht="21.75" customHeight="1">
      <c r="A138" s="751"/>
      <c r="B138" s="751"/>
      <c r="C138" s="751"/>
      <c r="D138" s="751"/>
    </row>
    <row r="139" spans="1:4" ht="21.75" customHeight="1">
      <c r="A139" s="751"/>
      <c r="B139" s="751"/>
      <c r="C139" s="751"/>
      <c r="D139" s="751"/>
    </row>
    <row r="140" spans="1:4" ht="21.75" customHeight="1">
      <c r="A140" s="751"/>
      <c r="B140" s="751"/>
      <c r="C140" s="751"/>
      <c r="D140" s="751"/>
    </row>
    <row r="141" spans="1:4" ht="21.75" customHeight="1">
      <c r="A141" s="751"/>
      <c r="B141" s="751"/>
      <c r="C141" s="751"/>
      <c r="D141" s="751"/>
    </row>
    <row r="142" spans="1:4" ht="21.75" customHeight="1">
      <c r="A142" s="751"/>
      <c r="B142" s="751"/>
      <c r="C142" s="751"/>
      <c r="D142" s="751"/>
    </row>
    <row r="143" spans="1:4" ht="21.75" customHeight="1">
      <c r="A143" s="751"/>
      <c r="B143" s="751"/>
      <c r="C143" s="751"/>
      <c r="D143" s="751"/>
    </row>
    <row r="144" spans="1:4" ht="21.75" customHeight="1">
      <c r="A144" s="751"/>
      <c r="B144" s="751"/>
      <c r="C144" s="751"/>
      <c r="D144" s="751"/>
    </row>
    <row r="145" spans="1:4" ht="21.75" customHeight="1">
      <c r="A145" s="751"/>
      <c r="B145" s="751"/>
      <c r="C145" s="751"/>
      <c r="D145" s="751"/>
    </row>
    <row r="146" spans="1:4" ht="21.75" customHeight="1">
      <c r="A146" s="751"/>
      <c r="B146" s="751"/>
      <c r="C146" s="751"/>
      <c r="D146" s="751"/>
    </row>
    <row r="147" spans="1:4" ht="21.75" customHeight="1">
      <c r="A147" s="751"/>
      <c r="B147" s="751"/>
      <c r="C147" s="751"/>
      <c r="D147" s="751"/>
    </row>
    <row r="148" spans="1:4" ht="21.75" customHeight="1">
      <c r="A148" s="751"/>
      <c r="B148" s="751"/>
      <c r="C148" s="751"/>
      <c r="D148" s="751"/>
    </row>
    <row r="149" spans="1:4" ht="21.75" customHeight="1">
      <c r="A149" s="751"/>
      <c r="B149" s="751"/>
      <c r="C149" s="751"/>
      <c r="D149" s="751"/>
    </row>
    <row r="150" spans="1:4" ht="21.75" customHeight="1">
      <c r="A150" s="751"/>
      <c r="B150" s="751"/>
      <c r="C150" s="751"/>
      <c r="D150" s="751"/>
    </row>
    <row r="151" spans="1:4" ht="21.75" customHeight="1">
      <c r="A151" s="751"/>
      <c r="B151" s="751"/>
      <c r="C151" s="751"/>
      <c r="D151" s="751"/>
    </row>
    <row r="152" spans="1:4" ht="21.75" customHeight="1">
      <c r="A152" s="751"/>
      <c r="B152" s="751"/>
      <c r="C152" s="751"/>
      <c r="D152" s="751"/>
    </row>
    <row r="153" spans="1:4" ht="21.75" customHeight="1">
      <c r="A153" s="751"/>
      <c r="B153" s="751"/>
      <c r="C153" s="751"/>
      <c r="D153" s="751"/>
    </row>
    <row r="154" spans="1:4" ht="21.75" customHeight="1">
      <c r="A154" s="751"/>
      <c r="B154" s="751"/>
      <c r="C154" s="751"/>
      <c r="D154" s="751"/>
    </row>
    <row r="155" spans="1:4" ht="21.75" customHeight="1">
      <c r="A155" s="751"/>
      <c r="B155" s="751"/>
      <c r="C155" s="751"/>
      <c r="D155" s="751"/>
    </row>
    <row r="156" spans="1:4" ht="21.75" customHeight="1">
      <c r="A156" s="751"/>
      <c r="B156" s="751"/>
      <c r="C156" s="751"/>
      <c r="D156" s="751"/>
    </row>
    <row r="157" spans="1:4" ht="21.75" customHeight="1">
      <c r="A157" s="751"/>
      <c r="B157" s="751"/>
      <c r="C157" s="751"/>
      <c r="D157" s="751"/>
    </row>
    <row r="158" spans="1:4" ht="21.75" customHeight="1">
      <c r="A158" s="751"/>
      <c r="B158" s="751"/>
      <c r="C158" s="751"/>
      <c r="D158" s="751"/>
    </row>
    <row r="159" spans="1:4" ht="21.75" customHeight="1">
      <c r="A159" s="751"/>
      <c r="B159" s="751"/>
      <c r="C159" s="751"/>
      <c r="D159" s="751"/>
    </row>
    <row r="160" spans="1:4" ht="21.75" customHeight="1">
      <c r="A160" s="751"/>
      <c r="B160" s="751"/>
      <c r="C160" s="751"/>
      <c r="D160" s="751"/>
    </row>
    <row r="161" spans="1:4" ht="21.75" customHeight="1">
      <c r="A161" s="751"/>
      <c r="B161" s="751"/>
      <c r="C161" s="751"/>
      <c r="D161" s="751"/>
    </row>
    <row r="162" spans="1:4" ht="21.75" customHeight="1">
      <c r="A162" s="751"/>
      <c r="B162" s="751"/>
      <c r="C162" s="751"/>
      <c r="D162" s="751"/>
    </row>
    <row r="163" spans="1:4" ht="21.75" customHeight="1">
      <c r="A163" s="751"/>
      <c r="B163" s="751"/>
      <c r="C163" s="751"/>
      <c r="D163" s="751"/>
    </row>
    <row r="164" spans="1:4" ht="21.75" customHeight="1">
      <c r="A164" s="751"/>
      <c r="B164" s="751"/>
      <c r="C164" s="751"/>
      <c r="D164" s="751"/>
    </row>
    <row r="165" spans="1:4" ht="21.75" customHeight="1">
      <c r="A165" s="751"/>
      <c r="B165" s="751"/>
      <c r="C165" s="751"/>
      <c r="D165" s="751"/>
    </row>
    <row r="166" spans="1:4" ht="21.75" customHeight="1">
      <c r="A166" s="751"/>
      <c r="B166" s="751"/>
      <c r="C166" s="751"/>
      <c r="D166" s="751"/>
    </row>
    <row r="167" spans="1:4" ht="21.75" customHeight="1">
      <c r="A167" s="751"/>
      <c r="B167" s="751"/>
      <c r="C167" s="751"/>
      <c r="D167" s="751"/>
    </row>
    <row r="168" spans="1:4" ht="21.75" customHeight="1">
      <c r="A168" s="751"/>
      <c r="B168" s="751"/>
      <c r="C168" s="751"/>
      <c r="D168" s="751"/>
    </row>
    <row r="169" spans="1:4" ht="21.75" customHeight="1">
      <c r="A169" s="751"/>
      <c r="B169" s="751"/>
      <c r="C169" s="751"/>
      <c r="D169" s="751"/>
    </row>
    <row r="170" spans="1:4" ht="21.75" customHeight="1">
      <c r="A170" s="751"/>
      <c r="B170" s="751"/>
      <c r="C170" s="751"/>
      <c r="D170" s="751"/>
    </row>
    <row r="171" spans="1:4" ht="21.75" customHeight="1">
      <c r="A171" s="751"/>
      <c r="B171" s="751"/>
      <c r="C171" s="751"/>
      <c r="D171" s="751"/>
    </row>
    <row r="172" spans="1:4" ht="21.75" customHeight="1">
      <c r="A172" s="751"/>
      <c r="B172" s="751"/>
      <c r="C172" s="751"/>
      <c r="D172" s="751"/>
    </row>
    <row r="173" spans="1:4" ht="21.75" customHeight="1">
      <c r="A173" s="751"/>
      <c r="B173" s="751"/>
      <c r="C173" s="751"/>
      <c r="D173" s="751"/>
    </row>
    <row r="174" spans="1:4" ht="21.75" customHeight="1">
      <c r="A174" s="751"/>
      <c r="B174" s="751"/>
      <c r="C174" s="751"/>
      <c r="D174" s="751"/>
    </row>
    <row r="175" spans="1:4" ht="21.75" customHeight="1">
      <c r="A175" s="751"/>
      <c r="B175" s="751"/>
      <c r="C175" s="751"/>
      <c r="D175" s="751"/>
    </row>
    <row r="176" spans="1:4" ht="21.75" customHeight="1">
      <c r="A176" s="751"/>
      <c r="B176" s="751"/>
      <c r="C176" s="751"/>
      <c r="D176" s="751"/>
    </row>
    <row r="177" spans="1:4" ht="21.75" customHeight="1">
      <c r="A177" s="751"/>
      <c r="B177" s="751"/>
      <c r="C177" s="751"/>
      <c r="D177" s="751"/>
    </row>
    <row r="178" spans="1:4" ht="21.75" customHeight="1">
      <c r="A178" s="751"/>
      <c r="B178" s="751"/>
      <c r="C178" s="751"/>
      <c r="D178" s="751"/>
    </row>
    <row r="179" spans="1:4" ht="21.75" customHeight="1">
      <c r="A179" s="751"/>
      <c r="B179" s="751"/>
      <c r="C179" s="751"/>
      <c r="D179" s="751"/>
    </row>
    <row r="180" spans="1:4" ht="21.75" customHeight="1">
      <c r="A180" s="751"/>
      <c r="B180" s="751"/>
      <c r="C180" s="751"/>
      <c r="D180" s="751"/>
    </row>
    <row r="181" spans="1:4" ht="21.75" customHeight="1">
      <c r="A181" s="751"/>
      <c r="B181" s="751"/>
      <c r="C181" s="751"/>
      <c r="D181" s="751"/>
    </row>
    <row r="182" spans="1:4" ht="21.75" customHeight="1">
      <c r="A182" s="751"/>
      <c r="B182" s="751"/>
      <c r="C182" s="751"/>
      <c r="D182" s="751"/>
    </row>
    <row r="183" spans="1:4" ht="12.75">
      <c r="A183" s="751"/>
      <c r="B183" s="751"/>
      <c r="C183" s="751"/>
      <c r="D183" s="751"/>
    </row>
    <row r="184" spans="1:4" ht="12.75">
      <c r="A184" s="751"/>
      <c r="B184" s="751"/>
      <c r="C184" s="751"/>
      <c r="D184" s="751"/>
    </row>
    <row r="185" spans="1:4" ht="12.75">
      <c r="A185" s="751"/>
      <c r="B185" s="751"/>
      <c r="C185" s="751"/>
      <c r="D185" s="751"/>
    </row>
    <row r="186" spans="1:4" ht="12.75">
      <c r="A186" s="751"/>
      <c r="B186" s="751"/>
      <c r="C186" s="751"/>
      <c r="D186" s="751"/>
    </row>
    <row r="187" spans="1:4" ht="12.75">
      <c r="A187" s="751"/>
      <c r="B187" s="751"/>
      <c r="C187" s="751"/>
      <c r="D187" s="751"/>
    </row>
    <row r="188" spans="1:4" ht="12.75">
      <c r="A188" s="751"/>
      <c r="B188" s="751"/>
      <c r="C188" s="751"/>
      <c r="D188" s="751"/>
    </row>
    <row r="189" spans="1:4" ht="12.75">
      <c r="A189" s="751"/>
      <c r="B189" s="751"/>
      <c r="C189" s="751"/>
      <c r="D189" s="751"/>
    </row>
  </sheetData>
  <mergeCells count="342">
    <mergeCell ref="V82:Z82"/>
    <mergeCell ref="AA82:AE82"/>
    <mergeCell ref="AF82:AJ82"/>
    <mergeCell ref="V80:Z80"/>
    <mergeCell ref="AA80:AE80"/>
    <mergeCell ref="AF80:AJ80"/>
    <mergeCell ref="V81:Z81"/>
    <mergeCell ref="AA81:AE81"/>
    <mergeCell ref="AF81:AJ81"/>
    <mergeCell ref="V78:Z78"/>
    <mergeCell ref="AA78:AE78"/>
    <mergeCell ref="AF78:AJ78"/>
    <mergeCell ref="V79:Z79"/>
    <mergeCell ref="AA79:AE79"/>
    <mergeCell ref="AF79:AJ79"/>
    <mergeCell ref="V76:Z76"/>
    <mergeCell ref="AA76:AE76"/>
    <mergeCell ref="AF76:AJ76"/>
    <mergeCell ref="V77:Z77"/>
    <mergeCell ref="AA77:AE77"/>
    <mergeCell ref="AF77:AJ77"/>
    <mergeCell ref="V74:Z74"/>
    <mergeCell ref="AA74:AE74"/>
    <mergeCell ref="AF74:AJ74"/>
    <mergeCell ref="V75:Z75"/>
    <mergeCell ref="AA75:AE75"/>
    <mergeCell ref="AF75:AJ75"/>
    <mergeCell ref="V72:Z72"/>
    <mergeCell ref="AA72:AE72"/>
    <mergeCell ref="AF72:AJ72"/>
    <mergeCell ref="V73:Z73"/>
    <mergeCell ref="AA73:AE73"/>
    <mergeCell ref="AF73:AJ73"/>
    <mergeCell ref="V70:Z70"/>
    <mergeCell ref="AA70:AE70"/>
    <mergeCell ref="AF70:AJ70"/>
    <mergeCell ref="V71:Z71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V66:Z66"/>
    <mergeCell ref="AA66:AE66"/>
    <mergeCell ref="AF66:AJ66"/>
    <mergeCell ref="V67:Z67"/>
    <mergeCell ref="AA67:AE67"/>
    <mergeCell ref="AF67:AJ67"/>
    <mergeCell ref="V64:Z64"/>
    <mergeCell ref="AA64:AE64"/>
    <mergeCell ref="AF64:AJ64"/>
    <mergeCell ref="V65:Z65"/>
    <mergeCell ref="AA65:AE65"/>
    <mergeCell ref="AF65:AJ65"/>
    <mergeCell ref="V62:Z62"/>
    <mergeCell ref="AA62:AE62"/>
    <mergeCell ref="AF62:AJ62"/>
    <mergeCell ref="V63:Z63"/>
    <mergeCell ref="AA63:AE63"/>
    <mergeCell ref="AF63:AJ63"/>
    <mergeCell ref="V60:Z60"/>
    <mergeCell ref="AA60:AE60"/>
    <mergeCell ref="AF60:AJ60"/>
    <mergeCell ref="V61:Z61"/>
    <mergeCell ref="AA61:AE61"/>
    <mergeCell ref="AF61:AJ61"/>
    <mergeCell ref="V58:Z58"/>
    <mergeCell ref="AA58:AE58"/>
    <mergeCell ref="AF58:AJ58"/>
    <mergeCell ref="V59:Z59"/>
    <mergeCell ref="AA59:AE59"/>
    <mergeCell ref="AF59:AJ59"/>
    <mergeCell ref="AA25:AE25"/>
    <mergeCell ref="AF25:AJ25"/>
    <mergeCell ref="V29:Z29"/>
    <mergeCell ref="AA29:AE29"/>
    <mergeCell ref="AF29:AJ29"/>
    <mergeCell ref="V27:Z27"/>
    <mergeCell ref="AA27:AE27"/>
    <mergeCell ref="AF27:AJ27"/>
    <mergeCell ref="V28:Z28"/>
    <mergeCell ref="AA28:AE28"/>
    <mergeCell ref="V56:Z56"/>
    <mergeCell ref="AA56:AE56"/>
    <mergeCell ref="AF56:AJ56"/>
    <mergeCell ref="V57:Z57"/>
    <mergeCell ref="AA57:AE57"/>
    <mergeCell ref="AF57:AJ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AF28:AJ28"/>
    <mergeCell ref="V23:Z23"/>
    <mergeCell ref="AA23:AE23"/>
    <mergeCell ref="AF23:AJ23"/>
    <mergeCell ref="V26:Z26"/>
    <mergeCell ref="AA26:AE26"/>
    <mergeCell ref="AF26:AJ26"/>
    <mergeCell ref="V24:Z24"/>
    <mergeCell ref="AA24:AE24"/>
    <mergeCell ref="AF24:AJ24"/>
    <mergeCell ref="V25:Z25"/>
    <mergeCell ref="V20:Z20"/>
    <mergeCell ref="AA20:AE20"/>
    <mergeCell ref="AF20:AJ20"/>
    <mergeCell ref="V22:Z22"/>
    <mergeCell ref="AA22:AE22"/>
    <mergeCell ref="AF22:AJ22"/>
    <mergeCell ref="V21:Z21"/>
    <mergeCell ref="AA21:AE21"/>
    <mergeCell ref="AF21:AJ21"/>
    <mergeCell ref="AF17:AJ17"/>
    <mergeCell ref="AA16:AE16"/>
    <mergeCell ref="AF16:AJ16"/>
    <mergeCell ref="V19:Z19"/>
    <mergeCell ref="AA19:AE19"/>
    <mergeCell ref="AF19:AJ19"/>
    <mergeCell ref="V18:Z18"/>
    <mergeCell ref="AA18:AE18"/>
    <mergeCell ref="AF18:AJ18"/>
    <mergeCell ref="AA17:AE17"/>
    <mergeCell ref="A2:AJ2"/>
    <mergeCell ref="A3:AJ3"/>
    <mergeCell ref="A4:AJ4"/>
    <mergeCell ref="V16:Z16"/>
    <mergeCell ref="AF13:AJ14"/>
    <mergeCell ref="AA6:AK6"/>
    <mergeCell ref="A59:S59"/>
    <mergeCell ref="A60:S60"/>
    <mergeCell ref="A56:S56"/>
    <mergeCell ref="A57:S57"/>
    <mergeCell ref="A48:S48"/>
    <mergeCell ref="A49:S49"/>
    <mergeCell ref="A51:S51"/>
    <mergeCell ref="A58:S58"/>
    <mergeCell ref="A52:S52"/>
    <mergeCell ref="A53:S53"/>
    <mergeCell ref="A54:S54"/>
    <mergeCell ref="A55:S55"/>
    <mergeCell ref="A38:S38"/>
    <mergeCell ref="A39:S39"/>
    <mergeCell ref="A26:S26"/>
    <mergeCell ref="A27:S27"/>
    <mergeCell ref="A28:S28"/>
    <mergeCell ref="A29:S29"/>
    <mergeCell ref="A34:S34"/>
    <mergeCell ref="A36:S36"/>
    <mergeCell ref="A37:S37"/>
    <mergeCell ref="A35:S35"/>
    <mergeCell ref="A30:S30"/>
    <mergeCell ref="A31:S31"/>
    <mergeCell ref="A32:S32"/>
    <mergeCell ref="A33:S33"/>
    <mergeCell ref="A80:S80"/>
    <mergeCell ref="A40:S40"/>
    <mergeCell ref="A41:S41"/>
    <mergeCell ref="A42:S42"/>
    <mergeCell ref="A43:S43"/>
    <mergeCell ref="A44:S44"/>
    <mergeCell ref="A50:S50"/>
    <mergeCell ref="A45:S45"/>
    <mergeCell ref="A46:S46"/>
    <mergeCell ref="A47:S47"/>
    <mergeCell ref="T62:U62"/>
    <mergeCell ref="T63:U63"/>
    <mergeCell ref="A61:S61"/>
    <mergeCell ref="A70:S70"/>
    <mergeCell ref="A66:S66"/>
    <mergeCell ref="A67:S67"/>
    <mergeCell ref="A62:S62"/>
    <mergeCell ref="A63:S63"/>
    <mergeCell ref="A64:S64"/>
    <mergeCell ref="A65:S65"/>
    <mergeCell ref="A68:S68"/>
    <mergeCell ref="A69:S69"/>
    <mergeCell ref="T82:U82"/>
    <mergeCell ref="A82:S82"/>
    <mergeCell ref="T68:U68"/>
    <mergeCell ref="T69:U69"/>
    <mergeCell ref="A71:S71"/>
    <mergeCell ref="A81:S81"/>
    <mergeCell ref="A78:S78"/>
    <mergeCell ref="A79:S79"/>
    <mergeCell ref="A76:S76"/>
    <mergeCell ref="A77:S77"/>
    <mergeCell ref="A72:S72"/>
    <mergeCell ref="A73:S73"/>
    <mergeCell ref="A74:S74"/>
    <mergeCell ref="A75:S75"/>
    <mergeCell ref="A25:S25"/>
    <mergeCell ref="T16:U16"/>
    <mergeCell ref="T17:U17"/>
    <mergeCell ref="T22:U22"/>
    <mergeCell ref="T23:U23"/>
    <mergeCell ref="T24:U24"/>
    <mergeCell ref="T19:U19"/>
    <mergeCell ref="T20:U20"/>
    <mergeCell ref="T21:U21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80:U80"/>
    <mergeCell ref="T81:U81"/>
    <mergeCell ref="T74:U74"/>
    <mergeCell ref="T75:U75"/>
    <mergeCell ref="T76:U76"/>
    <mergeCell ref="T77:U77"/>
    <mergeCell ref="T78:U78"/>
    <mergeCell ref="T79:U79"/>
    <mergeCell ref="T66:U66"/>
    <mergeCell ref="T67:U67"/>
    <mergeCell ref="T64:U64"/>
    <mergeCell ref="T65:U65"/>
    <mergeCell ref="T70:U70"/>
    <mergeCell ref="T71:U71"/>
    <mergeCell ref="T72:U72"/>
    <mergeCell ref="T73:U73"/>
    <mergeCell ref="A23:S23"/>
    <mergeCell ref="A24:S24"/>
    <mergeCell ref="A19:S19"/>
    <mergeCell ref="A16:S16"/>
    <mergeCell ref="A21:S21"/>
    <mergeCell ref="A20:S20"/>
    <mergeCell ref="A17:S17"/>
    <mergeCell ref="A22:S22"/>
    <mergeCell ref="A18:S18"/>
    <mergeCell ref="T18:U18"/>
    <mergeCell ref="A13:S14"/>
    <mergeCell ref="T13:U14"/>
    <mergeCell ref="V17:Z17"/>
  </mergeCells>
  <printOptions horizontalCentered="1"/>
  <pageMargins left="0.3937007874015748" right="0.1968503937007874" top="0.1968503937007874" bottom="0.3937007874015748" header="0.5118110236220472" footer="0.5118110236220472"/>
  <pageSetup fitToHeight="0" horizontalDpi="600" verticalDpi="600" orientation="portrait" paperSize="9" scale="79" r:id="rId2"/>
  <rowBreaks count="1" manualBreakCount="1">
    <brk id="51" max="3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showGridLines="0" view="pageBreakPreview" zoomScaleSheetLayoutView="100" workbookViewId="0" topLeftCell="A1">
      <selection activeCell="AA8" sqref="AA8"/>
    </sheetView>
  </sheetViews>
  <sheetFormatPr defaultColWidth="9.140625" defaultRowHeight="12.75"/>
  <cols>
    <col min="1" max="6" width="3.28125" style="754" customWidth="1"/>
    <col min="7" max="7" width="5.140625" style="754" customWidth="1"/>
    <col min="8" max="11" width="3.28125" style="754" customWidth="1"/>
    <col min="12" max="12" width="4.28125" style="754" customWidth="1"/>
    <col min="13" max="14" width="3.28125" style="754" customWidth="1"/>
    <col min="15" max="15" width="4.421875" style="754" customWidth="1"/>
    <col min="16" max="19" width="3.28125" style="754" customWidth="1"/>
    <col min="20" max="20" width="2.421875" style="754" customWidth="1"/>
    <col min="21" max="36" width="3.28125" style="754" customWidth="1"/>
    <col min="37" max="37" width="3.00390625" style="754" customWidth="1"/>
    <col min="38" max="16384" width="9.140625" style="754" customWidth="1"/>
  </cols>
  <sheetData>
    <row r="1" spans="35:36" ht="12.75">
      <c r="AI1" s="755"/>
      <c r="AJ1" s="755"/>
    </row>
    <row r="2" spans="35:36" ht="12.75">
      <c r="AI2" s="756"/>
      <c r="AJ2" s="757"/>
    </row>
    <row r="3" spans="1:36" ht="15.75">
      <c r="A3" s="758" t="s">
        <v>347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</row>
    <row r="4" spans="35:36" ht="12.75">
      <c r="AI4" s="756"/>
      <c r="AJ4" s="756"/>
    </row>
    <row r="5" spans="26:36" ht="12.75">
      <c r="Z5" s="759" t="s">
        <v>959</v>
      </c>
      <c r="AA5" s="759"/>
      <c r="AB5" s="759"/>
      <c r="AC5" s="759"/>
      <c r="AD5" s="759"/>
      <c r="AE5" s="759"/>
      <c r="AF5" s="759"/>
      <c r="AG5" s="759"/>
      <c r="AH5" s="759"/>
      <c r="AI5" s="759"/>
      <c r="AJ5" s="759"/>
    </row>
    <row r="6" spans="28:36" ht="12.75">
      <c r="AB6" s="760" t="s">
        <v>960</v>
      </c>
      <c r="AC6" s="760"/>
      <c r="AD6" s="760"/>
      <c r="AE6" s="760"/>
      <c r="AF6" s="760"/>
      <c r="AG6" s="760"/>
      <c r="AH6" s="760"/>
      <c r="AI6" s="760"/>
      <c r="AJ6" s="760"/>
    </row>
    <row r="7" ht="13.5" thickBot="1"/>
    <row r="8" spans="1:36" ht="19.5" customHeight="1" thickBot="1">
      <c r="A8" s="761">
        <v>5</v>
      </c>
      <c r="B8" s="762">
        <v>1</v>
      </c>
      <c r="C8" s="762">
        <v>3</v>
      </c>
      <c r="D8" s="762">
        <v>0</v>
      </c>
      <c r="E8" s="762">
        <v>0</v>
      </c>
      <c r="F8" s="763">
        <v>9</v>
      </c>
      <c r="H8" s="761">
        <v>1</v>
      </c>
      <c r="I8" s="762">
        <v>2</v>
      </c>
      <c r="J8" s="762">
        <v>5</v>
      </c>
      <c r="K8" s="763">
        <v>4</v>
      </c>
      <c r="M8" s="761">
        <v>0</v>
      </c>
      <c r="N8" s="763">
        <v>1</v>
      </c>
      <c r="O8" s="764"/>
      <c r="P8" s="761">
        <v>2</v>
      </c>
      <c r="Q8" s="762">
        <v>8</v>
      </c>
      <c r="R8" s="762">
        <v>0</v>
      </c>
      <c r="S8" s="763">
        <v>0</v>
      </c>
      <c r="U8" s="761">
        <v>7</v>
      </c>
      <c r="V8" s="762">
        <v>5</v>
      </c>
      <c r="W8" s="762">
        <v>1</v>
      </c>
      <c r="X8" s="762">
        <v>1</v>
      </c>
      <c r="Y8" s="762">
        <v>1</v>
      </c>
      <c r="Z8" s="763">
        <v>5</v>
      </c>
      <c r="AB8" s="765">
        <v>1</v>
      </c>
      <c r="AC8" s="766">
        <v>2</v>
      </c>
      <c r="AE8" s="767">
        <v>2</v>
      </c>
      <c r="AF8" s="768">
        <v>0</v>
      </c>
      <c r="AG8" s="768">
        <v>0</v>
      </c>
      <c r="AH8" s="769">
        <v>7</v>
      </c>
      <c r="AJ8" s="770">
        <v>3</v>
      </c>
    </row>
    <row r="9" spans="1:36" ht="25.5" customHeight="1">
      <c r="A9" s="771" t="s">
        <v>936</v>
      </c>
      <c r="B9" s="771"/>
      <c r="C9" s="771"/>
      <c r="D9" s="771"/>
      <c r="E9" s="771"/>
      <c r="F9" s="771"/>
      <c r="G9" s="772"/>
      <c r="H9" s="771" t="s">
        <v>937</v>
      </c>
      <c r="I9" s="771"/>
      <c r="J9" s="771"/>
      <c r="K9" s="771"/>
      <c r="L9" s="772"/>
      <c r="M9" s="773" t="s">
        <v>938</v>
      </c>
      <c r="N9" s="773"/>
      <c r="O9" s="772"/>
      <c r="P9" s="773" t="s">
        <v>348</v>
      </c>
      <c r="Q9" s="773"/>
      <c r="R9" s="773"/>
      <c r="S9" s="773"/>
      <c r="T9" s="772"/>
      <c r="U9" s="771" t="s">
        <v>940</v>
      </c>
      <c r="V9" s="771"/>
      <c r="W9" s="771"/>
      <c r="X9" s="771"/>
      <c r="Y9" s="771"/>
      <c r="Z9" s="771"/>
      <c r="AB9" s="771" t="s">
        <v>963</v>
      </c>
      <c r="AC9" s="771"/>
      <c r="AE9" s="771" t="s">
        <v>964</v>
      </c>
      <c r="AF9" s="771"/>
      <c r="AG9" s="771"/>
      <c r="AH9" s="771"/>
      <c r="AJ9" s="771" t="s">
        <v>965</v>
      </c>
    </row>
    <row r="10" ht="12.75">
      <c r="AG10" s="774" t="s">
        <v>966</v>
      </c>
    </row>
    <row r="11" spans="1:36" ht="31.5" customHeight="1">
      <c r="A11" s="775" t="s">
        <v>967</v>
      </c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7"/>
      <c r="T11" s="778" t="s">
        <v>968</v>
      </c>
      <c r="U11" s="778"/>
      <c r="V11" s="779" t="s">
        <v>969</v>
      </c>
      <c r="W11" s="780"/>
      <c r="X11" s="780"/>
      <c r="Y11" s="780"/>
      <c r="Z11" s="781"/>
      <c r="AA11" s="779" t="s">
        <v>970</v>
      </c>
      <c r="AB11" s="780"/>
      <c r="AC11" s="780"/>
      <c r="AD11" s="780"/>
      <c r="AE11" s="781"/>
      <c r="AF11" s="780" t="s">
        <v>971</v>
      </c>
      <c r="AG11" s="780"/>
      <c r="AH11" s="780"/>
      <c r="AI11" s="780"/>
      <c r="AJ11" s="781"/>
    </row>
    <row r="12" spans="1:36" ht="12.75">
      <c r="A12" s="782"/>
      <c r="B12" s="757"/>
      <c r="C12" s="757"/>
      <c r="D12" s="757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7"/>
      <c r="S12" s="783"/>
      <c r="T12" s="784"/>
      <c r="U12" s="784"/>
      <c r="V12" s="779" t="s">
        <v>972</v>
      </c>
      <c r="W12" s="780"/>
      <c r="X12" s="780"/>
      <c r="Y12" s="780"/>
      <c r="Z12" s="780"/>
      <c r="AA12" s="779"/>
      <c r="AB12" s="780"/>
      <c r="AC12" s="780"/>
      <c r="AD12" s="780"/>
      <c r="AE12" s="781"/>
      <c r="AF12" s="785"/>
      <c r="AH12" s="764"/>
      <c r="AI12" s="764"/>
      <c r="AJ12" s="786"/>
    </row>
    <row r="13" spans="1:36" ht="12.75">
      <c r="A13" s="787">
        <v>1</v>
      </c>
      <c r="B13" s="788"/>
      <c r="C13" s="788"/>
      <c r="D13" s="788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8"/>
      <c r="S13" s="788"/>
      <c r="T13" s="789">
        <v>2</v>
      </c>
      <c r="U13" s="789"/>
      <c r="V13" s="790">
        <v>3</v>
      </c>
      <c r="W13" s="789"/>
      <c r="X13" s="789"/>
      <c r="Y13" s="789"/>
      <c r="Z13" s="789"/>
      <c r="AA13" s="790">
        <v>4</v>
      </c>
      <c r="AB13" s="789"/>
      <c r="AC13" s="789"/>
      <c r="AD13" s="789"/>
      <c r="AE13" s="789"/>
      <c r="AF13" s="790">
        <v>5</v>
      </c>
      <c r="AG13" s="789"/>
      <c r="AH13" s="789"/>
      <c r="AI13" s="789"/>
      <c r="AJ13" s="788"/>
    </row>
    <row r="14" spans="1:36" ht="24.75" customHeight="1">
      <c r="A14" s="791" t="s">
        <v>349</v>
      </c>
      <c r="B14" s="792"/>
      <c r="C14" s="792"/>
      <c r="D14" s="792"/>
      <c r="E14" s="792"/>
      <c r="F14" s="792"/>
      <c r="G14" s="792"/>
      <c r="H14" s="792"/>
      <c r="I14" s="792"/>
      <c r="J14" s="792"/>
      <c r="K14" s="792"/>
      <c r="L14" s="792"/>
      <c r="M14" s="792"/>
      <c r="N14" s="792"/>
      <c r="O14" s="792"/>
      <c r="P14" s="792"/>
      <c r="Q14" s="792"/>
      <c r="R14" s="792"/>
      <c r="S14" s="793"/>
      <c r="T14" s="794" t="s">
        <v>974</v>
      </c>
      <c r="U14" s="795"/>
      <c r="V14" s="796">
        <v>80000</v>
      </c>
      <c r="W14" s="797"/>
      <c r="X14" s="797"/>
      <c r="Y14" s="797"/>
      <c r="Z14" s="798"/>
      <c r="AA14" s="799"/>
      <c r="AB14" s="800"/>
      <c r="AC14" s="800"/>
      <c r="AD14" s="800"/>
      <c r="AE14" s="801"/>
      <c r="AF14" s="799"/>
      <c r="AG14" s="800"/>
      <c r="AH14" s="800"/>
      <c r="AI14" s="800"/>
      <c r="AJ14" s="801"/>
    </row>
    <row r="15" spans="1:36" ht="24.75" customHeight="1">
      <c r="A15" s="791" t="s">
        <v>350</v>
      </c>
      <c r="B15" s="792"/>
      <c r="C15" s="792"/>
      <c r="D15" s="792"/>
      <c r="E15" s="792"/>
      <c r="F15" s="792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2"/>
      <c r="S15" s="793"/>
      <c r="T15" s="794" t="s">
        <v>976</v>
      </c>
      <c r="U15" s="795"/>
      <c r="V15" s="796">
        <v>20000</v>
      </c>
      <c r="W15" s="797"/>
      <c r="X15" s="797"/>
      <c r="Y15" s="797"/>
      <c r="Z15" s="798"/>
      <c r="AA15" s="799"/>
      <c r="AB15" s="800"/>
      <c r="AC15" s="800"/>
      <c r="AD15" s="800"/>
      <c r="AE15" s="801"/>
      <c r="AF15" s="799"/>
      <c r="AG15" s="800"/>
      <c r="AH15" s="800"/>
      <c r="AI15" s="800"/>
      <c r="AJ15" s="801"/>
    </row>
    <row r="16" spans="1:36" ht="19.5" customHeight="1">
      <c r="A16" s="791" t="s">
        <v>351</v>
      </c>
      <c r="B16" s="792"/>
      <c r="C16" s="792"/>
      <c r="D16" s="792"/>
      <c r="E16" s="792"/>
      <c r="F16" s="792"/>
      <c r="G16" s="792"/>
      <c r="H16" s="792"/>
      <c r="I16" s="792"/>
      <c r="J16" s="792"/>
      <c r="K16" s="792"/>
      <c r="L16" s="792"/>
      <c r="M16" s="792"/>
      <c r="N16" s="792"/>
      <c r="O16" s="792"/>
      <c r="P16" s="792"/>
      <c r="Q16" s="792"/>
      <c r="R16" s="792"/>
      <c r="S16" s="793"/>
      <c r="T16" s="794" t="s">
        <v>978</v>
      </c>
      <c r="U16" s="795"/>
      <c r="V16" s="796"/>
      <c r="W16" s="797"/>
      <c r="X16" s="797"/>
      <c r="Y16" s="797"/>
      <c r="Z16" s="798"/>
      <c r="AA16" s="799"/>
      <c r="AB16" s="800"/>
      <c r="AC16" s="800"/>
      <c r="AD16" s="800"/>
      <c r="AE16" s="801"/>
      <c r="AF16" s="799"/>
      <c r="AG16" s="800"/>
      <c r="AH16" s="800"/>
      <c r="AI16" s="800"/>
      <c r="AJ16" s="801"/>
    </row>
    <row r="17" spans="1:36" ht="19.5" customHeight="1">
      <c r="A17" s="802" t="s">
        <v>352</v>
      </c>
      <c r="B17" s="803"/>
      <c r="C17" s="803"/>
      <c r="D17" s="803"/>
      <c r="E17" s="804"/>
      <c r="F17" s="805"/>
      <c r="G17" s="805"/>
      <c r="H17" s="805"/>
      <c r="I17" s="805"/>
      <c r="J17" s="805"/>
      <c r="K17" s="805"/>
      <c r="L17" s="805"/>
      <c r="M17" s="805"/>
      <c r="N17" s="805"/>
      <c r="O17" s="805"/>
      <c r="P17" s="805"/>
      <c r="Q17" s="805"/>
      <c r="R17" s="805"/>
      <c r="S17" s="806"/>
      <c r="T17" s="794" t="s">
        <v>980</v>
      </c>
      <c r="U17" s="795"/>
      <c r="V17" s="796">
        <v>10000</v>
      </c>
      <c r="W17" s="797"/>
      <c r="X17" s="797"/>
      <c r="Y17" s="797"/>
      <c r="Z17" s="798"/>
      <c r="AA17" s="799"/>
      <c r="AB17" s="800"/>
      <c r="AC17" s="800"/>
      <c r="AD17" s="800"/>
      <c r="AE17" s="801"/>
      <c r="AF17" s="799"/>
      <c r="AG17" s="800"/>
      <c r="AH17" s="800"/>
      <c r="AI17" s="800"/>
      <c r="AJ17" s="801"/>
    </row>
    <row r="18" spans="1:36" ht="19.5" customHeight="1">
      <c r="A18" s="791" t="s">
        <v>353</v>
      </c>
      <c r="B18" s="792"/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792"/>
      <c r="P18" s="792"/>
      <c r="Q18" s="792"/>
      <c r="R18" s="792"/>
      <c r="S18" s="793"/>
      <c r="T18" s="794" t="s">
        <v>982</v>
      </c>
      <c r="U18" s="795"/>
      <c r="V18" s="796"/>
      <c r="W18" s="797"/>
      <c r="X18" s="797"/>
      <c r="Y18" s="797"/>
      <c r="Z18" s="798"/>
      <c r="AA18" s="799"/>
      <c r="AB18" s="800"/>
      <c r="AC18" s="800"/>
      <c r="AD18" s="800"/>
      <c r="AE18" s="801"/>
      <c r="AF18" s="799"/>
      <c r="AG18" s="800"/>
      <c r="AH18" s="800"/>
      <c r="AI18" s="800"/>
      <c r="AJ18" s="801"/>
    </row>
    <row r="19" spans="1:36" ht="24.75" customHeight="1">
      <c r="A19" s="791" t="s">
        <v>354</v>
      </c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3"/>
      <c r="T19" s="794" t="s">
        <v>984</v>
      </c>
      <c r="U19" s="795"/>
      <c r="V19" s="796"/>
      <c r="W19" s="797"/>
      <c r="X19" s="797"/>
      <c r="Y19" s="797"/>
      <c r="Z19" s="798"/>
      <c r="AA19" s="799"/>
      <c r="AB19" s="800"/>
      <c r="AC19" s="800"/>
      <c r="AD19" s="800"/>
      <c r="AE19" s="801"/>
      <c r="AF19" s="799"/>
      <c r="AG19" s="800"/>
      <c r="AH19" s="800"/>
      <c r="AI19" s="800"/>
      <c r="AJ19" s="801"/>
    </row>
    <row r="20" spans="1:36" ht="19.5" customHeight="1">
      <c r="A20" s="791" t="s">
        <v>355</v>
      </c>
      <c r="B20" s="792"/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3"/>
      <c r="T20" s="794" t="s">
        <v>986</v>
      </c>
      <c r="U20" s="795"/>
      <c r="V20" s="796"/>
      <c r="W20" s="797"/>
      <c r="X20" s="797"/>
      <c r="Y20" s="797"/>
      <c r="Z20" s="798"/>
      <c r="AA20" s="799"/>
      <c r="AB20" s="800"/>
      <c r="AC20" s="800"/>
      <c r="AD20" s="800"/>
      <c r="AE20" s="801"/>
      <c r="AF20" s="799"/>
      <c r="AG20" s="800"/>
      <c r="AH20" s="800"/>
      <c r="AI20" s="800"/>
      <c r="AJ20" s="801"/>
    </row>
    <row r="21" spans="1:36" ht="19.5" customHeight="1">
      <c r="A21" s="791" t="s">
        <v>356</v>
      </c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3"/>
      <c r="T21" s="794" t="s">
        <v>988</v>
      </c>
      <c r="U21" s="795"/>
      <c r="V21" s="796">
        <v>22754</v>
      </c>
      <c r="W21" s="797"/>
      <c r="X21" s="797"/>
      <c r="Y21" s="797"/>
      <c r="Z21" s="798"/>
      <c r="AA21" s="799"/>
      <c r="AB21" s="800"/>
      <c r="AC21" s="800"/>
      <c r="AD21" s="800"/>
      <c r="AE21" s="801"/>
      <c r="AF21" s="799"/>
      <c r="AG21" s="800"/>
      <c r="AH21" s="800"/>
      <c r="AI21" s="800"/>
      <c r="AJ21" s="801"/>
    </row>
    <row r="22" spans="1:36" ht="19.5" customHeight="1">
      <c r="A22" s="791" t="s">
        <v>357</v>
      </c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3"/>
      <c r="T22" s="794" t="s">
        <v>990</v>
      </c>
      <c r="U22" s="795"/>
      <c r="V22" s="796">
        <v>56000</v>
      </c>
      <c r="W22" s="797"/>
      <c r="X22" s="797"/>
      <c r="Y22" s="797"/>
      <c r="Z22" s="798"/>
      <c r="AA22" s="799"/>
      <c r="AB22" s="800"/>
      <c r="AC22" s="800"/>
      <c r="AD22" s="800"/>
      <c r="AE22" s="801"/>
      <c r="AF22" s="799"/>
      <c r="AG22" s="800"/>
      <c r="AH22" s="800"/>
      <c r="AI22" s="800"/>
      <c r="AJ22" s="801"/>
    </row>
    <row r="23" spans="1:36" ht="19.5" customHeight="1">
      <c r="A23" s="791" t="s">
        <v>358</v>
      </c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3"/>
      <c r="T23" s="794" t="s">
        <v>992</v>
      </c>
      <c r="U23" s="795"/>
      <c r="V23" s="796"/>
      <c r="W23" s="797"/>
      <c r="X23" s="797"/>
      <c r="Y23" s="797"/>
      <c r="Z23" s="798"/>
      <c r="AA23" s="799"/>
      <c r="AB23" s="800"/>
      <c r="AC23" s="800"/>
      <c r="AD23" s="800"/>
      <c r="AE23" s="801"/>
      <c r="AF23" s="799"/>
      <c r="AG23" s="800"/>
      <c r="AH23" s="800"/>
      <c r="AI23" s="800"/>
      <c r="AJ23" s="801"/>
    </row>
    <row r="24" spans="1:36" ht="19.5" customHeight="1">
      <c r="A24" s="791" t="s">
        <v>359</v>
      </c>
      <c r="B24" s="792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2"/>
      <c r="R24" s="792"/>
      <c r="S24" s="793"/>
      <c r="T24" s="794" t="s">
        <v>994</v>
      </c>
      <c r="U24" s="795"/>
      <c r="V24" s="796">
        <v>30000</v>
      </c>
      <c r="W24" s="797"/>
      <c r="X24" s="797"/>
      <c r="Y24" s="797"/>
      <c r="Z24" s="798"/>
      <c r="AA24" s="799"/>
      <c r="AB24" s="800"/>
      <c r="AC24" s="800"/>
      <c r="AD24" s="800"/>
      <c r="AE24" s="801"/>
      <c r="AF24" s="799"/>
      <c r="AG24" s="800"/>
      <c r="AH24" s="800"/>
      <c r="AI24" s="800"/>
      <c r="AJ24" s="801"/>
    </row>
    <row r="25" spans="1:36" ht="19.5" customHeight="1">
      <c r="A25" s="791" t="s">
        <v>360</v>
      </c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2"/>
      <c r="R25" s="792"/>
      <c r="S25" s="793"/>
      <c r="T25" s="794" t="s">
        <v>996</v>
      </c>
      <c r="U25" s="795"/>
      <c r="V25" s="796">
        <v>20000</v>
      </c>
      <c r="W25" s="797"/>
      <c r="X25" s="797"/>
      <c r="Y25" s="797"/>
      <c r="Z25" s="798"/>
      <c r="AA25" s="799"/>
      <c r="AB25" s="800"/>
      <c r="AC25" s="800"/>
      <c r="AD25" s="800"/>
      <c r="AE25" s="801"/>
      <c r="AF25" s="799"/>
      <c r="AG25" s="800"/>
      <c r="AH25" s="800"/>
      <c r="AI25" s="800"/>
      <c r="AJ25" s="801"/>
    </row>
    <row r="26" spans="1:36" ht="19.5" customHeight="1">
      <c r="A26" s="807" t="s">
        <v>361</v>
      </c>
      <c r="B26" s="808"/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9"/>
      <c r="T26" s="794" t="s">
        <v>998</v>
      </c>
      <c r="U26" s="795"/>
      <c r="V26" s="796"/>
      <c r="W26" s="797"/>
      <c r="X26" s="797"/>
      <c r="Y26" s="797"/>
      <c r="Z26" s="798"/>
      <c r="AA26" s="799"/>
      <c r="AB26" s="800"/>
      <c r="AC26" s="800"/>
      <c r="AD26" s="800"/>
      <c r="AE26" s="801"/>
      <c r="AF26" s="799"/>
      <c r="AG26" s="800"/>
      <c r="AH26" s="800"/>
      <c r="AI26" s="800"/>
      <c r="AJ26" s="801"/>
    </row>
    <row r="27" spans="1:36" ht="24.75" customHeight="1">
      <c r="A27" s="807" t="s">
        <v>362</v>
      </c>
      <c r="B27" s="808"/>
      <c r="C27" s="808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9"/>
      <c r="T27" s="794" t="s">
        <v>1000</v>
      </c>
      <c r="U27" s="795"/>
      <c r="V27" s="796"/>
      <c r="W27" s="797"/>
      <c r="X27" s="797"/>
      <c r="Y27" s="797"/>
      <c r="Z27" s="798"/>
      <c r="AA27" s="799"/>
      <c r="AB27" s="800"/>
      <c r="AC27" s="800"/>
      <c r="AD27" s="800"/>
      <c r="AE27" s="801"/>
      <c r="AF27" s="799"/>
      <c r="AG27" s="800"/>
      <c r="AH27" s="800"/>
      <c r="AI27" s="800"/>
      <c r="AJ27" s="801"/>
    </row>
    <row r="28" spans="1:36" ht="24.75" customHeight="1">
      <c r="A28" s="807" t="s">
        <v>363</v>
      </c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9"/>
      <c r="T28" s="794" t="s">
        <v>1002</v>
      </c>
      <c r="U28" s="795"/>
      <c r="V28" s="810">
        <v>12000</v>
      </c>
      <c r="W28" s="811"/>
      <c r="X28" s="811"/>
      <c r="Y28" s="811"/>
      <c r="Z28" s="812"/>
      <c r="AA28" s="799"/>
      <c r="AB28" s="800"/>
      <c r="AC28" s="800"/>
      <c r="AD28" s="800"/>
      <c r="AE28" s="801"/>
      <c r="AF28" s="799"/>
      <c r="AG28" s="800"/>
      <c r="AH28" s="800"/>
      <c r="AI28" s="800"/>
      <c r="AJ28" s="801"/>
    </row>
    <row r="29" spans="1:36" ht="19.5" customHeight="1">
      <c r="A29" s="807" t="s">
        <v>364</v>
      </c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9"/>
      <c r="T29" s="794" t="s">
        <v>1004</v>
      </c>
      <c r="U29" s="795"/>
      <c r="V29" s="796">
        <v>30000</v>
      </c>
      <c r="W29" s="797"/>
      <c r="X29" s="797"/>
      <c r="Y29" s="797"/>
      <c r="Z29" s="798"/>
      <c r="AA29" s="799"/>
      <c r="AB29" s="800"/>
      <c r="AC29" s="800"/>
      <c r="AD29" s="800"/>
      <c r="AE29" s="801"/>
      <c r="AF29" s="799"/>
      <c r="AG29" s="800"/>
      <c r="AH29" s="800"/>
      <c r="AI29" s="800"/>
      <c r="AJ29" s="801"/>
    </row>
    <row r="30" spans="1:36" ht="19.5" customHeight="1">
      <c r="A30" s="813" t="s">
        <v>365</v>
      </c>
      <c r="B30" s="814"/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5"/>
      <c r="T30" s="794" t="s">
        <v>1065</v>
      </c>
      <c r="U30" s="816"/>
      <c r="V30" s="796">
        <v>44000</v>
      </c>
      <c r="W30" s="797"/>
      <c r="X30" s="797"/>
      <c r="Y30" s="797"/>
      <c r="Z30" s="798"/>
      <c r="AA30" s="799"/>
      <c r="AB30" s="800"/>
      <c r="AC30" s="800"/>
      <c r="AD30" s="800"/>
      <c r="AE30" s="801"/>
      <c r="AF30" s="799"/>
      <c r="AG30" s="800"/>
      <c r="AH30" s="800"/>
      <c r="AI30" s="800"/>
      <c r="AJ30" s="801"/>
    </row>
    <row r="31" spans="1:36" ht="25.5" customHeight="1">
      <c r="A31" s="817" t="s">
        <v>366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8"/>
      <c r="R31" s="818"/>
      <c r="S31" s="819"/>
      <c r="T31" s="794" t="s">
        <v>1067</v>
      </c>
      <c r="U31" s="795"/>
      <c r="V31" s="820">
        <f>SUM(V14:Z30)</f>
        <v>324754</v>
      </c>
      <c r="W31" s="821"/>
      <c r="X31" s="821"/>
      <c r="Y31" s="821"/>
      <c r="Z31" s="822"/>
      <c r="AA31" s="823"/>
      <c r="AB31" s="824"/>
      <c r="AC31" s="824"/>
      <c r="AD31" s="824"/>
      <c r="AE31" s="825"/>
      <c r="AF31" s="823"/>
      <c r="AG31" s="824"/>
      <c r="AH31" s="824"/>
      <c r="AI31" s="824"/>
      <c r="AJ31" s="825"/>
    </row>
    <row r="32" spans="1:36" ht="19.5" customHeight="1">
      <c r="A32" s="807" t="s">
        <v>367</v>
      </c>
      <c r="B32" s="808"/>
      <c r="C32" s="808"/>
      <c r="D32" s="808"/>
      <c r="E32" s="808"/>
      <c r="F32" s="808"/>
      <c r="G32" s="808"/>
      <c r="H32" s="808"/>
      <c r="I32" s="808"/>
      <c r="J32" s="808"/>
      <c r="K32" s="808"/>
      <c r="L32" s="808"/>
      <c r="M32" s="808"/>
      <c r="N32" s="808"/>
      <c r="O32" s="808"/>
      <c r="P32" s="808"/>
      <c r="Q32" s="808"/>
      <c r="R32" s="808"/>
      <c r="S32" s="809"/>
      <c r="T32" s="794" t="s">
        <v>1069</v>
      </c>
      <c r="U32" s="795"/>
      <c r="V32" s="796">
        <v>120000</v>
      </c>
      <c r="W32" s="797"/>
      <c r="X32" s="797"/>
      <c r="Y32" s="797"/>
      <c r="Z32" s="798"/>
      <c r="AA32" s="799"/>
      <c r="AB32" s="800"/>
      <c r="AC32" s="800"/>
      <c r="AD32" s="800"/>
      <c r="AE32" s="801"/>
      <c r="AF32" s="799"/>
      <c r="AG32" s="800"/>
      <c r="AH32" s="800"/>
      <c r="AI32" s="800"/>
      <c r="AJ32" s="801"/>
    </row>
    <row r="33" spans="1:36" ht="24.75" customHeight="1">
      <c r="A33" s="807" t="s">
        <v>368</v>
      </c>
      <c r="B33" s="808"/>
      <c r="C33" s="808"/>
      <c r="D33" s="808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9"/>
      <c r="T33" s="794" t="s">
        <v>1071</v>
      </c>
      <c r="U33" s="795"/>
      <c r="V33" s="796"/>
      <c r="W33" s="797"/>
      <c r="X33" s="797"/>
      <c r="Y33" s="797"/>
      <c r="Z33" s="798"/>
      <c r="AA33" s="799"/>
      <c r="AB33" s="800"/>
      <c r="AC33" s="800"/>
      <c r="AD33" s="800"/>
      <c r="AE33" s="801"/>
      <c r="AF33" s="799"/>
      <c r="AG33" s="800"/>
      <c r="AH33" s="800"/>
      <c r="AI33" s="800"/>
      <c r="AJ33" s="801"/>
    </row>
    <row r="34" spans="1:36" ht="19.5" customHeight="1">
      <c r="A34" s="807" t="s">
        <v>369</v>
      </c>
      <c r="B34" s="808"/>
      <c r="C34" s="808"/>
      <c r="D34" s="808"/>
      <c r="E34" s="808"/>
      <c r="F34" s="808"/>
      <c r="G34" s="808"/>
      <c r="H34" s="808"/>
      <c r="I34" s="808"/>
      <c r="J34" s="808"/>
      <c r="K34" s="808"/>
      <c r="L34" s="808"/>
      <c r="M34" s="808"/>
      <c r="N34" s="808"/>
      <c r="O34" s="808"/>
      <c r="P34" s="808"/>
      <c r="Q34" s="808"/>
      <c r="R34" s="808"/>
      <c r="S34" s="809"/>
      <c r="T34" s="794" t="s">
        <v>1073</v>
      </c>
      <c r="U34" s="795"/>
      <c r="V34" s="796">
        <v>23000</v>
      </c>
      <c r="W34" s="797"/>
      <c r="X34" s="797"/>
      <c r="Y34" s="797"/>
      <c r="Z34" s="798"/>
      <c r="AA34" s="799"/>
      <c r="AB34" s="800"/>
      <c r="AC34" s="800"/>
      <c r="AD34" s="800"/>
      <c r="AE34" s="801"/>
      <c r="AF34" s="799"/>
      <c r="AG34" s="800"/>
      <c r="AH34" s="800"/>
      <c r="AI34" s="800"/>
      <c r="AJ34" s="801"/>
    </row>
    <row r="35" spans="1:36" ht="19.5" customHeight="1">
      <c r="A35" s="807" t="s">
        <v>370</v>
      </c>
      <c r="B35" s="808"/>
      <c r="C35" s="808"/>
      <c r="D35" s="808"/>
      <c r="E35" s="808"/>
      <c r="F35" s="808"/>
      <c r="G35" s="808"/>
      <c r="H35" s="808"/>
      <c r="I35" s="808"/>
      <c r="J35" s="808"/>
      <c r="K35" s="808"/>
      <c r="L35" s="808"/>
      <c r="M35" s="808"/>
      <c r="N35" s="808"/>
      <c r="O35" s="808"/>
      <c r="P35" s="808"/>
      <c r="Q35" s="808"/>
      <c r="R35" s="808"/>
      <c r="S35" s="809"/>
      <c r="T35" s="794" t="s">
        <v>1075</v>
      </c>
      <c r="U35" s="795"/>
      <c r="V35" s="796"/>
      <c r="W35" s="797"/>
      <c r="X35" s="797"/>
      <c r="Y35" s="797"/>
      <c r="Z35" s="798"/>
      <c r="AA35" s="799"/>
      <c r="AB35" s="800"/>
      <c r="AC35" s="800"/>
      <c r="AD35" s="800"/>
      <c r="AE35" s="801"/>
      <c r="AF35" s="799"/>
      <c r="AG35" s="800"/>
      <c r="AH35" s="800"/>
      <c r="AI35" s="800"/>
      <c r="AJ35" s="801"/>
    </row>
    <row r="36" spans="1:36" ht="19.5" customHeight="1">
      <c r="A36" s="807" t="s">
        <v>371</v>
      </c>
      <c r="B36" s="808"/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9"/>
      <c r="T36" s="794" t="s">
        <v>1077</v>
      </c>
      <c r="U36" s="795"/>
      <c r="V36" s="796">
        <v>13000</v>
      </c>
      <c r="W36" s="797"/>
      <c r="X36" s="797"/>
      <c r="Y36" s="797"/>
      <c r="Z36" s="798"/>
      <c r="AA36" s="799"/>
      <c r="AB36" s="800"/>
      <c r="AC36" s="800"/>
      <c r="AD36" s="800"/>
      <c r="AE36" s="801"/>
      <c r="AF36" s="799"/>
      <c r="AG36" s="800"/>
      <c r="AH36" s="800"/>
      <c r="AI36" s="800"/>
      <c r="AJ36" s="801"/>
    </row>
    <row r="37" spans="1:36" ht="19.5" customHeight="1">
      <c r="A37" s="807" t="s">
        <v>372</v>
      </c>
      <c r="B37" s="808"/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9"/>
      <c r="T37" s="794" t="s">
        <v>1079</v>
      </c>
      <c r="U37" s="795"/>
      <c r="V37" s="796">
        <v>135000</v>
      </c>
      <c r="W37" s="797"/>
      <c r="X37" s="797"/>
      <c r="Y37" s="797"/>
      <c r="Z37" s="798"/>
      <c r="AA37" s="799"/>
      <c r="AB37" s="800"/>
      <c r="AC37" s="800"/>
      <c r="AD37" s="800"/>
      <c r="AE37" s="801"/>
      <c r="AF37" s="799"/>
      <c r="AG37" s="800"/>
      <c r="AH37" s="800"/>
      <c r="AI37" s="800"/>
      <c r="AJ37" s="801"/>
    </row>
    <row r="38" spans="1:36" ht="24.75" customHeight="1">
      <c r="A38" s="807" t="s">
        <v>373</v>
      </c>
      <c r="B38" s="808"/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9"/>
      <c r="T38" s="826" t="s">
        <v>1081</v>
      </c>
      <c r="U38" s="827"/>
      <c r="V38" s="796"/>
      <c r="W38" s="797"/>
      <c r="X38" s="797"/>
      <c r="Y38" s="797"/>
      <c r="Z38" s="798"/>
      <c r="AA38" s="799"/>
      <c r="AB38" s="800"/>
      <c r="AC38" s="800"/>
      <c r="AD38" s="800"/>
      <c r="AE38" s="801"/>
      <c r="AF38" s="799"/>
      <c r="AG38" s="800"/>
      <c r="AH38" s="800"/>
      <c r="AI38" s="800"/>
      <c r="AJ38" s="801"/>
    </row>
    <row r="39" spans="1:36" ht="19.5" customHeight="1">
      <c r="A39" s="807" t="s">
        <v>374</v>
      </c>
      <c r="B39" s="808"/>
      <c r="C39" s="808"/>
      <c r="D39" s="808"/>
      <c r="E39" s="808"/>
      <c r="F39" s="808"/>
      <c r="G39" s="808"/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9"/>
      <c r="T39" s="828">
        <v>26</v>
      </c>
      <c r="U39" s="795"/>
      <c r="V39" s="796"/>
      <c r="W39" s="797"/>
      <c r="X39" s="797"/>
      <c r="Y39" s="797"/>
      <c r="Z39" s="798"/>
      <c r="AA39" s="799"/>
      <c r="AB39" s="800"/>
      <c r="AC39" s="800"/>
      <c r="AD39" s="800"/>
      <c r="AE39" s="801"/>
      <c r="AF39" s="799"/>
      <c r="AG39" s="800"/>
      <c r="AH39" s="800"/>
      <c r="AI39" s="800"/>
      <c r="AJ39" s="801"/>
    </row>
    <row r="40" spans="1:36" ht="19.5" customHeight="1">
      <c r="A40" s="807" t="s">
        <v>375</v>
      </c>
      <c r="B40" s="808"/>
      <c r="C40" s="808"/>
      <c r="D40" s="808"/>
      <c r="E40" s="808"/>
      <c r="F40" s="808"/>
      <c r="G40" s="808"/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9"/>
      <c r="T40" s="826">
        <v>27</v>
      </c>
      <c r="U40" s="827"/>
      <c r="V40" s="796"/>
      <c r="W40" s="797"/>
      <c r="X40" s="797"/>
      <c r="Y40" s="797"/>
      <c r="Z40" s="798"/>
      <c r="AA40" s="799"/>
      <c r="AB40" s="800"/>
      <c r="AC40" s="800"/>
      <c r="AD40" s="800"/>
      <c r="AE40" s="801"/>
      <c r="AF40" s="799"/>
      <c r="AG40" s="800"/>
      <c r="AH40" s="800"/>
      <c r="AI40" s="800"/>
      <c r="AJ40" s="801"/>
    </row>
    <row r="41" spans="1:36" ht="19.5" customHeight="1">
      <c r="A41" s="807" t="s">
        <v>376</v>
      </c>
      <c r="B41" s="808"/>
      <c r="C41" s="808"/>
      <c r="D41" s="808"/>
      <c r="E41" s="808"/>
      <c r="F41" s="808"/>
      <c r="G41" s="808"/>
      <c r="H41" s="808"/>
      <c r="I41" s="808"/>
      <c r="J41" s="808"/>
      <c r="K41" s="808"/>
      <c r="L41" s="808"/>
      <c r="M41" s="808"/>
      <c r="N41" s="808"/>
      <c r="O41" s="808"/>
      <c r="P41" s="808"/>
      <c r="Q41" s="808"/>
      <c r="R41" s="808"/>
      <c r="S41" s="809"/>
      <c r="T41" s="826">
        <v>28</v>
      </c>
      <c r="U41" s="827"/>
      <c r="V41" s="796"/>
      <c r="W41" s="797"/>
      <c r="X41" s="797"/>
      <c r="Y41" s="797"/>
      <c r="Z41" s="798"/>
      <c r="AA41" s="799"/>
      <c r="AB41" s="800"/>
      <c r="AC41" s="800"/>
      <c r="AD41" s="800"/>
      <c r="AE41" s="801"/>
      <c r="AF41" s="799"/>
      <c r="AG41" s="800"/>
      <c r="AH41" s="800"/>
      <c r="AI41" s="800"/>
      <c r="AJ41" s="801"/>
    </row>
    <row r="42" spans="1:36" ht="19.5" customHeight="1">
      <c r="A42" s="829" t="s">
        <v>377</v>
      </c>
      <c r="B42" s="830"/>
      <c r="C42" s="830"/>
      <c r="D42" s="830"/>
      <c r="E42" s="830"/>
      <c r="F42" s="830"/>
      <c r="G42" s="830"/>
      <c r="H42" s="830"/>
      <c r="I42" s="830"/>
      <c r="J42" s="830"/>
      <c r="K42" s="830"/>
      <c r="L42" s="830"/>
      <c r="M42" s="830"/>
      <c r="N42" s="830"/>
      <c r="O42" s="830"/>
      <c r="P42" s="830"/>
      <c r="Q42" s="830"/>
      <c r="R42" s="830"/>
      <c r="S42" s="831"/>
      <c r="T42" s="826">
        <v>29</v>
      </c>
      <c r="U42" s="827"/>
      <c r="V42" s="820">
        <f>SUM(V32+V33+V34+V35+V36+V37+V38+V39+V40+V41+V43)</f>
        <v>291000</v>
      </c>
      <c r="W42" s="821"/>
      <c r="X42" s="821"/>
      <c r="Y42" s="821"/>
      <c r="Z42" s="822"/>
      <c r="AA42" s="823"/>
      <c r="AB42" s="824"/>
      <c r="AC42" s="824"/>
      <c r="AD42" s="824"/>
      <c r="AE42" s="825"/>
      <c r="AF42" s="823"/>
      <c r="AG42" s="824"/>
      <c r="AH42" s="824"/>
      <c r="AI42" s="824"/>
      <c r="AJ42" s="825"/>
    </row>
    <row r="43" spans="1:36" ht="19.5" customHeight="1">
      <c r="A43" s="807" t="s">
        <v>378</v>
      </c>
      <c r="B43" s="808"/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9"/>
      <c r="T43" s="826">
        <v>30</v>
      </c>
      <c r="U43" s="827"/>
      <c r="V43" s="796"/>
      <c r="W43" s="797"/>
      <c r="X43" s="797"/>
      <c r="Y43" s="797"/>
      <c r="Z43" s="798"/>
      <c r="AA43" s="799"/>
      <c r="AB43" s="800"/>
      <c r="AC43" s="800"/>
      <c r="AD43" s="800"/>
      <c r="AE43" s="801"/>
      <c r="AF43" s="799"/>
      <c r="AG43" s="800"/>
      <c r="AH43" s="800"/>
      <c r="AI43" s="800"/>
      <c r="AJ43" s="801"/>
    </row>
    <row r="44" spans="1:36" ht="25.5" customHeight="1">
      <c r="A44" s="829" t="s">
        <v>379</v>
      </c>
      <c r="B44" s="830"/>
      <c r="C44" s="830"/>
      <c r="D44" s="830"/>
      <c r="E44" s="830"/>
      <c r="F44" s="830"/>
      <c r="G44" s="830"/>
      <c r="H44" s="830"/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831"/>
      <c r="T44" s="826">
        <v>31</v>
      </c>
      <c r="U44" s="827"/>
      <c r="V44" s="820">
        <f>SUM(V31+V42)</f>
        <v>615754</v>
      </c>
      <c r="W44" s="821"/>
      <c r="X44" s="821"/>
      <c r="Y44" s="821"/>
      <c r="Z44" s="822"/>
      <c r="AA44" s="823"/>
      <c r="AB44" s="824"/>
      <c r="AC44" s="824"/>
      <c r="AD44" s="824"/>
      <c r="AE44" s="825"/>
      <c r="AF44" s="823"/>
      <c r="AG44" s="824"/>
      <c r="AH44" s="824"/>
      <c r="AI44" s="824"/>
      <c r="AJ44" s="825"/>
    </row>
    <row r="45" spans="22:26" ht="21.75" customHeight="1">
      <c r="V45" s="832"/>
      <c r="W45" s="832"/>
      <c r="X45" s="832"/>
      <c r="Y45" s="832"/>
      <c r="Z45" s="832"/>
    </row>
    <row r="46" spans="22:26" ht="21.75" customHeight="1">
      <c r="V46" s="832"/>
      <c r="W46" s="832"/>
      <c r="X46" s="832"/>
      <c r="Y46" s="832"/>
      <c r="Z46" s="832"/>
    </row>
    <row r="47" spans="22:26" ht="21.75" customHeight="1">
      <c r="V47" s="832"/>
      <c r="W47" s="832"/>
      <c r="X47" s="832"/>
      <c r="Y47" s="832"/>
      <c r="Z47" s="832"/>
    </row>
    <row r="48" spans="22:26" ht="21.75" customHeight="1">
      <c r="V48" s="832"/>
      <c r="W48" s="832"/>
      <c r="X48" s="832"/>
      <c r="Y48" s="832"/>
      <c r="Z48" s="832"/>
    </row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spans="1:4" ht="21.75" customHeight="1">
      <c r="A111" s="833"/>
      <c r="B111" s="833"/>
      <c r="C111" s="833"/>
      <c r="D111" s="833"/>
    </row>
    <row r="112" spans="1:4" ht="21.75" customHeight="1">
      <c r="A112" s="833"/>
      <c r="B112" s="833"/>
      <c r="C112" s="833"/>
      <c r="D112" s="833"/>
    </row>
    <row r="113" spans="1:4" ht="21.75" customHeight="1">
      <c r="A113" s="833"/>
      <c r="B113" s="833"/>
      <c r="C113" s="833"/>
      <c r="D113" s="833"/>
    </row>
    <row r="114" spans="1:4" ht="21.75" customHeight="1">
      <c r="A114" s="833"/>
      <c r="B114" s="833"/>
      <c r="C114" s="833"/>
      <c r="D114" s="833"/>
    </row>
    <row r="115" spans="1:4" ht="21.75" customHeight="1">
      <c r="A115" s="833"/>
      <c r="B115" s="833"/>
      <c r="C115" s="833"/>
      <c r="D115" s="833"/>
    </row>
    <row r="116" spans="1:4" ht="21.75" customHeight="1">
      <c r="A116" s="833"/>
      <c r="B116" s="833"/>
      <c r="C116" s="833"/>
      <c r="D116" s="833"/>
    </row>
    <row r="117" spans="1:4" ht="21.75" customHeight="1">
      <c r="A117" s="833"/>
      <c r="B117" s="833"/>
      <c r="C117" s="833"/>
      <c r="D117" s="833"/>
    </row>
    <row r="118" spans="1:4" ht="21.75" customHeight="1">
      <c r="A118" s="833"/>
      <c r="B118" s="833"/>
      <c r="C118" s="833"/>
      <c r="D118" s="833"/>
    </row>
    <row r="119" spans="1:4" ht="21.75" customHeight="1">
      <c r="A119" s="833"/>
      <c r="B119" s="833"/>
      <c r="C119" s="833"/>
      <c r="D119" s="833"/>
    </row>
    <row r="120" spans="1:4" ht="21.75" customHeight="1">
      <c r="A120" s="833"/>
      <c r="B120" s="833"/>
      <c r="C120" s="833"/>
      <c r="D120" s="833"/>
    </row>
    <row r="121" spans="1:4" ht="21.75" customHeight="1">
      <c r="A121" s="833"/>
      <c r="B121" s="833"/>
      <c r="C121" s="833"/>
      <c r="D121" s="833"/>
    </row>
    <row r="122" spans="1:4" ht="21.75" customHeight="1">
      <c r="A122" s="833"/>
      <c r="B122" s="833"/>
      <c r="C122" s="833"/>
      <c r="D122" s="833"/>
    </row>
    <row r="123" spans="1:4" ht="21.75" customHeight="1">
      <c r="A123" s="833"/>
      <c r="B123" s="833"/>
      <c r="C123" s="833"/>
      <c r="D123" s="833"/>
    </row>
    <row r="124" spans="1:4" ht="21.75" customHeight="1">
      <c r="A124" s="833"/>
      <c r="B124" s="833"/>
      <c r="C124" s="833"/>
      <c r="D124" s="833"/>
    </row>
    <row r="125" spans="1:4" ht="21.75" customHeight="1">
      <c r="A125" s="833"/>
      <c r="B125" s="833"/>
      <c r="C125" s="833"/>
      <c r="D125" s="833"/>
    </row>
    <row r="126" spans="1:4" ht="21.75" customHeight="1">
      <c r="A126" s="833"/>
      <c r="B126" s="833"/>
      <c r="C126" s="833"/>
      <c r="D126" s="833"/>
    </row>
    <row r="127" spans="1:4" ht="21.75" customHeight="1">
      <c r="A127" s="833"/>
      <c r="B127" s="833"/>
      <c r="C127" s="833"/>
      <c r="D127" s="833"/>
    </row>
    <row r="128" spans="1:4" ht="21.75" customHeight="1">
      <c r="A128" s="833"/>
      <c r="B128" s="833"/>
      <c r="C128" s="833"/>
      <c r="D128" s="833"/>
    </row>
    <row r="129" spans="1:4" ht="21.75" customHeight="1">
      <c r="A129" s="833"/>
      <c r="B129" s="833"/>
      <c r="C129" s="833"/>
      <c r="D129" s="833"/>
    </row>
    <row r="130" spans="1:4" ht="21.75" customHeight="1">
      <c r="A130" s="833"/>
      <c r="B130" s="833"/>
      <c r="C130" s="833"/>
      <c r="D130" s="833"/>
    </row>
    <row r="131" spans="1:4" ht="21.75" customHeight="1">
      <c r="A131" s="833"/>
      <c r="B131" s="833"/>
      <c r="C131" s="833"/>
      <c r="D131" s="833"/>
    </row>
    <row r="132" spans="1:4" ht="21.75" customHeight="1">
      <c r="A132" s="833"/>
      <c r="B132" s="833"/>
      <c r="C132" s="833"/>
      <c r="D132" s="833"/>
    </row>
    <row r="133" spans="1:4" ht="21.75" customHeight="1">
      <c r="A133" s="833"/>
      <c r="B133" s="833"/>
      <c r="C133" s="833"/>
      <c r="D133" s="833"/>
    </row>
    <row r="134" spans="1:4" ht="21.75" customHeight="1">
      <c r="A134" s="833"/>
      <c r="B134" s="833"/>
      <c r="C134" s="833"/>
      <c r="D134" s="833"/>
    </row>
    <row r="135" spans="1:4" ht="21.75" customHeight="1">
      <c r="A135" s="833"/>
      <c r="B135" s="833"/>
      <c r="C135" s="833"/>
      <c r="D135" s="833"/>
    </row>
    <row r="136" spans="1:4" ht="21.75" customHeight="1">
      <c r="A136" s="833"/>
      <c r="B136" s="833"/>
      <c r="C136" s="833"/>
      <c r="D136" s="833"/>
    </row>
    <row r="137" spans="1:4" ht="21.75" customHeight="1">
      <c r="A137" s="833"/>
      <c r="B137" s="833"/>
      <c r="C137" s="833"/>
      <c r="D137" s="833"/>
    </row>
    <row r="138" spans="1:4" ht="21.75" customHeight="1">
      <c r="A138" s="833"/>
      <c r="B138" s="833"/>
      <c r="C138" s="833"/>
      <c r="D138" s="833"/>
    </row>
    <row r="139" spans="1:4" ht="21.75" customHeight="1">
      <c r="A139" s="833"/>
      <c r="B139" s="833"/>
      <c r="C139" s="833"/>
      <c r="D139" s="833"/>
    </row>
    <row r="140" spans="1:4" ht="21.75" customHeight="1">
      <c r="A140" s="833"/>
      <c r="B140" s="833"/>
      <c r="C140" s="833"/>
      <c r="D140" s="833"/>
    </row>
    <row r="141" spans="1:4" ht="21.75" customHeight="1">
      <c r="A141" s="833"/>
      <c r="B141" s="833"/>
      <c r="C141" s="833"/>
      <c r="D141" s="833"/>
    </row>
    <row r="142" spans="1:4" ht="21.75" customHeight="1">
      <c r="A142" s="833"/>
      <c r="B142" s="833"/>
      <c r="C142" s="833"/>
      <c r="D142" s="833"/>
    </row>
    <row r="143" spans="1:4" ht="21.75" customHeight="1">
      <c r="A143" s="833"/>
      <c r="B143" s="833"/>
      <c r="C143" s="833"/>
      <c r="D143" s="833"/>
    </row>
    <row r="144" spans="1:4" ht="21.75" customHeight="1">
      <c r="A144" s="833"/>
      <c r="B144" s="833"/>
      <c r="C144" s="833"/>
      <c r="D144" s="833"/>
    </row>
    <row r="145" spans="1:4" ht="21.75" customHeight="1">
      <c r="A145" s="833"/>
      <c r="B145" s="833"/>
      <c r="C145" s="833"/>
      <c r="D145" s="833"/>
    </row>
    <row r="146" spans="1:4" ht="21.75" customHeight="1">
      <c r="A146" s="833"/>
      <c r="B146" s="833"/>
      <c r="C146" s="833"/>
      <c r="D146" s="833"/>
    </row>
    <row r="147" spans="1:4" ht="21.75" customHeight="1">
      <c r="A147" s="833"/>
      <c r="B147" s="833"/>
      <c r="C147" s="833"/>
      <c r="D147" s="833"/>
    </row>
    <row r="148" spans="1:4" ht="21.75" customHeight="1">
      <c r="A148" s="833"/>
      <c r="B148" s="833"/>
      <c r="C148" s="833"/>
      <c r="D148" s="833"/>
    </row>
    <row r="149" spans="1:4" ht="21.75" customHeight="1">
      <c r="A149" s="833"/>
      <c r="B149" s="833"/>
      <c r="C149" s="833"/>
      <c r="D149" s="833"/>
    </row>
    <row r="150" spans="1:4" ht="21.75" customHeight="1">
      <c r="A150" s="833"/>
      <c r="B150" s="833"/>
      <c r="C150" s="833"/>
      <c r="D150" s="833"/>
    </row>
    <row r="151" spans="1:4" ht="21.75" customHeight="1">
      <c r="A151" s="833"/>
      <c r="B151" s="833"/>
      <c r="C151" s="833"/>
      <c r="D151" s="833"/>
    </row>
    <row r="152" spans="1:4" ht="21.75" customHeight="1">
      <c r="A152" s="833"/>
      <c r="B152" s="833"/>
      <c r="C152" s="833"/>
      <c r="D152" s="833"/>
    </row>
    <row r="153" spans="1:4" ht="21.75" customHeight="1">
      <c r="A153" s="833"/>
      <c r="B153" s="833"/>
      <c r="C153" s="833"/>
      <c r="D153" s="833"/>
    </row>
    <row r="154" spans="1:4" ht="21.75" customHeight="1">
      <c r="A154" s="833"/>
      <c r="B154" s="833"/>
      <c r="C154" s="833"/>
      <c r="D154" s="833"/>
    </row>
    <row r="155" spans="1:4" ht="21.75" customHeight="1">
      <c r="A155" s="833"/>
      <c r="B155" s="833"/>
      <c r="C155" s="833"/>
      <c r="D155" s="833"/>
    </row>
    <row r="156" spans="1:4" ht="21.75" customHeight="1">
      <c r="A156" s="833"/>
      <c r="B156" s="833"/>
      <c r="C156" s="833"/>
      <c r="D156" s="833"/>
    </row>
    <row r="157" spans="1:4" ht="21.75" customHeight="1">
      <c r="A157" s="833"/>
      <c r="B157" s="833"/>
      <c r="C157" s="833"/>
      <c r="D157" s="833"/>
    </row>
    <row r="158" spans="1:4" ht="21.75" customHeight="1">
      <c r="A158" s="833"/>
      <c r="B158" s="833"/>
      <c r="C158" s="833"/>
      <c r="D158" s="833"/>
    </row>
    <row r="159" spans="1:4" ht="21.75" customHeight="1">
      <c r="A159" s="833"/>
      <c r="B159" s="833"/>
      <c r="C159" s="833"/>
      <c r="D159" s="833"/>
    </row>
    <row r="160" spans="1:4" ht="21.75" customHeight="1">
      <c r="A160" s="833"/>
      <c r="B160" s="833"/>
      <c r="C160" s="833"/>
      <c r="D160" s="833"/>
    </row>
    <row r="161" spans="1:4" ht="21.75" customHeight="1">
      <c r="A161" s="833"/>
      <c r="B161" s="833"/>
      <c r="C161" s="833"/>
      <c r="D161" s="833"/>
    </row>
    <row r="162" spans="1:4" ht="21.75" customHeight="1">
      <c r="A162" s="833"/>
      <c r="B162" s="833"/>
      <c r="C162" s="833"/>
      <c r="D162" s="833"/>
    </row>
    <row r="163" spans="1:4" ht="21.75" customHeight="1">
      <c r="A163" s="833"/>
      <c r="B163" s="833"/>
      <c r="C163" s="833"/>
      <c r="D163" s="833"/>
    </row>
    <row r="164" spans="1:4" ht="21.75" customHeight="1">
      <c r="A164" s="833"/>
      <c r="B164" s="833"/>
      <c r="C164" s="833"/>
      <c r="D164" s="833"/>
    </row>
    <row r="165" spans="1:4" ht="21.75" customHeight="1">
      <c r="A165" s="833"/>
      <c r="B165" s="833"/>
      <c r="C165" s="833"/>
      <c r="D165" s="833"/>
    </row>
    <row r="166" spans="1:4" ht="21.75" customHeight="1">
      <c r="A166" s="833"/>
      <c r="B166" s="833"/>
      <c r="C166" s="833"/>
      <c r="D166" s="833"/>
    </row>
    <row r="167" spans="1:4" ht="21.75" customHeight="1">
      <c r="A167" s="833"/>
      <c r="B167" s="833"/>
      <c r="C167" s="833"/>
      <c r="D167" s="833"/>
    </row>
    <row r="168" spans="1:4" ht="21.75" customHeight="1">
      <c r="A168" s="833"/>
      <c r="B168" s="833"/>
      <c r="C168" s="833"/>
      <c r="D168" s="833"/>
    </row>
    <row r="169" spans="1:4" ht="21.75" customHeight="1">
      <c r="A169" s="833"/>
      <c r="B169" s="833"/>
      <c r="C169" s="833"/>
      <c r="D169" s="833"/>
    </row>
    <row r="170" spans="1:4" ht="21.75" customHeight="1">
      <c r="A170" s="833"/>
      <c r="B170" s="833"/>
      <c r="C170" s="833"/>
      <c r="D170" s="833"/>
    </row>
    <row r="171" spans="1:4" ht="21.75" customHeight="1">
      <c r="A171" s="833"/>
      <c r="B171" s="833"/>
      <c r="C171" s="833"/>
      <c r="D171" s="833"/>
    </row>
    <row r="172" spans="1:4" ht="21.75" customHeight="1">
      <c r="A172" s="833"/>
      <c r="B172" s="833"/>
      <c r="C172" s="833"/>
      <c r="D172" s="833"/>
    </row>
    <row r="173" spans="1:4" ht="21.75" customHeight="1">
      <c r="A173" s="833"/>
      <c r="B173" s="833"/>
      <c r="C173" s="833"/>
      <c r="D173" s="833"/>
    </row>
    <row r="174" spans="1:4" ht="21.75" customHeight="1">
      <c r="A174" s="833"/>
      <c r="B174" s="833"/>
      <c r="C174" s="833"/>
      <c r="D174" s="833"/>
    </row>
    <row r="175" spans="1:4" ht="21.75" customHeight="1">
      <c r="A175" s="833"/>
      <c r="B175" s="833"/>
      <c r="C175" s="833"/>
      <c r="D175" s="833"/>
    </row>
    <row r="176" spans="1:4" ht="21.75" customHeight="1">
      <c r="A176" s="833"/>
      <c r="B176" s="833"/>
      <c r="C176" s="833"/>
      <c r="D176" s="833"/>
    </row>
    <row r="177" spans="1:4" ht="21.75" customHeight="1">
      <c r="A177" s="833"/>
      <c r="B177" s="833"/>
      <c r="C177" s="833"/>
      <c r="D177" s="833"/>
    </row>
    <row r="178" spans="1:4" ht="21.75" customHeight="1">
      <c r="A178" s="833"/>
      <c r="B178" s="833"/>
      <c r="C178" s="833"/>
      <c r="D178" s="833"/>
    </row>
    <row r="179" spans="1:4" ht="21.75" customHeight="1">
      <c r="A179" s="833"/>
      <c r="B179" s="833"/>
      <c r="C179" s="833"/>
      <c r="D179" s="833"/>
    </row>
    <row r="180" spans="1:4" ht="21.75" customHeight="1">
      <c r="A180" s="833"/>
      <c r="B180" s="833"/>
      <c r="C180" s="833"/>
      <c r="D180" s="833"/>
    </row>
    <row r="181" spans="1:4" ht="21.75" customHeight="1">
      <c r="A181" s="833"/>
      <c r="B181" s="833"/>
      <c r="C181" s="833"/>
      <c r="D181" s="833"/>
    </row>
    <row r="182" spans="1:4" ht="21.75" customHeight="1">
      <c r="A182" s="833"/>
      <c r="B182" s="833"/>
      <c r="C182" s="833"/>
      <c r="D182" s="833"/>
    </row>
    <row r="183" spans="1:4" ht="21.75" customHeight="1">
      <c r="A183" s="833"/>
      <c r="B183" s="833"/>
      <c r="C183" s="833"/>
      <c r="D183" s="833"/>
    </row>
    <row r="184" spans="1:4" ht="21.75" customHeight="1">
      <c r="A184" s="833"/>
      <c r="B184" s="833"/>
      <c r="C184" s="833"/>
      <c r="D184" s="833"/>
    </row>
    <row r="185" spans="1:4" ht="21.75" customHeight="1">
      <c r="A185" s="833"/>
      <c r="B185" s="833"/>
      <c r="C185" s="833"/>
      <c r="D185" s="833"/>
    </row>
    <row r="186" spans="1:4" ht="21.75" customHeight="1">
      <c r="A186" s="833"/>
      <c r="B186" s="833"/>
      <c r="C186" s="833"/>
      <c r="D186" s="833"/>
    </row>
    <row r="187" spans="1:4" ht="12.75">
      <c r="A187" s="833"/>
      <c r="B187" s="833"/>
      <c r="C187" s="833"/>
      <c r="D187" s="833"/>
    </row>
    <row r="188" spans="1:4" ht="12.75">
      <c r="A188" s="833"/>
      <c r="B188" s="833"/>
      <c r="C188" s="833"/>
      <c r="D188" s="833"/>
    </row>
    <row r="189" spans="1:4" ht="12.75">
      <c r="A189" s="833"/>
      <c r="B189" s="833"/>
      <c r="C189" s="833"/>
      <c r="D189" s="833"/>
    </row>
    <row r="190" spans="1:4" ht="12.75">
      <c r="A190" s="833"/>
      <c r="B190" s="833"/>
      <c r="C190" s="833"/>
      <c r="D190" s="833"/>
    </row>
    <row r="191" spans="1:4" ht="12.75">
      <c r="A191" s="833"/>
      <c r="B191" s="833"/>
      <c r="C191" s="833"/>
      <c r="D191" s="833"/>
    </row>
    <row r="192" spans="1:4" ht="12.75">
      <c r="A192" s="833"/>
      <c r="B192" s="833"/>
      <c r="C192" s="833"/>
      <c r="D192" s="833"/>
    </row>
    <row r="193" spans="1:4" ht="12.75">
      <c r="A193" s="833"/>
      <c r="B193" s="833"/>
      <c r="C193" s="833"/>
      <c r="D193" s="833"/>
    </row>
  </sheetData>
  <mergeCells count="132">
    <mergeCell ref="Z5:AJ5"/>
    <mergeCell ref="A32:S32"/>
    <mergeCell ref="A34:S34"/>
    <mergeCell ref="A35:S35"/>
    <mergeCell ref="A31:S31"/>
    <mergeCell ref="A30:S30"/>
    <mergeCell ref="A27:S27"/>
    <mergeCell ref="A15:S15"/>
    <mergeCell ref="A16:S16"/>
    <mergeCell ref="A19:S19"/>
    <mergeCell ref="A36:S36"/>
    <mergeCell ref="A33:S33"/>
    <mergeCell ref="T40:U40"/>
    <mergeCell ref="V38:Z38"/>
    <mergeCell ref="A37:S37"/>
    <mergeCell ref="A40:S40"/>
    <mergeCell ref="V33:Z33"/>
    <mergeCell ref="V35:Z35"/>
    <mergeCell ref="T42:U42"/>
    <mergeCell ref="A44:S44"/>
    <mergeCell ref="A38:S38"/>
    <mergeCell ref="T43:U43"/>
    <mergeCell ref="T44:U44"/>
    <mergeCell ref="A41:S41"/>
    <mergeCell ref="T38:U38"/>
    <mergeCell ref="T41:U41"/>
    <mergeCell ref="A39:S39"/>
    <mergeCell ref="A43:S43"/>
    <mergeCell ref="A18:S18"/>
    <mergeCell ref="A28:S28"/>
    <mergeCell ref="A26:S26"/>
    <mergeCell ref="A3:AJ3"/>
    <mergeCell ref="A11:S11"/>
    <mergeCell ref="A21:S21"/>
    <mergeCell ref="A22:S22"/>
    <mergeCell ref="AF15:AJ15"/>
    <mergeCell ref="AF16:AJ16"/>
    <mergeCell ref="AF17:AJ17"/>
    <mergeCell ref="V18:Z18"/>
    <mergeCell ref="AA18:AE18"/>
    <mergeCell ref="AF18:AJ18"/>
    <mergeCell ref="AA15:AE15"/>
    <mergeCell ref="V16:Z16"/>
    <mergeCell ref="AA16:AE16"/>
    <mergeCell ref="V17:Z17"/>
    <mergeCell ref="AA17:AE17"/>
    <mergeCell ref="A42:S42"/>
    <mergeCell ref="V14:Z14"/>
    <mergeCell ref="V15:Z15"/>
    <mergeCell ref="A23:S23"/>
    <mergeCell ref="A24:S24"/>
    <mergeCell ref="A25:S25"/>
    <mergeCell ref="A29:S29"/>
    <mergeCell ref="A14:S14"/>
    <mergeCell ref="A20:S20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AF30:AJ30"/>
    <mergeCell ref="V27:Z27"/>
    <mergeCell ref="AA27:AE27"/>
    <mergeCell ref="AF27:AJ27"/>
    <mergeCell ref="V28:Z28"/>
    <mergeCell ref="AA28:AE28"/>
    <mergeCell ref="AF28:AJ28"/>
    <mergeCell ref="AA14:AE14"/>
    <mergeCell ref="AF14:AJ14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A33:AE33"/>
    <mergeCell ref="AF33:AJ33"/>
    <mergeCell ref="V34:Z34"/>
    <mergeCell ref="AA34:AE34"/>
    <mergeCell ref="AF34:AJ34"/>
    <mergeCell ref="AA35:AE35"/>
    <mergeCell ref="AF35:AJ35"/>
    <mergeCell ref="V36:Z36"/>
    <mergeCell ref="AA36:AE36"/>
    <mergeCell ref="AF36:AJ36"/>
    <mergeCell ref="AF40:AJ40"/>
    <mergeCell ref="V37:Z37"/>
    <mergeCell ref="AA37:AE37"/>
    <mergeCell ref="AF37:AJ37"/>
    <mergeCell ref="AF38:AJ38"/>
    <mergeCell ref="AA38:AE38"/>
    <mergeCell ref="AA40:AE40"/>
    <mergeCell ref="V41:Z41"/>
    <mergeCell ref="AA41:AE41"/>
    <mergeCell ref="AF41:AJ41"/>
    <mergeCell ref="V31:Z31"/>
    <mergeCell ref="AA31:AE31"/>
    <mergeCell ref="AF31:AJ31"/>
    <mergeCell ref="V39:Z39"/>
    <mergeCell ref="AA39:AE39"/>
    <mergeCell ref="AF39:AJ39"/>
    <mergeCell ref="V40:Z40"/>
    <mergeCell ref="V42:Z42"/>
    <mergeCell ref="AA42:AE42"/>
    <mergeCell ref="AF42:AJ42"/>
    <mergeCell ref="V44:Z44"/>
    <mergeCell ref="AA44:AE44"/>
    <mergeCell ref="AF44:AJ44"/>
    <mergeCell ref="V43:Z43"/>
    <mergeCell ref="AA43:AE43"/>
    <mergeCell ref="AF43:AJ43"/>
  </mergeCells>
  <printOptions horizontalCentered="1"/>
  <pageMargins left="0.3937007874015748" right="0.1968503937007874" top="0.5905511811023623" bottom="0.5905511811023623" header="0.5" footer="0.5"/>
  <pageSetup fitToHeight="0" fitToWidth="1" horizontalDpi="600" verticalDpi="60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0"/>
  <sheetViews>
    <sheetView showGridLines="0" view="pageBreakPreview" zoomScaleSheetLayoutView="100" workbookViewId="0" topLeftCell="A1">
      <selection activeCell="V15" sqref="V15:Z69"/>
    </sheetView>
  </sheetViews>
  <sheetFormatPr defaultColWidth="9.140625" defaultRowHeight="12.75"/>
  <cols>
    <col min="1" max="6" width="3.28125" style="834" customWidth="1"/>
    <col min="7" max="7" width="3.00390625" style="834" customWidth="1"/>
    <col min="8" max="11" width="3.28125" style="834" customWidth="1"/>
    <col min="12" max="12" width="3.00390625" style="834" customWidth="1"/>
    <col min="13" max="14" width="3.28125" style="834" customWidth="1"/>
    <col min="15" max="15" width="3.00390625" style="834" customWidth="1"/>
    <col min="16" max="19" width="3.28125" style="834" customWidth="1"/>
    <col min="20" max="20" width="2.57421875" style="835" customWidth="1"/>
    <col min="21" max="21" width="2.7109375" style="834" customWidth="1"/>
    <col min="22" max="22" width="2.8515625" style="834" customWidth="1"/>
    <col min="23" max="28" width="3.28125" style="834" customWidth="1"/>
    <col min="29" max="29" width="2.8515625" style="834" customWidth="1"/>
    <col min="30" max="32" width="3.28125" style="834" customWidth="1"/>
    <col min="33" max="33" width="2.8515625" style="834" customWidth="1"/>
    <col min="34" max="38" width="3.28125" style="834" customWidth="1"/>
    <col min="39" max="39" width="2.8515625" style="834" customWidth="1"/>
    <col min="40" max="41" width="3.28125" style="834" customWidth="1"/>
    <col min="42" max="42" width="1.8515625" style="834" customWidth="1"/>
    <col min="43" max="16384" width="9.140625" style="834" customWidth="1"/>
  </cols>
  <sheetData>
    <row r="1" spans="31:41" ht="18" customHeight="1" thickBot="1">
      <c r="AE1" s="835"/>
      <c r="AF1" s="835"/>
      <c r="AG1" s="835"/>
      <c r="AH1" s="835"/>
      <c r="AI1" s="836"/>
      <c r="AJ1" s="836"/>
      <c r="AK1" s="835"/>
      <c r="AL1" s="835"/>
      <c r="AN1" s="837"/>
      <c r="AO1" s="838"/>
    </row>
    <row r="2" spans="31:41" ht="12.75">
      <c r="AE2" s="835"/>
      <c r="AF2" s="835"/>
      <c r="AG2" s="835"/>
      <c r="AH2" s="835"/>
      <c r="AI2" s="839"/>
      <c r="AJ2" s="839"/>
      <c r="AK2" s="835"/>
      <c r="AL2" s="835"/>
      <c r="AN2" s="840" t="s">
        <v>956</v>
      </c>
      <c r="AO2" s="839"/>
    </row>
    <row r="3" spans="1:41" ht="15.75">
      <c r="A3" s="841" t="s">
        <v>380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1"/>
      <c r="AN3" s="841"/>
      <c r="AO3" s="841"/>
    </row>
    <row r="4" spans="1:41" ht="12.75" customHeight="1">
      <c r="A4" s="842"/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36"/>
      <c r="U4" s="836"/>
      <c r="V4" s="835"/>
      <c r="W4" s="835"/>
      <c r="X4" s="835"/>
      <c r="Y4" s="835"/>
      <c r="Z4" s="835"/>
      <c r="AA4" s="835"/>
      <c r="AB4" s="835"/>
      <c r="AC4" s="836"/>
      <c r="AD4" s="836"/>
      <c r="AE4" s="835"/>
      <c r="AF4" s="844"/>
      <c r="AG4" s="844"/>
      <c r="AH4" s="844"/>
      <c r="AI4" s="844"/>
      <c r="AJ4" s="836"/>
      <c r="AK4" s="836"/>
      <c r="AL4" s="843"/>
      <c r="AM4" s="843"/>
      <c r="AN4" s="843"/>
      <c r="AO4" s="843"/>
    </row>
    <row r="5" spans="29:39" ht="12.75" customHeight="1">
      <c r="AC5" s="845" t="s">
        <v>959</v>
      </c>
      <c r="AD5" s="845"/>
      <c r="AE5" s="845"/>
      <c r="AF5" s="845"/>
      <c r="AG5" s="845"/>
      <c r="AH5" s="845"/>
      <c r="AI5" s="845"/>
      <c r="AJ5" s="845"/>
      <c r="AK5" s="845"/>
      <c r="AL5" s="845"/>
      <c r="AM5" s="845"/>
    </row>
    <row r="6" spans="28:41" ht="12.75" customHeight="1">
      <c r="AB6" s="846" t="s">
        <v>960</v>
      </c>
      <c r="AC6" s="846"/>
      <c r="AD6" s="846"/>
      <c r="AE6" s="846"/>
      <c r="AF6" s="846"/>
      <c r="AG6" s="846"/>
      <c r="AH6" s="846"/>
      <c r="AI6" s="846"/>
      <c r="AJ6" s="846"/>
      <c r="AK6" s="846"/>
      <c r="AL6" s="846"/>
      <c r="AM6" s="846"/>
      <c r="AN6" s="846"/>
      <c r="AO6" s="846"/>
    </row>
    <row r="7" spans="21:39" ht="12.75" customHeight="1" thickBot="1">
      <c r="U7" s="835"/>
      <c r="V7" s="835"/>
      <c r="W7" s="835"/>
      <c r="X7" s="835"/>
      <c r="Y7" s="835"/>
      <c r="Z7" s="835"/>
      <c r="AA7" s="835"/>
      <c r="AB7" s="835"/>
      <c r="AC7" s="835"/>
      <c r="AD7" s="835"/>
      <c r="AE7" s="835"/>
      <c r="AF7" s="835"/>
      <c r="AG7" s="835"/>
      <c r="AH7" s="835"/>
      <c r="AI7" s="835"/>
      <c r="AJ7" s="835"/>
      <c r="AK7" s="835"/>
      <c r="AL7" s="835"/>
      <c r="AM7" s="835"/>
    </row>
    <row r="8" spans="1:41" ht="18" customHeight="1" thickBot="1">
      <c r="A8" s="847">
        <v>5</v>
      </c>
      <c r="B8" s="848">
        <v>1</v>
      </c>
      <c r="C8" s="848">
        <v>3</v>
      </c>
      <c r="D8" s="848">
        <v>0</v>
      </c>
      <c r="E8" s="848">
        <v>0</v>
      </c>
      <c r="F8" s="849">
        <v>9</v>
      </c>
      <c r="H8" s="847">
        <v>1</v>
      </c>
      <c r="I8" s="848">
        <v>2</v>
      </c>
      <c r="J8" s="848">
        <v>5</v>
      </c>
      <c r="K8" s="849">
        <v>4</v>
      </c>
      <c r="M8" s="847">
        <v>0</v>
      </c>
      <c r="N8" s="849">
        <v>1</v>
      </c>
      <c r="O8" s="835"/>
      <c r="P8" s="847">
        <v>2</v>
      </c>
      <c r="Q8" s="848">
        <v>8</v>
      </c>
      <c r="R8" s="848">
        <v>0</v>
      </c>
      <c r="S8" s="849">
        <v>0</v>
      </c>
      <c r="U8" s="835"/>
      <c r="V8" s="835"/>
      <c r="W8" s="847">
        <v>7</v>
      </c>
      <c r="X8" s="848">
        <v>5</v>
      </c>
      <c r="Y8" s="848">
        <v>1</v>
      </c>
      <c r="Z8" s="848">
        <v>1</v>
      </c>
      <c r="AA8" s="848">
        <v>1</v>
      </c>
      <c r="AB8" s="849">
        <v>5</v>
      </c>
      <c r="AC8" s="836"/>
      <c r="AD8" s="835"/>
      <c r="AE8" s="850">
        <v>1</v>
      </c>
      <c r="AF8" s="838">
        <v>6</v>
      </c>
      <c r="AG8" s="844"/>
      <c r="AH8" s="844"/>
      <c r="AI8" s="851">
        <v>2</v>
      </c>
      <c r="AJ8" s="852">
        <v>0</v>
      </c>
      <c r="AK8" s="852">
        <v>0</v>
      </c>
      <c r="AL8" s="853">
        <v>7</v>
      </c>
      <c r="AM8" s="844"/>
      <c r="AO8" s="854">
        <v>3</v>
      </c>
    </row>
    <row r="9" spans="1:41" ht="25.5" customHeight="1">
      <c r="A9" s="855" t="s">
        <v>936</v>
      </c>
      <c r="B9" s="855"/>
      <c r="C9" s="855"/>
      <c r="D9" s="855"/>
      <c r="E9" s="855"/>
      <c r="F9" s="855"/>
      <c r="G9" s="856"/>
      <c r="H9" s="855" t="s">
        <v>937</v>
      </c>
      <c r="I9" s="855"/>
      <c r="J9" s="855"/>
      <c r="K9" s="855"/>
      <c r="L9" s="856"/>
      <c r="M9" s="857" t="s">
        <v>938</v>
      </c>
      <c r="N9" s="857"/>
      <c r="O9" s="856"/>
      <c r="P9" s="857" t="s">
        <v>348</v>
      </c>
      <c r="Q9" s="857"/>
      <c r="R9" s="857"/>
      <c r="S9" s="857"/>
      <c r="T9" s="858"/>
      <c r="U9" s="835"/>
      <c r="V9" s="859"/>
      <c r="W9" s="860" t="s">
        <v>940</v>
      </c>
      <c r="X9" s="860"/>
      <c r="Y9" s="860"/>
      <c r="Z9" s="860"/>
      <c r="AA9" s="860"/>
      <c r="AB9" s="860"/>
      <c r="AC9" s="859"/>
      <c r="AD9" s="835"/>
      <c r="AE9" s="860" t="s">
        <v>963</v>
      </c>
      <c r="AF9" s="860"/>
      <c r="AG9" s="859"/>
      <c r="AH9" s="859"/>
      <c r="AI9" s="860" t="s">
        <v>964</v>
      </c>
      <c r="AJ9" s="860"/>
      <c r="AK9" s="860"/>
      <c r="AL9" s="860"/>
      <c r="AM9" s="859"/>
      <c r="AO9" s="855" t="s">
        <v>965</v>
      </c>
    </row>
    <row r="10" spans="33:38" ht="12.75">
      <c r="AG10" s="861"/>
      <c r="AL10" s="861" t="s">
        <v>966</v>
      </c>
    </row>
    <row r="11" spans="1:41" ht="38.25" customHeight="1">
      <c r="A11" s="862" t="s">
        <v>967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4"/>
      <c r="T11" s="865" t="s">
        <v>968</v>
      </c>
      <c r="U11" s="865"/>
      <c r="V11" s="866" t="s">
        <v>969</v>
      </c>
      <c r="W11" s="867"/>
      <c r="X11" s="867"/>
      <c r="Y11" s="867"/>
      <c r="Z11" s="868"/>
      <c r="AA11" s="866" t="s">
        <v>970</v>
      </c>
      <c r="AB11" s="867"/>
      <c r="AC11" s="867"/>
      <c r="AD11" s="867"/>
      <c r="AE11" s="868"/>
      <c r="AF11" s="862" t="s">
        <v>971</v>
      </c>
      <c r="AG11" s="863"/>
      <c r="AH11" s="863"/>
      <c r="AI11" s="863"/>
      <c r="AJ11" s="864"/>
      <c r="AK11" s="869" t="s">
        <v>1317</v>
      </c>
      <c r="AL11" s="870"/>
      <c r="AM11" s="870"/>
      <c r="AN11" s="870"/>
      <c r="AO11" s="871"/>
    </row>
    <row r="12" spans="1:41" ht="12.75">
      <c r="A12" s="872"/>
      <c r="B12" s="839"/>
      <c r="C12" s="839"/>
      <c r="D12" s="839"/>
      <c r="E12" s="840"/>
      <c r="F12" s="840"/>
      <c r="G12" s="840"/>
      <c r="H12" s="840"/>
      <c r="I12" s="840"/>
      <c r="J12" s="840"/>
      <c r="K12" s="840"/>
      <c r="L12" s="840"/>
      <c r="M12" s="840"/>
      <c r="N12" s="840"/>
      <c r="O12" s="840"/>
      <c r="P12" s="840"/>
      <c r="Q12" s="840"/>
      <c r="R12" s="839"/>
      <c r="S12" s="873"/>
      <c r="T12" s="836"/>
      <c r="U12" s="843"/>
      <c r="V12" s="866" t="s">
        <v>972</v>
      </c>
      <c r="W12" s="867"/>
      <c r="X12" s="867"/>
      <c r="Y12" s="867"/>
      <c r="Z12" s="867"/>
      <c r="AA12" s="866"/>
      <c r="AB12" s="867"/>
      <c r="AC12" s="867"/>
      <c r="AD12" s="867"/>
      <c r="AE12" s="868"/>
      <c r="AF12" s="874"/>
      <c r="AG12" s="875"/>
      <c r="AH12" s="875"/>
      <c r="AI12" s="875"/>
      <c r="AJ12" s="876"/>
      <c r="AK12" s="877"/>
      <c r="AL12" s="878"/>
      <c r="AM12" s="878"/>
      <c r="AN12" s="878"/>
      <c r="AO12" s="879"/>
    </row>
    <row r="13" spans="1:41" ht="12.75">
      <c r="A13" s="880">
        <v>1</v>
      </c>
      <c r="B13" s="881"/>
      <c r="C13" s="881"/>
      <c r="D13" s="881"/>
      <c r="E13" s="882"/>
      <c r="F13" s="882"/>
      <c r="G13" s="882"/>
      <c r="H13" s="882"/>
      <c r="I13" s="882"/>
      <c r="J13" s="882"/>
      <c r="K13" s="882"/>
      <c r="L13" s="882"/>
      <c r="M13" s="882"/>
      <c r="N13" s="882"/>
      <c r="O13" s="882"/>
      <c r="P13" s="882"/>
      <c r="Q13" s="882"/>
      <c r="R13" s="881"/>
      <c r="S13" s="881"/>
      <c r="T13" s="882">
        <v>2</v>
      </c>
      <c r="U13" s="882"/>
      <c r="V13" s="883">
        <v>3</v>
      </c>
      <c r="W13" s="882"/>
      <c r="X13" s="882"/>
      <c r="Y13" s="882"/>
      <c r="Z13" s="882"/>
      <c r="AA13" s="883">
        <v>4</v>
      </c>
      <c r="AB13" s="882"/>
      <c r="AC13" s="882"/>
      <c r="AD13" s="882"/>
      <c r="AE13" s="882"/>
      <c r="AF13" s="883">
        <v>5</v>
      </c>
      <c r="AG13" s="882"/>
      <c r="AH13" s="882"/>
      <c r="AI13" s="882"/>
      <c r="AJ13" s="881"/>
      <c r="AK13" s="884">
        <v>6</v>
      </c>
      <c r="AL13" s="885"/>
      <c r="AM13" s="885"/>
      <c r="AN13" s="885"/>
      <c r="AO13" s="886"/>
    </row>
    <row r="14" spans="1:41" ht="21.75" customHeight="1">
      <c r="A14" s="887" t="s">
        <v>381</v>
      </c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9"/>
      <c r="T14" s="890" t="s">
        <v>974</v>
      </c>
      <c r="U14" s="882"/>
      <c r="V14" s="891"/>
      <c r="W14" s="891"/>
      <c r="X14" s="891"/>
      <c r="Y14" s="891"/>
      <c r="Z14" s="891"/>
      <c r="AA14" s="892"/>
      <c r="AB14" s="892"/>
      <c r="AC14" s="892"/>
      <c r="AD14" s="892"/>
      <c r="AE14" s="892"/>
      <c r="AF14" s="892"/>
      <c r="AG14" s="892"/>
      <c r="AH14" s="892"/>
      <c r="AI14" s="892"/>
      <c r="AJ14" s="892"/>
      <c r="AK14" s="892"/>
      <c r="AL14" s="892"/>
      <c r="AM14" s="892"/>
      <c r="AN14" s="892"/>
      <c r="AO14" s="892"/>
    </row>
    <row r="15" spans="1:41" ht="21.75" customHeight="1">
      <c r="A15" s="887" t="s">
        <v>382</v>
      </c>
      <c r="B15" s="888"/>
      <c r="C15" s="888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8"/>
      <c r="R15" s="888"/>
      <c r="S15" s="889"/>
      <c r="T15" s="890" t="s">
        <v>976</v>
      </c>
      <c r="U15" s="882"/>
      <c r="V15" s="893">
        <v>2000000</v>
      </c>
      <c r="W15" s="893"/>
      <c r="X15" s="893"/>
      <c r="Y15" s="893"/>
      <c r="Z15" s="893"/>
      <c r="AA15" s="892"/>
      <c r="AB15" s="892"/>
      <c r="AC15" s="892"/>
      <c r="AD15" s="892"/>
      <c r="AE15" s="892"/>
      <c r="AF15" s="892"/>
      <c r="AG15" s="892"/>
      <c r="AH15" s="892"/>
      <c r="AI15" s="892"/>
      <c r="AJ15" s="892"/>
      <c r="AK15" s="892"/>
      <c r="AL15" s="892"/>
      <c r="AM15" s="892"/>
      <c r="AN15" s="892"/>
      <c r="AO15" s="892"/>
    </row>
    <row r="16" spans="1:41" ht="21.75" customHeight="1">
      <c r="A16" s="887" t="s">
        <v>383</v>
      </c>
      <c r="B16" s="888"/>
      <c r="C16" s="888"/>
      <c r="D16" s="888"/>
      <c r="E16" s="888"/>
      <c r="F16" s="888"/>
      <c r="G16" s="888"/>
      <c r="H16" s="888"/>
      <c r="I16" s="888"/>
      <c r="J16" s="888"/>
      <c r="K16" s="888"/>
      <c r="L16" s="888"/>
      <c r="M16" s="888"/>
      <c r="N16" s="888"/>
      <c r="O16" s="888"/>
      <c r="P16" s="888"/>
      <c r="Q16" s="888"/>
      <c r="R16" s="888"/>
      <c r="S16" s="889"/>
      <c r="T16" s="890" t="s">
        <v>978</v>
      </c>
      <c r="U16" s="882"/>
      <c r="V16" s="893">
        <v>55000</v>
      </c>
      <c r="W16" s="893"/>
      <c r="X16" s="893"/>
      <c r="Y16" s="893"/>
      <c r="Z16" s="893"/>
      <c r="AA16" s="892"/>
      <c r="AB16" s="892"/>
      <c r="AC16" s="892"/>
      <c r="AD16" s="892"/>
      <c r="AE16" s="892"/>
      <c r="AF16" s="892"/>
      <c r="AG16" s="892"/>
      <c r="AH16" s="892"/>
      <c r="AI16" s="892"/>
      <c r="AJ16" s="892"/>
      <c r="AK16" s="892"/>
      <c r="AL16" s="892"/>
      <c r="AM16" s="892"/>
      <c r="AN16" s="892"/>
      <c r="AO16" s="892"/>
    </row>
    <row r="17" spans="1:41" ht="21.75" customHeight="1">
      <c r="A17" s="887" t="s">
        <v>384</v>
      </c>
      <c r="B17" s="888"/>
      <c r="C17" s="888"/>
      <c r="D17" s="888"/>
      <c r="E17" s="888"/>
      <c r="F17" s="888"/>
      <c r="G17" s="888"/>
      <c r="H17" s="888"/>
      <c r="I17" s="888"/>
      <c r="J17" s="888"/>
      <c r="K17" s="888"/>
      <c r="L17" s="888"/>
      <c r="M17" s="888"/>
      <c r="N17" s="888"/>
      <c r="O17" s="888"/>
      <c r="P17" s="888"/>
      <c r="Q17" s="888"/>
      <c r="R17" s="888"/>
      <c r="S17" s="889"/>
      <c r="T17" s="890" t="s">
        <v>980</v>
      </c>
      <c r="U17" s="882"/>
      <c r="V17" s="893"/>
      <c r="W17" s="893"/>
      <c r="X17" s="893"/>
      <c r="Y17" s="893"/>
      <c r="Z17" s="893"/>
      <c r="AA17" s="892"/>
      <c r="AB17" s="892"/>
      <c r="AC17" s="892"/>
      <c r="AD17" s="892"/>
      <c r="AE17" s="892"/>
      <c r="AF17" s="892"/>
      <c r="AG17" s="892"/>
      <c r="AH17" s="892"/>
      <c r="AI17" s="892"/>
      <c r="AJ17" s="892"/>
      <c r="AK17" s="892"/>
      <c r="AL17" s="892"/>
      <c r="AM17" s="892"/>
      <c r="AN17" s="892"/>
      <c r="AO17" s="892"/>
    </row>
    <row r="18" spans="1:41" ht="21.75" customHeight="1">
      <c r="A18" s="887" t="s">
        <v>385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9"/>
      <c r="T18" s="890" t="s">
        <v>982</v>
      </c>
      <c r="U18" s="882"/>
      <c r="V18" s="893"/>
      <c r="W18" s="893"/>
      <c r="X18" s="893"/>
      <c r="Y18" s="893"/>
      <c r="Z18" s="893"/>
      <c r="AA18" s="892"/>
      <c r="AB18" s="892"/>
      <c r="AC18" s="892"/>
      <c r="AD18" s="892"/>
      <c r="AE18" s="892"/>
      <c r="AF18" s="892"/>
      <c r="AG18" s="892"/>
      <c r="AH18" s="892"/>
      <c r="AI18" s="892"/>
      <c r="AJ18" s="892"/>
      <c r="AK18" s="892"/>
      <c r="AL18" s="892"/>
      <c r="AM18" s="892"/>
      <c r="AN18" s="892"/>
      <c r="AO18" s="892"/>
    </row>
    <row r="19" spans="1:41" ht="21.75" customHeight="1">
      <c r="A19" s="894"/>
      <c r="B19" s="888" t="s">
        <v>386</v>
      </c>
      <c r="C19" s="895"/>
      <c r="D19" s="895"/>
      <c r="E19" s="895"/>
      <c r="F19" s="895"/>
      <c r="G19" s="895"/>
      <c r="H19" s="895"/>
      <c r="I19" s="895"/>
      <c r="J19" s="895"/>
      <c r="K19" s="896"/>
      <c r="L19" s="896"/>
      <c r="M19" s="896"/>
      <c r="N19" s="896"/>
      <c r="O19" s="896"/>
      <c r="P19" s="896"/>
      <c r="Q19" s="896"/>
      <c r="R19" s="896"/>
      <c r="S19" s="897"/>
      <c r="T19" s="890" t="s">
        <v>984</v>
      </c>
      <c r="U19" s="882"/>
      <c r="V19" s="893"/>
      <c r="W19" s="893"/>
      <c r="X19" s="893"/>
      <c r="Y19" s="893"/>
      <c r="Z19" s="893"/>
      <c r="AA19" s="892"/>
      <c r="AB19" s="892"/>
      <c r="AC19" s="892"/>
      <c r="AD19" s="892"/>
      <c r="AE19" s="892"/>
      <c r="AF19" s="892"/>
      <c r="AG19" s="892"/>
      <c r="AH19" s="892"/>
      <c r="AI19" s="892"/>
      <c r="AJ19" s="892"/>
      <c r="AK19" s="892"/>
      <c r="AL19" s="892"/>
      <c r="AM19" s="892"/>
      <c r="AN19" s="892"/>
      <c r="AO19" s="892"/>
    </row>
    <row r="20" spans="1:41" ht="21.75" customHeight="1">
      <c r="A20" s="887" t="s">
        <v>387</v>
      </c>
      <c r="B20" s="888"/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9"/>
      <c r="T20" s="890" t="s">
        <v>986</v>
      </c>
      <c r="U20" s="882"/>
      <c r="V20" s="893"/>
      <c r="W20" s="893"/>
      <c r="X20" s="893"/>
      <c r="Y20" s="893"/>
      <c r="Z20" s="893"/>
      <c r="AA20" s="892"/>
      <c r="AB20" s="892"/>
      <c r="AC20" s="892"/>
      <c r="AD20" s="892"/>
      <c r="AE20" s="892"/>
      <c r="AF20" s="892"/>
      <c r="AG20" s="892"/>
      <c r="AH20" s="892"/>
      <c r="AI20" s="892"/>
      <c r="AJ20" s="892"/>
      <c r="AK20" s="892"/>
      <c r="AL20" s="892"/>
      <c r="AM20" s="892"/>
      <c r="AN20" s="892"/>
      <c r="AO20" s="892"/>
    </row>
    <row r="21" spans="1:41" ht="21.75" customHeight="1">
      <c r="A21" s="887" t="s">
        <v>388</v>
      </c>
      <c r="B21" s="888"/>
      <c r="C21" s="888"/>
      <c r="D21" s="888"/>
      <c r="E21" s="888"/>
      <c r="F21" s="888"/>
      <c r="G21" s="888"/>
      <c r="H21" s="888"/>
      <c r="I21" s="888"/>
      <c r="J21" s="888"/>
      <c r="K21" s="888"/>
      <c r="L21" s="888"/>
      <c r="M21" s="888"/>
      <c r="N21" s="888"/>
      <c r="O21" s="888"/>
      <c r="P21" s="888"/>
      <c r="Q21" s="888"/>
      <c r="R21" s="888"/>
      <c r="S21" s="889"/>
      <c r="T21" s="890" t="s">
        <v>988</v>
      </c>
      <c r="U21" s="882"/>
      <c r="V21" s="893"/>
      <c r="W21" s="893"/>
      <c r="X21" s="893"/>
      <c r="Y21" s="893"/>
      <c r="Z21" s="893"/>
      <c r="AA21" s="892"/>
      <c r="AB21" s="892"/>
      <c r="AC21" s="892"/>
      <c r="AD21" s="892"/>
      <c r="AE21" s="892"/>
      <c r="AF21" s="892"/>
      <c r="AG21" s="892"/>
      <c r="AH21" s="892"/>
      <c r="AI21" s="892"/>
      <c r="AJ21" s="892"/>
      <c r="AK21" s="892"/>
      <c r="AL21" s="892"/>
      <c r="AM21" s="892"/>
      <c r="AN21" s="892"/>
      <c r="AO21" s="892"/>
    </row>
    <row r="22" spans="1:41" ht="21.75" customHeight="1">
      <c r="A22" s="887" t="s">
        <v>389</v>
      </c>
      <c r="B22" s="888"/>
      <c r="C22" s="888"/>
      <c r="D22" s="888"/>
      <c r="E22" s="888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9"/>
      <c r="T22" s="890" t="s">
        <v>990</v>
      </c>
      <c r="U22" s="882"/>
      <c r="V22" s="893">
        <v>5165000</v>
      </c>
      <c r="W22" s="893"/>
      <c r="X22" s="893"/>
      <c r="Y22" s="893"/>
      <c r="Z22" s="893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892"/>
      <c r="AL22" s="892"/>
      <c r="AM22" s="892"/>
      <c r="AN22" s="892"/>
      <c r="AO22" s="892"/>
    </row>
    <row r="23" spans="1:41" ht="28.5" customHeight="1">
      <c r="A23" s="887" t="s">
        <v>390</v>
      </c>
      <c r="B23" s="888"/>
      <c r="C23" s="888"/>
      <c r="D23" s="888"/>
      <c r="E23" s="888"/>
      <c r="F23" s="888"/>
      <c r="G23" s="888"/>
      <c r="H23" s="888"/>
      <c r="I23" s="888"/>
      <c r="J23" s="888"/>
      <c r="K23" s="888"/>
      <c r="L23" s="888"/>
      <c r="M23" s="888"/>
      <c r="N23" s="888"/>
      <c r="O23" s="888"/>
      <c r="P23" s="888"/>
      <c r="Q23" s="888"/>
      <c r="R23" s="888"/>
      <c r="S23" s="889"/>
      <c r="T23" s="890" t="s">
        <v>992</v>
      </c>
      <c r="U23" s="882"/>
      <c r="V23" s="893"/>
      <c r="W23" s="893"/>
      <c r="X23" s="893"/>
      <c r="Y23" s="893"/>
      <c r="Z23" s="893"/>
      <c r="AA23" s="89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2"/>
      <c r="AM23" s="892"/>
      <c r="AN23" s="892"/>
      <c r="AO23" s="892"/>
    </row>
    <row r="24" spans="1:41" ht="21.75" customHeight="1">
      <c r="A24" s="898" t="s">
        <v>391</v>
      </c>
      <c r="B24" s="899"/>
      <c r="C24" s="899"/>
      <c r="D24" s="899"/>
      <c r="E24" s="899"/>
      <c r="F24" s="899"/>
      <c r="G24" s="899"/>
      <c r="H24" s="899"/>
      <c r="I24" s="899"/>
      <c r="J24" s="899"/>
      <c r="K24" s="899"/>
      <c r="L24" s="899"/>
      <c r="M24" s="899"/>
      <c r="N24" s="899"/>
      <c r="O24" s="899"/>
      <c r="P24" s="899"/>
      <c r="Q24" s="899"/>
      <c r="R24" s="899"/>
      <c r="S24" s="900"/>
      <c r="T24" s="901" t="s">
        <v>994</v>
      </c>
      <c r="U24" s="882"/>
      <c r="V24" s="902">
        <f>SUM(V15+V16+V17+V18+V20+V21+V22+V23)</f>
        <v>7220000</v>
      </c>
      <c r="W24" s="902"/>
      <c r="X24" s="902"/>
      <c r="Y24" s="902"/>
      <c r="Z24" s="902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3"/>
      <c r="AM24" s="903"/>
      <c r="AN24" s="903"/>
      <c r="AO24" s="903"/>
    </row>
    <row r="25" spans="1:41" ht="21.75" customHeight="1">
      <c r="A25" s="887" t="s">
        <v>392</v>
      </c>
      <c r="B25" s="888"/>
      <c r="C25" s="888"/>
      <c r="D25" s="888"/>
      <c r="E25" s="888"/>
      <c r="F25" s="888"/>
      <c r="G25" s="888"/>
      <c r="H25" s="888"/>
      <c r="I25" s="888"/>
      <c r="J25" s="888"/>
      <c r="K25" s="888"/>
      <c r="L25" s="888"/>
      <c r="M25" s="888"/>
      <c r="N25" s="888"/>
      <c r="O25" s="888"/>
      <c r="P25" s="888"/>
      <c r="Q25" s="888"/>
      <c r="R25" s="888"/>
      <c r="S25" s="889"/>
      <c r="T25" s="890" t="s">
        <v>996</v>
      </c>
      <c r="U25" s="882"/>
      <c r="V25" s="904">
        <v>40000</v>
      </c>
      <c r="W25" s="904"/>
      <c r="X25" s="904"/>
      <c r="Y25" s="904"/>
      <c r="Z25" s="904"/>
      <c r="AA25" s="905"/>
      <c r="AB25" s="905"/>
      <c r="AC25" s="905"/>
      <c r="AD25" s="905"/>
      <c r="AE25" s="905"/>
      <c r="AF25" s="905"/>
      <c r="AG25" s="905"/>
      <c r="AH25" s="905"/>
      <c r="AI25" s="905"/>
      <c r="AJ25" s="905"/>
      <c r="AK25" s="905"/>
      <c r="AL25" s="905"/>
      <c r="AM25" s="905"/>
      <c r="AN25" s="905"/>
      <c r="AO25" s="905"/>
    </row>
    <row r="26" spans="1:41" ht="21.75" customHeight="1">
      <c r="A26" s="887" t="s">
        <v>393</v>
      </c>
      <c r="B26" s="888"/>
      <c r="C26" s="888"/>
      <c r="D26" s="888"/>
      <c r="E26" s="888"/>
      <c r="F26" s="888"/>
      <c r="G26" s="888"/>
      <c r="H26" s="888"/>
      <c r="I26" s="888"/>
      <c r="J26" s="888"/>
      <c r="K26" s="888"/>
      <c r="L26" s="888"/>
      <c r="M26" s="888"/>
      <c r="N26" s="888"/>
      <c r="O26" s="888"/>
      <c r="P26" s="888"/>
      <c r="Q26" s="888"/>
      <c r="R26" s="888"/>
      <c r="S26" s="889"/>
      <c r="T26" s="890" t="s">
        <v>998</v>
      </c>
      <c r="U26" s="882"/>
      <c r="V26" s="904">
        <v>482230</v>
      </c>
      <c r="W26" s="904"/>
      <c r="X26" s="904"/>
      <c r="Y26" s="904"/>
      <c r="Z26" s="904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 t="s">
        <v>1036</v>
      </c>
      <c r="AL26" s="905"/>
      <c r="AM26" s="905"/>
      <c r="AN26" s="905"/>
      <c r="AO26" s="905"/>
    </row>
    <row r="27" spans="1:41" ht="21.75" customHeight="1">
      <c r="A27" s="887" t="s">
        <v>394</v>
      </c>
      <c r="B27" s="888"/>
      <c r="C27" s="888"/>
      <c r="D27" s="888"/>
      <c r="E27" s="888"/>
      <c r="F27" s="888"/>
      <c r="G27" s="888"/>
      <c r="H27" s="888"/>
      <c r="I27" s="888"/>
      <c r="J27" s="888"/>
      <c r="K27" s="888"/>
      <c r="L27" s="888"/>
      <c r="M27" s="888"/>
      <c r="N27" s="888"/>
      <c r="O27" s="888"/>
      <c r="P27" s="888"/>
      <c r="Q27" s="888"/>
      <c r="R27" s="888"/>
      <c r="S27" s="889"/>
      <c r="T27" s="890" t="s">
        <v>1000</v>
      </c>
      <c r="U27" s="882"/>
      <c r="V27" s="904"/>
      <c r="W27" s="904"/>
      <c r="X27" s="904"/>
      <c r="Y27" s="904"/>
      <c r="Z27" s="904"/>
      <c r="AA27" s="905"/>
      <c r="AB27" s="905"/>
      <c r="AC27" s="905"/>
      <c r="AD27" s="905"/>
      <c r="AE27" s="905"/>
      <c r="AF27" s="905"/>
      <c r="AG27" s="905"/>
      <c r="AH27" s="905"/>
      <c r="AI27" s="905"/>
      <c r="AJ27" s="905"/>
      <c r="AK27" s="905" t="s">
        <v>1036</v>
      </c>
      <c r="AL27" s="905"/>
      <c r="AM27" s="905"/>
      <c r="AN27" s="905"/>
      <c r="AO27" s="905"/>
    </row>
    <row r="28" spans="1:41" ht="21.75" customHeight="1">
      <c r="A28" s="887" t="s">
        <v>395</v>
      </c>
      <c r="B28" s="888"/>
      <c r="C28" s="888"/>
      <c r="D28" s="888"/>
      <c r="E28" s="888"/>
      <c r="F28" s="888"/>
      <c r="G28" s="888"/>
      <c r="H28" s="888"/>
      <c r="I28" s="888"/>
      <c r="J28" s="888"/>
      <c r="K28" s="888"/>
      <c r="L28" s="888"/>
      <c r="M28" s="888"/>
      <c r="N28" s="888"/>
      <c r="O28" s="888"/>
      <c r="P28" s="888"/>
      <c r="Q28" s="888"/>
      <c r="R28" s="888"/>
      <c r="S28" s="889"/>
      <c r="T28" s="890" t="s">
        <v>1002</v>
      </c>
      <c r="U28" s="882"/>
      <c r="V28" s="904">
        <v>1332942</v>
      </c>
      <c r="W28" s="904"/>
      <c r="X28" s="904"/>
      <c r="Y28" s="904"/>
      <c r="Z28" s="904"/>
      <c r="AA28" s="905"/>
      <c r="AB28" s="905"/>
      <c r="AC28" s="905"/>
      <c r="AD28" s="905"/>
      <c r="AE28" s="905"/>
      <c r="AF28" s="905"/>
      <c r="AG28" s="905"/>
      <c r="AH28" s="905"/>
      <c r="AI28" s="905"/>
      <c r="AJ28" s="905"/>
      <c r="AK28" s="905" t="s">
        <v>1036</v>
      </c>
      <c r="AL28" s="905"/>
      <c r="AM28" s="905"/>
      <c r="AN28" s="905"/>
      <c r="AO28" s="905"/>
    </row>
    <row r="29" spans="1:41" ht="21.75" customHeight="1">
      <c r="A29" s="887" t="s">
        <v>396</v>
      </c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888"/>
      <c r="N29" s="888"/>
      <c r="O29" s="888"/>
      <c r="P29" s="888"/>
      <c r="Q29" s="888"/>
      <c r="R29" s="888"/>
      <c r="S29" s="889"/>
      <c r="T29" s="890" t="s">
        <v>1004</v>
      </c>
      <c r="U29" s="882"/>
      <c r="V29" s="904">
        <v>850000</v>
      </c>
      <c r="W29" s="904"/>
      <c r="X29" s="904"/>
      <c r="Y29" s="904"/>
      <c r="Z29" s="904"/>
      <c r="AA29" s="905"/>
      <c r="AB29" s="905"/>
      <c r="AC29" s="905"/>
      <c r="AD29" s="905"/>
      <c r="AE29" s="905"/>
      <c r="AF29" s="905"/>
      <c r="AG29" s="905"/>
      <c r="AH29" s="905"/>
      <c r="AI29" s="905"/>
      <c r="AJ29" s="905"/>
      <c r="AK29" s="905"/>
      <c r="AL29" s="905"/>
      <c r="AM29" s="905"/>
      <c r="AN29" s="905"/>
      <c r="AO29" s="905"/>
    </row>
    <row r="30" spans="1:41" ht="21.75" customHeight="1">
      <c r="A30" s="887" t="s">
        <v>397</v>
      </c>
      <c r="B30" s="888"/>
      <c r="C30" s="888"/>
      <c r="D30" s="888"/>
      <c r="E30" s="888"/>
      <c r="F30" s="888"/>
      <c r="G30" s="888"/>
      <c r="H30" s="888"/>
      <c r="I30" s="888"/>
      <c r="J30" s="888"/>
      <c r="K30" s="888"/>
      <c r="L30" s="888"/>
      <c r="M30" s="888"/>
      <c r="N30" s="888"/>
      <c r="O30" s="888"/>
      <c r="P30" s="888"/>
      <c r="Q30" s="888"/>
      <c r="R30" s="888"/>
      <c r="S30" s="889"/>
      <c r="T30" s="890" t="s">
        <v>1065</v>
      </c>
      <c r="U30" s="882"/>
      <c r="V30" s="904"/>
      <c r="W30" s="904"/>
      <c r="X30" s="904"/>
      <c r="Y30" s="904"/>
      <c r="Z30" s="904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/>
      <c r="AK30" s="905"/>
      <c r="AL30" s="905"/>
      <c r="AM30" s="905"/>
      <c r="AN30" s="905"/>
      <c r="AO30" s="905"/>
    </row>
    <row r="31" spans="1:41" ht="21.75" customHeight="1">
      <c r="A31" s="887" t="s">
        <v>398</v>
      </c>
      <c r="B31" s="888"/>
      <c r="C31" s="888"/>
      <c r="D31" s="888"/>
      <c r="E31" s="888"/>
      <c r="F31" s="888"/>
      <c r="G31" s="888"/>
      <c r="H31" s="888"/>
      <c r="I31" s="888"/>
      <c r="J31" s="888"/>
      <c r="K31" s="888"/>
      <c r="L31" s="888"/>
      <c r="M31" s="888"/>
      <c r="N31" s="888"/>
      <c r="O31" s="888"/>
      <c r="P31" s="888"/>
      <c r="Q31" s="888"/>
      <c r="R31" s="888"/>
      <c r="S31" s="889"/>
      <c r="T31" s="890" t="s">
        <v>1067</v>
      </c>
      <c r="U31" s="882"/>
      <c r="V31" s="904"/>
      <c r="W31" s="904"/>
      <c r="X31" s="904"/>
      <c r="Y31" s="904"/>
      <c r="Z31" s="904"/>
      <c r="AA31" s="905"/>
      <c r="AB31" s="905"/>
      <c r="AC31" s="905"/>
      <c r="AD31" s="905"/>
      <c r="AE31" s="905"/>
      <c r="AF31" s="905"/>
      <c r="AG31" s="905"/>
      <c r="AH31" s="905"/>
      <c r="AI31" s="905"/>
      <c r="AJ31" s="905"/>
      <c r="AK31" s="905"/>
      <c r="AL31" s="905"/>
      <c r="AM31" s="905"/>
      <c r="AN31" s="905"/>
      <c r="AO31" s="905"/>
    </row>
    <row r="32" spans="1:41" ht="21.75" customHeight="1">
      <c r="A32" s="887" t="s">
        <v>399</v>
      </c>
      <c r="B32" s="888"/>
      <c r="C32" s="888"/>
      <c r="D32" s="888"/>
      <c r="E32" s="888"/>
      <c r="F32" s="888"/>
      <c r="G32" s="888"/>
      <c r="H32" s="888"/>
      <c r="I32" s="888"/>
      <c r="J32" s="888"/>
      <c r="K32" s="888"/>
      <c r="L32" s="888"/>
      <c r="M32" s="888"/>
      <c r="N32" s="888"/>
      <c r="O32" s="888"/>
      <c r="P32" s="888"/>
      <c r="Q32" s="888"/>
      <c r="R32" s="888"/>
      <c r="S32" s="889"/>
      <c r="T32" s="890" t="s">
        <v>1069</v>
      </c>
      <c r="U32" s="882"/>
      <c r="V32" s="904"/>
      <c r="W32" s="904"/>
      <c r="X32" s="904"/>
      <c r="Y32" s="904"/>
      <c r="Z32" s="904"/>
      <c r="AA32" s="905"/>
      <c r="AB32" s="905"/>
      <c r="AC32" s="905"/>
      <c r="AD32" s="905"/>
      <c r="AE32" s="905"/>
      <c r="AF32" s="905"/>
      <c r="AG32" s="905"/>
      <c r="AH32" s="905"/>
      <c r="AI32" s="905"/>
      <c r="AJ32" s="905"/>
      <c r="AK32" s="905" t="s">
        <v>1036</v>
      </c>
      <c r="AL32" s="905"/>
      <c r="AM32" s="905"/>
      <c r="AN32" s="905"/>
      <c r="AO32" s="905"/>
    </row>
    <row r="33" spans="1:41" ht="19.5" customHeight="1">
      <c r="A33" s="898" t="s">
        <v>400</v>
      </c>
      <c r="B33" s="899"/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900"/>
      <c r="T33" s="901" t="s">
        <v>1071</v>
      </c>
      <c r="U33" s="906"/>
      <c r="V33" s="902">
        <f>SUM(V26:Z32)</f>
        <v>2665172</v>
      </c>
      <c r="W33" s="902"/>
      <c r="X33" s="902"/>
      <c r="Y33" s="902"/>
      <c r="Z33" s="902"/>
      <c r="AA33" s="903"/>
      <c r="AB33" s="903"/>
      <c r="AC33" s="903"/>
      <c r="AD33" s="903"/>
      <c r="AE33" s="903"/>
      <c r="AF33" s="903"/>
      <c r="AG33" s="903"/>
      <c r="AH33" s="903"/>
      <c r="AI33" s="903"/>
      <c r="AJ33" s="903"/>
      <c r="AK33" s="903"/>
      <c r="AL33" s="903"/>
      <c r="AM33" s="903"/>
      <c r="AN33" s="903"/>
      <c r="AO33" s="903"/>
    </row>
    <row r="34" spans="1:41" ht="21.75" customHeight="1">
      <c r="A34" s="887" t="s">
        <v>401</v>
      </c>
      <c r="B34" s="888"/>
      <c r="C34" s="888"/>
      <c r="D34" s="888"/>
      <c r="E34" s="888"/>
      <c r="F34" s="888"/>
      <c r="G34" s="888"/>
      <c r="H34" s="888"/>
      <c r="I34" s="888"/>
      <c r="J34" s="888"/>
      <c r="K34" s="888"/>
      <c r="L34" s="888"/>
      <c r="M34" s="888"/>
      <c r="N34" s="888"/>
      <c r="O34" s="888"/>
      <c r="P34" s="888"/>
      <c r="Q34" s="888"/>
      <c r="R34" s="888"/>
      <c r="S34" s="889"/>
      <c r="T34" s="890" t="s">
        <v>1073</v>
      </c>
      <c r="U34" s="882"/>
      <c r="V34" s="904"/>
      <c r="W34" s="904"/>
      <c r="X34" s="904"/>
      <c r="Y34" s="904"/>
      <c r="Z34" s="904"/>
      <c r="AA34" s="905"/>
      <c r="AB34" s="905"/>
      <c r="AC34" s="905"/>
      <c r="AD34" s="905"/>
      <c r="AE34" s="905"/>
      <c r="AF34" s="905"/>
      <c r="AG34" s="905"/>
      <c r="AH34" s="905"/>
      <c r="AI34" s="905"/>
      <c r="AJ34" s="905"/>
      <c r="AK34" s="905"/>
      <c r="AL34" s="905"/>
      <c r="AM34" s="905"/>
      <c r="AN34" s="905"/>
      <c r="AO34" s="905"/>
    </row>
    <row r="35" spans="1:41" ht="21.75" customHeight="1">
      <c r="A35" s="887" t="s">
        <v>402</v>
      </c>
      <c r="B35" s="888"/>
      <c r="C35" s="888"/>
      <c r="D35" s="888"/>
      <c r="E35" s="888"/>
      <c r="F35" s="888"/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9"/>
      <c r="T35" s="890" t="s">
        <v>1075</v>
      </c>
      <c r="U35" s="882"/>
      <c r="V35" s="904"/>
      <c r="W35" s="904"/>
      <c r="X35" s="904"/>
      <c r="Y35" s="904"/>
      <c r="Z35" s="904"/>
      <c r="AA35" s="905"/>
      <c r="AB35" s="905"/>
      <c r="AC35" s="905"/>
      <c r="AD35" s="905"/>
      <c r="AE35" s="905"/>
      <c r="AF35" s="905"/>
      <c r="AG35" s="905"/>
      <c r="AH35" s="905"/>
      <c r="AI35" s="905"/>
      <c r="AJ35" s="905"/>
      <c r="AK35" s="905"/>
      <c r="AL35" s="905"/>
      <c r="AM35" s="905"/>
      <c r="AN35" s="905"/>
      <c r="AO35" s="905"/>
    </row>
    <row r="36" spans="1:41" ht="21.75" customHeight="1">
      <c r="A36" s="887" t="s">
        <v>403</v>
      </c>
      <c r="B36" s="888"/>
      <c r="C36" s="888"/>
      <c r="D36" s="888"/>
      <c r="E36" s="888"/>
      <c r="F36" s="888"/>
      <c r="G36" s="888"/>
      <c r="H36" s="888"/>
      <c r="I36" s="888"/>
      <c r="J36" s="888"/>
      <c r="K36" s="888"/>
      <c r="L36" s="888"/>
      <c r="M36" s="888"/>
      <c r="N36" s="888"/>
      <c r="O36" s="888"/>
      <c r="P36" s="888"/>
      <c r="Q36" s="888"/>
      <c r="R36" s="888"/>
      <c r="S36" s="889"/>
      <c r="T36" s="890" t="s">
        <v>1077</v>
      </c>
      <c r="U36" s="882"/>
      <c r="V36" s="904"/>
      <c r="W36" s="904"/>
      <c r="X36" s="904"/>
      <c r="Y36" s="904"/>
      <c r="Z36" s="904"/>
      <c r="AA36" s="905"/>
      <c r="AB36" s="905"/>
      <c r="AC36" s="905"/>
      <c r="AD36" s="905"/>
      <c r="AE36" s="905"/>
      <c r="AF36" s="905"/>
      <c r="AG36" s="905"/>
      <c r="AH36" s="905"/>
      <c r="AI36" s="905"/>
      <c r="AJ36" s="905"/>
      <c r="AK36" s="905"/>
      <c r="AL36" s="905"/>
      <c r="AM36" s="905"/>
      <c r="AN36" s="905"/>
      <c r="AO36" s="905"/>
    </row>
    <row r="37" spans="1:41" ht="21.75" customHeight="1">
      <c r="A37" s="887" t="s">
        <v>404</v>
      </c>
      <c r="B37" s="888"/>
      <c r="C37" s="888"/>
      <c r="D37" s="888"/>
      <c r="E37" s="888"/>
      <c r="F37" s="888"/>
      <c r="G37" s="888"/>
      <c r="H37" s="888"/>
      <c r="I37" s="888"/>
      <c r="J37" s="888"/>
      <c r="K37" s="888"/>
      <c r="L37" s="888"/>
      <c r="M37" s="888"/>
      <c r="N37" s="888"/>
      <c r="O37" s="888"/>
      <c r="P37" s="888"/>
      <c r="Q37" s="888"/>
      <c r="R37" s="888"/>
      <c r="S37" s="889"/>
      <c r="T37" s="890" t="s">
        <v>1079</v>
      </c>
      <c r="U37" s="882"/>
      <c r="V37" s="904"/>
      <c r="W37" s="904"/>
      <c r="X37" s="904"/>
      <c r="Y37" s="904"/>
      <c r="Z37" s="904"/>
      <c r="AA37" s="905"/>
      <c r="AB37" s="905"/>
      <c r="AC37" s="905"/>
      <c r="AD37" s="905"/>
      <c r="AE37" s="905"/>
      <c r="AF37" s="905"/>
      <c r="AG37" s="905"/>
      <c r="AH37" s="905"/>
      <c r="AI37" s="905"/>
      <c r="AJ37" s="905"/>
      <c r="AK37" s="905"/>
      <c r="AL37" s="905"/>
      <c r="AM37" s="905"/>
      <c r="AN37" s="905"/>
      <c r="AO37" s="905"/>
    </row>
    <row r="38" spans="1:41" ht="21.75" customHeight="1">
      <c r="A38" s="887" t="s">
        <v>405</v>
      </c>
      <c r="B38" s="888"/>
      <c r="C38" s="888"/>
      <c r="D38" s="888"/>
      <c r="E38" s="888"/>
      <c r="F38" s="888"/>
      <c r="G38" s="888"/>
      <c r="H38" s="888"/>
      <c r="I38" s="888"/>
      <c r="J38" s="888"/>
      <c r="K38" s="888"/>
      <c r="L38" s="888"/>
      <c r="M38" s="888"/>
      <c r="N38" s="888"/>
      <c r="O38" s="888"/>
      <c r="P38" s="888"/>
      <c r="Q38" s="888"/>
      <c r="R38" s="888"/>
      <c r="S38" s="889"/>
      <c r="T38" s="890" t="s">
        <v>1081</v>
      </c>
      <c r="U38" s="882"/>
      <c r="V38" s="904"/>
      <c r="W38" s="904"/>
      <c r="X38" s="904"/>
      <c r="Y38" s="904"/>
      <c r="Z38" s="904"/>
      <c r="AA38" s="905"/>
      <c r="AB38" s="905"/>
      <c r="AC38" s="905"/>
      <c r="AD38" s="905"/>
      <c r="AE38" s="905"/>
      <c r="AF38" s="905"/>
      <c r="AG38" s="905"/>
      <c r="AH38" s="905"/>
      <c r="AI38" s="905"/>
      <c r="AJ38" s="905"/>
      <c r="AK38" s="905"/>
      <c r="AL38" s="905"/>
      <c r="AM38" s="905"/>
      <c r="AN38" s="905"/>
      <c r="AO38" s="905"/>
    </row>
    <row r="39" spans="1:41" ht="21.75" customHeight="1">
      <c r="A39" s="887" t="s">
        <v>406</v>
      </c>
      <c r="B39" s="888"/>
      <c r="C39" s="888"/>
      <c r="D39" s="888"/>
      <c r="E39" s="888"/>
      <c r="F39" s="888"/>
      <c r="G39" s="888"/>
      <c r="H39" s="888"/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9"/>
      <c r="T39" s="890" t="s">
        <v>1083</v>
      </c>
      <c r="U39" s="882"/>
      <c r="V39" s="904">
        <v>2301625</v>
      </c>
      <c r="W39" s="904"/>
      <c r="X39" s="904"/>
      <c r="Y39" s="904"/>
      <c r="Z39" s="904"/>
      <c r="AA39" s="905"/>
      <c r="AB39" s="905"/>
      <c r="AC39" s="905"/>
      <c r="AD39" s="905"/>
      <c r="AE39" s="905"/>
      <c r="AF39" s="905"/>
      <c r="AG39" s="905"/>
      <c r="AH39" s="905"/>
      <c r="AI39" s="905"/>
      <c r="AJ39" s="905"/>
      <c r="AK39" s="905"/>
      <c r="AL39" s="905"/>
      <c r="AM39" s="905"/>
      <c r="AN39" s="905"/>
      <c r="AO39" s="905"/>
    </row>
    <row r="40" spans="1:41" ht="27" customHeight="1">
      <c r="A40" s="898" t="s">
        <v>407</v>
      </c>
      <c r="B40" s="899"/>
      <c r="C40" s="899"/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899"/>
      <c r="O40" s="899"/>
      <c r="P40" s="899"/>
      <c r="Q40" s="899"/>
      <c r="R40" s="899"/>
      <c r="S40" s="900"/>
      <c r="T40" s="901" t="s">
        <v>1085</v>
      </c>
      <c r="U40" s="906"/>
      <c r="V40" s="902">
        <f>SUM(V14+V24-V19+V25+V33+V34+V35+V36+V37+V38+V39)</f>
        <v>12226797</v>
      </c>
      <c r="W40" s="902"/>
      <c r="X40" s="902"/>
      <c r="Y40" s="902"/>
      <c r="Z40" s="902"/>
      <c r="AA40" s="903"/>
      <c r="AB40" s="903"/>
      <c r="AC40" s="903"/>
      <c r="AD40" s="903"/>
      <c r="AE40" s="903"/>
      <c r="AF40" s="903"/>
      <c r="AG40" s="903"/>
      <c r="AH40" s="903"/>
      <c r="AI40" s="903"/>
      <c r="AJ40" s="903"/>
      <c r="AK40" s="903"/>
      <c r="AL40" s="903"/>
      <c r="AM40" s="903"/>
      <c r="AN40" s="903"/>
      <c r="AO40" s="903"/>
    </row>
    <row r="41" spans="1:41" ht="21.75" customHeight="1">
      <c r="A41" s="887" t="s">
        <v>408</v>
      </c>
      <c r="B41" s="888"/>
      <c r="C41" s="888"/>
      <c r="D41" s="888"/>
      <c r="E41" s="888"/>
      <c r="F41" s="888"/>
      <c r="G41" s="888"/>
      <c r="H41" s="888"/>
      <c r="I41" s="888"/>
      <c r="J41" s="888"/>
      <c r="K41" s="888"/>
      <c r="L41" s="888"/>
      <c r="M41" s="888"/>
      <c r="N41" s="888"/>
      <c r="O41" s="888"/>
      <c r="P41" s="888"/>
      <c r="Q41" s="888"/>
      <c r="R41" s="888"/>
      <c r="S41" s="889"/>
      <c r="T41" s="890" t="s">
        <v>1087</v>
      </c>
      <c r="U41" s="882"/>
      <c r="V41" s="904">
        <v>55000</v>
      </c>
      <c r="W41" s="904"/>
      <c r="X41" s="904"/>
      <c r="Y41" s="904"/>
      <c r="Z41" s="904"/>
      <c r="AA41" s="905"/>
      <c r="AB41" s="905"/>
      <c r="AC41" s="905"/>
      <c r="AD41" s="905"/>
      <c r="AE41" s="905"/>
      <c r="AF41" s="905"/>
      <c r="AG41" s="905"/>
      <c r="AH41" s="905"/>
      <c r="AI41" s="905"/>
      <c r="AJ41" s="905"/>
      <c r="AK41" s="905" t="s">
        <v>1036</v>
      </c>
      <c r="AL41" s="905"/>
      <c r="AM41" s="905"/>
      <c r="AN41" s="905"/>
      <c r="AO41" s="905"/>
    </row>
    <row r="42" spans="1:41" ht="21.75" customHeight="1">
      <c r="A42" s="887" t="s">
        <v>409</v>
      </c>
      <c r="B42" s="888"/>
      <c r="C42" s="888"/>
      <c r="D42" s="888"/>
      <c r="E42" s="888"/>
      <c r="F42" s="888"/>
      <c r="G42" s="888"/>
      <c r="H42" s="888"/>
      <c r="I42" s="888"/>
      <c r="J42" s="888"/>
      <c r="K42" s="888"/>
      <c r="L42" s="888"/>
      <c r="M42" s="888"/>
      <c r="N42" s="888"/>
      <c r="O42" s="888"/>
      <c r="P42" s="888"/>
      <c r="Q42" s="888"/>
      <c r="R42" s="888"/>
      <c r="S42" s="889"/>
      <c r="T42" s="890" t="s">
        <v>1089</v>
      </c>
      <c r="U42" s="882"/>
      <c r="V42" s="904"/>
      <c r="W42" s="904"/>
      <c r="X42" s="904"/>
      <c r="Y42" s="904"/>
      <c r="Z42" s="904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 t="s">
        <v>1036</v>
      </c>
      <c r="AL42" s="905"/>
      <c r="AM42" s="905"/>
      <c r="AN42" s="905"/>
      <c r="AO42" s="905"/>
    </row>
    <row r="43" spans="1:41" ht="21.75" customHeight="1">
      <c r="A43" s="887" t="s">
        <v>410</v>
      </c>
      <c r="B43" s="888"/>
      <c r="C43" s="888"/>
      <c r="D43" s="888"/>
      <c r="E43" s="888"/>
      <c r="F43" s="888"/>
      <c r="G43" s="888"/>
      <c r="H43" s="888"/>
      <c r="I43" s="888"/>
      <c r="J43" s="888"/>
      <c r="K43" s="888"/>
      <c r="L43" s="888"/>
      <c r="M43" s="888"/>
      <c r="N43" s="888"/>
      <c r="O43" s="888"/>
      <c r="P43" s="888"/>
      <c r="Q43" s="888"/>
      <c r="R43" s="888"/>
      <c r="S43" s="889"/>
      <c r="T43" s="890" t="s">
        <v>1091</v>
      </c>
      <c r="U43" s="882"/>
      <c r="V43" s="904"/>
      <c r="W43" s="904"/>
      <c r="X43" s="904"/>
      <c r="Y43" s="904"/>
      <c r="Z43" s="904"/>
      <c r="AA43" s="905"/>
      <c r="AB43" s="905"/>
      <c r="AC43" s="905"/>
      <c r="AD43" s="905"/>
      <c r="AE43" s="905"/>
      <c r="AF43" s="905"/>
      <c r="AG43" s="905"/>
      <c r="AH43" s="905"/>
      <c r="AI43" s="905"/>
      <c r="AJ43" s="905"/>
      <c r="AK43" s="905" t="s">
        <v>1036</v>
      </c>
      <c r="AL43" s="905"/>
      <c r="AM43" s="905"/>
      <c r="AN43" s="905"/>
      <c r="AO43" s="905"/>
    </row>
    <row r="44" spans="1:41" ht="21.75" customHeight="1">
      <c r="A44" s="887" t="s">
        <v>411</v>
      </c>
      <c r="B44" s="888"/>
      <c r="C44" s="888"/>
      <c r="D44" s="888"/>
      <c r="E44" s="888"/>
      <c r="F44" s="888"/>
      <c r="G44" s="888"/>
      <c r="H44" s="888"/>
      <c r="I44" s="888"/>
      <c r="J44" s="888"/>
      <c r="K44" s="888"/>
      <c r="L44" s="888"/>
      <c r="M44" s="888"/>
      <c r="N44" s="888"/>
      <c r="O44" s="888"/>
      <c r="P44" s="888"/>
      <c r="Q44" s="888"/>
      <c r="R44" s="888"/>
      <c r="S44" s="889"/>
      <c r="T44" s="890" t="s">
        <v>1093</v>
      </c>
      <c r="U44" s="882"/>
      <c r="V44" s="904"/>
      <c r="W44" s="904"/>
      <c r="X44" s="904"/>
      <c r="Y44" s="904"/>
      <c r="Z44" s="904"/>
      <c r="AA44" s="905"/>
      <c r="AB44" s="905"/>
      <c r="AC44" s="905"/>
      <c r="AD44" s="905"/>
      <c r="AE44" s="905"/>
      <c r="AF44" s="905"/>
      <c r="AG44" s="905"/>
      <c r="AH44" s="905"/>
      <c r="AI44" s="905"/>
      <c r="AJ44" s="905"/>
      <c r="AK44" s="905" t="s">
        <v>1036</v>
      </c>
      <c r="AL44" s="905"/>
      <c r="AM44" s="905"/>
      <c r="AN44" s="905"/>
      <c r="AO44" s="905"/>
    </row>
    <row r="45" spans="1:41" ht="21.75" customHeight="1">
      <c r="A45" s="887" t="s">
        <v>412</v>
      </c>
      <c r="B45" s="888"/>
      <c r="C45" s="888"/>
      <c r="D45" s="888"/>
      <c r="E45" s="888"/>
      <c r="F45" s="888"/>
      <c r="G45" s="888"/>
      <c r="H45" s="888"/>
      <c r="I45" s="888"/>
      <c r="J45" s="888"/>
      <c r="K45" s="888"/>
      <c r="L45" s="888"/>
      <c r="M45" s="888"/>
      <c r="N45" s="888"/>
      <c r="O45" s="888"/>
      <c r="P45" s="888"/>
      <c r="Q45" s="888"/>
      <c r="R45" s="888"/>
      <c r="S45" s="889"/>
      <c r="T45" s="890" t="s">
        <v>1095</v>
      </c>
      <c r="U45" s="882"/>
      <c r="V45" s="904"/>
      <c r="W45" s="904"/>
      <c r="X45" s="904"/>
      <c r="Y45" s="904"/>
      <c r="Z45" s="904"/>
      <c r="AA45" s="905"/>
      <c r="AB45" s="905"/>
      <c r="AC45" s="905"/>
      <c r="AD45" s="905"/>
      <c r="AE45" s="905"/>
      <c r="AF45" s="905"/>
      <c r="AG45" s="905"/>
      <c r="AH45" s="905"/>
      <c r="AI45" s="905"/>
      <c r="AJ45" s="905"/>
      <c r="AK45" s="905" t="s">
        <v>1036</v>
      </c>
      <c r="AL45" s="905"/>
      <c r="AM45" s="905"/>
      <c r="AN45" s="905"/>
      <c r="AO45" s="905"/>
    </row>
    <row r="46" spans="1:41" ht="21.75" customHeight="1">
      <c r="A46" s="887" t="s">
        <v>413</v>
      </c>
      <c r="B46" s="888"/>
      <c r="C46" s="888"/>
      <c r="D46" s="888"/>
      <c r="E46" s="888"/>
      <c r="F46" s="888"/>
      <c r="G46" s="888"/>
      <c r="H46" s="888"/>
      <c r="I46" s="888"/>
      <c r="J46" s="888"/>
      <c r="K46" s="888"/>
      <c r="L46" s="888"/>
      <c r="M46" s="888"/>
      <c r="N46" s="888"/>
      <c r="O46" s="888"/>
      <c r="P46" s="888"/>
      <c r="Q46" s="888"/>
      <c r="R46" s="888"/>
      <c r="S46" s="889"/>
      <c r="T46" s="890" t="s">
        <v>1097</v>
      </c>
      <c r="U46" s="882"/>
      <c r="V46" s="904"/>
      <c r="W46" s="904"/>
      <c r="X46" s="904"/>
      <c r="Y46" s="904"/>
      <c r="Z46" s="904"/>
      <c r="AA46" s="905"/>
      <c r="AB46" s="905"/>
      <c r="AC46" s="905"/>
      <c r="AD46" s="905"/>
      <c r="AE46" s="905"/>
      <c r="AF46" s="905"/>
      <c r="AG46" s="905"/>
      <c r="AH46" s="905"/>
      <c r="AI46" s="905"/>
      <c r="AJ46" s="905"/>
      <c r="AK46" s="905" t="s">
        <v>1036</v>
      </c>
      <c r="AL46" s="905"/>
      <c r="AM46" s="905"/>
      <c r="AN46" s="905"/>
      <c r="AO46" s="905"/>
    </row>
    <row r="47" spans="1:41" ht="21.75" customHeight="1">
      <c r="A47" s="887" t="s">
        <v>414</v>
      </c>
      <c r="B47" s="888"/>
      <c r="C47" s="888"/>
      <c r="D47" s="888"/>
      <c r="E47" s="888"/>
      <c r="F47" s="888"/>
      <c r="G47" s="888"/>
      <c r="H47" s="888"/>
      <c r="I47" s="888"/>
      <c r="J47" s="888"/>
      <c r="K47" s="888"/>
      <c r="L47" s="888"/>
      <c r="M47" s="888"/>
      <c r="N47" s="888"/>
      <c r="O47" s="888"/>
      <c r="P47" s="888"/>
      <c r="Q47" s="888"/>
      <c r="R47" s="888"/>
      <c r="S47" s="889"/>
      <c r="T47" s="890" t="s">
        <v>1099</v>
      </c>
      <c r="U47" s="882"/>
      <c r="V47" s="904"/>
      <c r="W47" s="904"/>
      <c r="X47" s="904"/>
      <c r="Y47" s="904"/>
      <c r="Z47" s="904"/>
      <c r="AA47" s="905"/>
      <c r="AB47" s="905"/>
      <c r="AC47" s="905"/>
      <c r="AD47" s="905"/>
      <c r="AE47" s="905"/>
      <c r="AF47" s="905"/>
      <c r="AG47" s="905"/>
      <c r="AH47" s="905"/>
      <c r="AI47" s="905"/>
      <c r="AJ47" s="905"/>
      <c r="AK47" s="905" t="s">
        <v>1036</v>
      </c>
      <c r="AL47" s="905"/>
      <c r="AM47" s="905"/>
      <c r="AN47" s="905"/>
      <c r="AO47" s="905"/>
    </row>
    <row r="48" spans="1:41" ht="27.75" customHeight="1">
      <c r="A48" s="887" t="s">
        <v>415</v>
      </c>
      <c r="B48" s="888"/>
      <c r="C48" s="888"/>
      <c r="D48" s="888"/>
      <c r="E48" s="888"/>
      <c r="F48" s="888"/>
      <c r="G48" s="888"/>
      <c r="H48" s="888"/>
      <c r="I48" s="888"/>
      <c r="J48" s="888"/>
      <c r="K48" s="888"/>
      <c r="L48" s="888"/>
      <c r="M48" s="888"/>
      <c r="N48" s="888"/>
      <c r="O48" s="888"/>
      <c r="P48" s="888"/>
      <c r="Q48" s="888"/>
      <c r="R48" s="888"/>
      <c r="S48" s="889"/>
      <c r="T48" s="890" t="s">
        <v>1229</v>
      </c>
      <c r="U48" s="882"/>
      <c r="V48" s="904"/>
      <c r="W48" s="904"/>
      <c r="X48" s="904"/>
      <c r="Y48" s="904"/>
      <c r="Z48" s="904"/>
      <c r="AA48" s="905"/>
      <c r="AB48" s="905"/>
      <c r="AC48" s="905"/>
      <c r="AD48" s="905"/>
      <c r="AE48" s="905"/>
      <c r="AF48" s="905"/>
      <c r="AG48" s="905"/>
      <c r="AH48" s="905"/>
      <c r="AI48" s="905"/>
      <c r="AJ48" s="905"/>
      <c r="AK48" s="905" t="s">
        <v>1036</v>
      </c>
      <c r="AL48" s="905"/>
      <c r="AM48" s="905"/>
      <c r="AN48" s="905"/>
      <c r="AO48" s="905"/>
    </row>
    <row r="49" spans="1:41" ht="27" customHeight="1">
      <c r="A49" s="898" t="s">
        <v>416</v>
      </c>
      <c r="B49" s="899"/>
      <c r="C49" s="899"/>
      <c r="D49" s="899"/>
      <c r="E49" s="899"/>
      <c r="F49" s="899"/>
      <c r="G49" s="899"/>
      <c r="H49" s="899"/>
      <c r="I49" s="899"/>
      <c r="J49" s="899"/>
      <c r="K49" s="899"/>
      <c r="L49" s="899"/>
      <c r="M49" s="899"/>
      <c r="N49" s="899"/>
      <c r="O49" s="899"/>
      <c r="P49" s="899"/>
      <c r="Q49" s="899"/>
      <c r="R49" s="899"/>
      <c r="S49" s="900"/>
      <c r="T49" s="901" t="s">
        <v>1102</v>
      </c>
      <c r="U49" s="906"/>
      <c r="V49" s="902">
        <f>SUM(V19+V41+V42+V43+V44+V45+V46+V47+V48)</f>
        <v>55000</v>
      </c>
      <c r="W49" s="902"/>
      <c r="X49" s="902"/>
      <c r="Y49" s="902"/>
      <c r="Z49" s="902"/>
      <c r="AA49" s="903"/>
      <c r="AB49" s="903"/>
      <c r="AC49" s="903"/>
      <c r="AD49" s="903"/>
      <c r="AE49" s="903"/>
      <c r="AF49" s="903"/>
      <c r="AG49" s="903"/>
      <c r="AH49" s="903"/>
      <c r="AI49" s="903"/>
      <c r="AJ49" s="903"/>
      <c r="AK49" s="903" t="s">
        <v>1036</v>
      </c>
      <c r="AL49" s="903"/>
      <c r="AM49" s="903"/>
      <c r="AN49" s="903"/>
      <c r="AO49" s="903"/>
    </row>
    <row r="50" spans="1:41" ht="29.25" customHeight="1">
      <c r="A50" s="887" t="s">
        <v>417</v>
      </c>
      <c r="B50" s="888"/>
      <c r="C50" s="888"/>
      <c r="D50" s="888"/>
      <c r="E50" s="888"/>
      <c r="F50" s="888"/>
      <c r="G50" s="888"/>
      <c r="H50" s="888"/>
      <c r="I50" s="888"/>
      <c r="J50" s="888"/>
      <c r="K50" s="888"/>
      <c r="L50" s="888"/>
      <c r="M50" s="888"/>
      <c r="N50" s="888"/>
      <c r="O50" s="888"/>
      <c r="P50" s="888"/>
      <c r="Q50" s="888"/>
      <c r="R50" s="888"/>
      <c r="S50" s="889"/>
      <c r="T50" s="890" t="s">
        <v>1104</v>
      </c>
      <c r="U50" s="882"/>
      <c r="V50" s="904"/>
      <c r="W50" s="904"/>
      <c r="X50" s="904"/>
      <c r="Y50" s="904"/>
      <c r="Z50" s="904"/>
      <c r="AA50" s="905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 t="s">
        <v>1036</v>
      </c>
      <c r="AL50" s="905"/>
      <c r="AM50" s="905"/>
      <c r="AN50" s="905"/>
      <c r="AO50" s="905"/>
    </row>
    <row r="51" spans="1:41" ht="25.5" customHeight="1">
      <c r="A51" s="887" t="s">
        <v>418</v>
      </c>
      <c r="B51" s="888"/>
      <c r="C51" s="888"/>
      <c r="D51" s="888"/>
      <c r="E51" s="888"/>
      <c r="F51" s="888"/>
      <c r="G51" s="888"/>
      <c r="H51" s="888"/>
      <c r="I51" s="888"/>
      <c r="J51" s="888"/>
      <c r="K51" s="888"/>
      <c r="L51" s="888"/>
      <c r="M51" s="888"/>
      <c r="N51" s="888"/>
      <c r="O51" s="888"/>
      <c r="P51" s="888"/>
      <c r="Q51" s="888"/>
      <c r="R51" s="888"/>
      <c r="S51" s="889"/>
      <c r="T51" s="890" t="s">
        <v>1106</v>
      </c>
      <c r="U51" s="882"/>
      <c r="V51" s="904">
        <v>2839471</v>
      </c>
      <c r="W51" s="904"/>
      <c r="X51" s="904"/>
      <c r="Y51" s="904"/>
      <c r="Z51" s="904"/>
      <c r="AA51" s="905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 t="s">
        <v>1036</v>
      </c>
      <c r="AL51" s="905"/>
      <c r="AM51" s="905"/>
      <c r="AN51" s="905"/>
      <c r="AO51" s="905"/>
    </row>
    <row r="52" spans="1:41" ht="21.75" customHeight="1">
      <c r="A52" s="898" t="s">
        <v>419</v>
      </c>
      <c r="B52" s="899"/>
      <c r="C52" s="899"/>
      <c r="D52" s="899"/>
      <c r="E52" s="899"/>
      <c r="F52" s="899"/>
      <c r="G52" s="899"/>
      <c r="H52" s="899"/>
      <c r="I52" s="899"/>
      <c r="J52" s="899"/>
      <c r="K52" s="899"/>
      <c r="L52" s="899"/>
      <c r="M52" s="899"/>
      <c r="N52" s="899"/>
      <c r="O52" s="899"/>
      <c r="P52" s="899"/>
      <c r="Q52" s="899"/>
      <c r="R52" s="899"/>
      <c r="S52" s="900"/>
      <c r="T52" s="901" t="s">
        <v>1108</v>
      </c>
      <c r="U52" s="906"/>
      <c r="V52" s="902">
        <f>SUM(V50:Z51)</f>
        <v>2839471</v>
      </c>
      <c r="W52" s="902"/>
      <c r="X52" s="902"/>
      <c r="Y52" s="902"/>
      <c r="Z52" s="902"/>
      <c r="AA52" s="903"/>
      <c r="AB52" s="903"/>
      <c r="AC52" s="903"/>
      <c r="AD52" s="903"/>
      <c r="AE52" s="903"/>
      <c r="AF52" s="903"/>
      <c r="AG52" s="903"/>
      <c r="AH52" s="903"/>
      <c r="AI52" s="903"/>
      <c r="AJ52" s="903"/>
      <c r="AK52" s="903" t="s">
        <v>1036</v>
      </c>
      <c r="AL52" s="903"/>
      <c r="AM52" s="903"/>
      <c r="AN52" s="903"/>
      <c r="AO52" s="903"/>
    </row>
    <row r="53" spans="1:41" ht="21.75" customHeight="1">
      <c r="A53" s="887" t="s">
        <v>420</v>
      </c>
      <c r="B53" s="888"/>
      <c r="C53" s="888"/>
      <c r="D53" s="888"/>
      <c r="E53" s="888"/>
      <c r="F53" s="888"/>
      <c r="G53" s="888"/>
      <c r="H53" s="888"/>
      <c r="I53" s="888"/>
      <c r="J53" s="888"/>
      <c r="K53" s="888"/>
      <c r="L53" s="888"/>
      <c r="M53" s="888"/>
      <c r="N53" s="888"/>
      <c r="O53" s="888"/>
      <c r="P53" s="888"/>
      <c r="Q53" s="888"/>
      <c r="R53" s="888"/>
      <c r="S53" s="889"/>
      <c r="T53" s="890" t="s">
        <v>1110</v>
      </c>
      <c r="U53" s="882"/>
      <c r="V53" s="904">
        <v>6400</v>
      </c>
      <c r="W53" s="904"/>
      <c r="X53" s="904"/>
      <c r="Y53" s="904"/>
      <c r="Z53" s="904"/>
      <c r="AA53" s="905"/>
      <c r="AB53" s="905"/>
      <c r="AC53" s="905"/>
      <c r="AD53" s="905"/>
      <c r="AE53" s="905"/>
      <c r="AF53" s="905"/>
      <c r="AG53" s="905"/>
      <c r="AH53" s="905"/>
      <c r="AI53" s="905"/>
      <c r="AJ53" s="905"/>
      <c r="AK53" s="905" t="s">
        <v>1036</v>
      </c>
      <c r="AL53" s="905"/>
      <c r="AM53" s="905"/>
      <c r="AN53" s="905"/>
      <c r="AO53" s="905"/>
    </row>
    <row r="54" spans="1:41" ht="25.5" customHeight="1">
      <c r="A54" s="887" t="s">
        <v>421</v>
      </c>
      <c r="B54" s="888"/>
      <c r="C54" s="888"/>
      <c r="D54" s="888"/>
      <c r="E54" s="888"/>
      <c r="F54" s="888"/>
      <c r="G54" s="888"/>
      <c r="H54" s="888"/>
      <c r="I54" s="888"/>
      <c r="J54" s="888"/>
      <c r="K54" s="888"/>
      <c r="L54" s="888"/>
      <c r="M54" s="888"/>
      <c r="N54" s="888"/>
      <c r="O54" s="888"/>
      <c r="P54" s="888"/>
      <c r="Q54" s="888"/>
      <c r="R54" s="888"/>
      <c r="S54" s="889"/>
      <c r="T54" s="890" t="s">
        <v>1112</v>
      </c>
      <c r="U54" s="882"/>
      <c r="V54" s="904" t="s">
        <v>1036</v>
      </c>
      <c r="W54" s="904"/>
      <c r="X54" s="904"/>
      <c r="Y54" s="904"/>
      <c r="Z54" s="904"/>
      <c r="AA54" s="905"/>
      <c r="AB54" s="905"/>
      <c r="AC54" s="905"/>
      <c r="AD54" s="905"/>
      <c r="AE54" s="905"/>
      <c r="AF54" s="905"/>
      <c r="AG54" s="905"/>
      <c r="AH54" s="905"/>
      <c r="AI54" s="905"/>
      <c r="AJ54" s="905"/>
      <c r="AK54" s="905" t="s">
        <v>1036</v>
      </c>
      <c r="AL54" s="905"/>
      <c r="AM54" s="905"/>
      <c r="AN54" s="905"/>
      <c r="AO54" s="905"/>
    </row>
    <row r="55" spans="1:41" s="907" customFormat="1" ht="24.75" customHeight="1">
      <c r="A55" s="887" t="s">
        <v>422</v>
      </c>
      <c r="B55" s="888"/>
      <c r="C55" s="888"/>
      <c r="D55" s="888"/>
      <c r="E55" s="888"/>
      <c r="F55" s="888"/>
      <c r="G55" s="888"/>
      <c r="H55" s="888"/>
      <c r="I55" s="888"/>
      <c r="J55" s="888"/>
      <c r="K55" s="888"/>
      <c r="L55" s="888"/>
      <c r="M55" s="888"/>
      <c r="N55" s="888"/>
      <c r="O55" s="888"/>
      <c r="P55" s="888"/>
      <c r="Q55" s="888"/>
      <c r="R55" s="888"/>
      <c r="S55" s="889"/>
      <c r="T55" s="890" t="s">
        <v>1114</v>
      </c>
      <c r="U55" s="882"/>
      <c r="V55" s="904" t="s">
        <v>1036</v>
      </c>
      <c r="W55" s="904"/>
      <c r="X55" s="904"/>
      <c r="Y55" s="904"/>
      <c r="Z55" s="904"/>
      <c r="AA55" s="905"/>
      <c r="AB55" s="905"/>
      <c r="AC55" s="905"/>
      <c r="AD55" s="905"/>
      <c r="AE55" s="905"/>
      <c r="AF55" s="905"/>
      <c r="AG55" s="905"/>
      <c r="AH55" s="905"/>
      <c r="AI55" s="905"/>
      <c r="AJ55" s="905"/>
      <c r="AK55" s="905" t="s">
        <v>1036</v>
      </c>
      <c r="AL55" s="905"/>
      <c r="AM55" s="905"/>
      <c r="AN55" s="905"/>
      <c r="AO55" s="905"/>
    </row>
    <row r="56" spans="1:41" s="907" customFormat="1" ht="21.75" customHeight="1">
      <c r="A56" s="887" t="s">
        <v>423</v>
      </c>
      <c r="B56" s="888"/>
      <c r="C56" s="888"/>
      <c r="D56" s="888"/>
      <c r="E56" s="888"/>
      <c r="F56" s="888"/>
      <c r="G56" s="888"/>
      <c r="H56" s="888"/>
      <c r="I56" s="888"/>
      <c r="J56" s="888"/>
      <c r="K56" s="888"/>
      <c r="L56" s="888"/>
      <c r="M56" s="888"/>
      <c r="N56" s="888"/>
      <c r="O56" s="888"/>
      <c r="P56" s="888"/>
      <c r="Q56" s="888"/>
      <c r="R56" s="888"/>
      <c r="S56" s="889"/>
      <c r="T56" s="890" t="s">
        <v>1116</v>
      </c>
      <c r="U56" s="882"/>
      <c r="V56" s="904" t="s">
        <v>1036</v>
      </c>
      <c r="W56" s="904"/>
      <c r="X56" s="904"/>
      <c r="Y56" s="904"/>
      <c r="Z56" s="904"/>
      <c r="AA56" s="905"/>
      <c r="AB56" s="905"/>
      <c r="AC56" s="905"/>
      <c r="AD56" s="905"/>
      <c r="AE56" s="905"/>
      <c r="AF56" s="905"/>
      <c r="AG56" s="905"/>
      <c r="AH56" s="905"/>
      <c r="AI56" s="905"/>
      <c r="AJ56" s="905"/>
      <c r="AK56" s="905" t="s">
        <v>1036</v>
      </c>
      <c r="AL56" s="905"/>
      <c r="AM56" s="905"/>
      <c r="AN56" s="905"/>
      <c r="AO56" s="905"/>
    </row>
    <row r="57" spans="1:41" s="907" customFormat="1" ht="24.75" customHeight="1">
      <c r="A57" s="908" t="s">
        <v>424</v>
      </c>
      <c r="B57" s="909"/>
      <c r="C57" s="909"/>
      <c r="D57" s="909"/>
      <c r="E57" s="909"/>
      <c r="F57" s="909"/>
      <c r="G57" s="909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10"/>
      <c r="T57" s="901" t="s">
        <v>1118</v>
      </c>
      <c r="U57" s="906"/>
      <c r="V57" s="902">
        <f>SUM(V54:Z56)</f>
        <v>0</v>
      </c>
      <c r="W57" s="902"/>
      <c r="X57" s="902"/>
      <c r="Y57" s="902"/>
      <c r="Z57" s="902"/>
      <c r="AA57" s="911"/>
      <c r="AB57" s="911"/>
      <c r="AC57" s="911"/>
      <c r="AD57" s="911"/>
      <c r="AE57" s="911"/>
      <c r="AF57" s="911"/>
      <c r="AG57" s="911"/>
      <c r="AH57" s="911"/>
      <c r="AI57" s="911"/>
      <c r="AJ57" s="911"/>
      <c r="AK57" s="911" t="s">
        <v>1036</v>
      </c>
      <c r="AL57" s="911"/>
      <c r="AM57" s="911"/>
      <c r="AN57" s="911"/>
      <c r="AO57" s="911"/>
    </row>
    <row r="58" spans="1:41" s="907" customFormat="1" ht="21.75" customHeight="1">
      <c r="A58" s="887" t="s">
        <v>425</v>
      </c>
      <c r="B58" s="888"/>
      <c r="C58" s="888"/>
      <c r="D58" s="888"/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9"/>
      <c r="T58" s="890" t="s">
        <v>1120</v>
      </c>
      <c r="U58" s="882"/>
      <c r="V58" s="904"/>
      <c r="W58" s="904"/>
      <c r="X58" s="904"/>
      <c r="Y58" s="904"/>
      <c r="Z58" s="904"/>
      <c r="AA58" s="905"/>
      <c r="AB58" s="905"/>
      <c r="AC58" s="905"/>
      <c r="AD58" s="905"/>
      <c r="AE58" s="905"/>
      <c r="AF58" s="905"/>
      <c r="AG58" s="905"/>
      <c r="AH58" s="905"/>
      <c r="AI58" s="905"/>
      <c r="AJ58" s="905"/>
      <c r="AK58" s="905" t="s">
        <v>1036</v>
      </c>
      <c r="AL58" s="905"/>
      <c r="AM58" s="905"/>
      <c r="AN58" s="905"/>
      <c r="AO58" s="905"/>
    </row>
    <row r="59" spans="1:41" s="907" customFormat="1" ht="21.75" customHeight="1">
      <c r="A59" s="887" t="s">
        <v>426</v>
      </c>
      <c r="B59" s="888"/>
      <c r="C59" s="888"/>
      <c r="D59" s="888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9"/>
      <c r="T59" s="890" t="s">
        <v>1122</v>
      </c>
      <c r="U59" s="882"/>
      <c r="V59" s="904">
        <v>53178</v>
      </c>
      <c r="W59" s="904"/>
      <c r="X59" s="904"/>
      <c r="Y59" s="904"/>
      <c r="Z59" s="904"/>
      <c r="AA59" s="905"/>
      <c r="AB59" s="905"/>
      <c r="AC59" s="905"/>
      <c r="AD59" s="905"/>
      <c r="AE59" s="905"/>
      <c r="AF59" s="905"/>
      <c r="AG59" s="905"/>
      <c r="AH59" s="905"/>
      <c r="AI59" s="905"/>
      <c r="AJ59" s="905"/>
      <c r="AK59" s="905" t="s">
        <v>1036</v>
      </c>
      <c r="AL59" s="905"/>
      <c r="AM59" s="905"/>
      <c r="AN59" s="905"/>
      <c r="AO59" s="905"/>
    </row>
    <row r="60" spans="1:41" s="907" customFormat="1" ht="19.5" customHeight="1">
      <c r="A60" s="887" t="s">
        <v>427</v>
      </c>
      <c r="B60" s="888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9"/>
      <c r="T60" s="890" t="s">
        <v>1124</v>
      </c>
      <c r="U60" s="882"/>
      <c r="V60" s="904">
        <v>73942</v>
      </c>
      <c r="W60" s="904"/>
      <c r="X60" s="904"/>
      <c r="Y60" s="904"/>
      <c r="Z60" s="904"/>
      <c r="AA60" s="905"/>
      <c r="AB60" s="905"/>
      <c r="AC60" s="905"/>
      <c r="AD60" s="905"/>
      <c r="AE60" s="905"/>
      <c r="AF60" s="905"/>
      <c r="AG60" s="905"/>
      <c r="AH60" s="905"/>
      <c r="AI60" s="905"/>
      <c r="AJ60" s="905"/>
      <c r="AK60" s="905" t="s">
        <v>1036</v>
      </c>
      <c r="AL60" s="905"/>
      <c r="AM60" s="905"/>
      <c r="AN60" s="905"/>
      <c r="AO60" s="905"/>
    </row>
    <row r="61" spans="1:41" s="907" customFormat="1" ht="21.75" customHeight="1">
      <c r="A61" s="908" t="s">
        <v>428</v>
      </c>
      <c r="B61" s="909"/>
      <c r="C61" s="909"/>
      <c r="D61" s="909"/>
      <c r="E61" s="909"/>
      <c r="F61" s="909"/>
      <c r="G61" s="909"/>
      <c r="H61" s="909"/>
      <c r="I61" s="909"/>
      <c r="J61" s="909"/>
      <c r="K61" s="909"/>
      <c r="L61" s="909"/>
      <c r="M61" s="909"/>
      <c r="N61" s="909"/>
      <c r="O61" s="909"/>
      <c r="P61" s="909"/>
      <c r="Q61" s="909"/>
      <c r="R61" s="909"/>
      <c r="S61" s="910"/>
      <c r="T61" s="901" t="s">
        <v>1126</v>
      </c>
      <c r="U61" s="906"/>
      <c r="V61" s="902">
        <f>SUM(V59:Z60)</f>
        <v>127120</v>
      </c>
      <c r="W61" s="902"/>
      <c r="X61" s="902"/>
      <c r="Y61" s="902"/>
      <c r="Z61" s="902"/>
      <c r="AA61" s="911"/>
      <c r="AB61" s="911"/>
      <c r="AC61" s="911"/>
      <c r="AD61" s="911"/>
      <c r="AE61" s="911"/>
      <c r="AF61" s="911"/>
      <c r="AG61" s="911"/>
      <c r="AH61" s="911"/>
      <c r="AI61" s="911"/>
      <c r="AJ61" s="911"/>
      <c r="AK61" s="911" t="s">
        <v>1036</v>
      </c>
      <c r="AL61" s="911"/>
      <c r="AM61" s="911"/>
      <c r="AN61" s="911"/>
      <c r="AO61" s="911"/>
    </row>
    <row r="62" spans="1:41" s="907" customFormat="1" ht="21.75" customHeight="1">
      <c r="A62" s="887" t="s">
        <v>429</v>
      </c>
      <c r="B62" s="888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9"/>
      <c r="T62" s="890" t="s">
        <v>1129</v>
      </c>
      <c r="U62" s="882"/>
      <c r="V62" s="904">
        <v>436802</v>
      </c>
      <c r="W62" s="904"/>
      <c r="X62" s="904"/>
      <c r="Y62" s="904"/>
      <c r="Z62" s="904"/>
      <c r="AA62" s="905"/>
      <c r="AB62" s="905"/>
      <c r="AC62" s="905"/>
      <c r="AD62" s="905"/>
      <c r="AE62" s="905"/>
      <c r="AF62" s="905"/>
      <c r="AG62" s="905"/>
      <c r="AH62" s="905"/>
      <c r="AI62" s="905"/>
      <c r="AJ62" s="905"/>
      <c r="AK62" s="905" t="s">
        <v>1036</v>
      </c>
      <c r="AL62" s="905"/>
      <c r="AM62" s="905"/>
      <c r="AN62" s="905"/>
      <c r="AO62" s="905"/>
    </row>
    <row r="63" spans="1:41" s="907" customFormat="1" ht="21.75" customHeight="1">
      <c r="A63" s="887" t="s">
        <v>430</v>
      </c>
      <c r="B63" s="888"/>
      <c r="C63" s="888"/>
      <c r="D63" s="888"/>
      <c r="E63" s="888"/>
      <c r="F63" s="888"/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9"/>
      <c r="T63" s="890" t="s">
        <v>1131</v>
      </c>
      <c r="U63" s="882"/>
      <c r="V63" s="904"/>
      <c r="W63" s="904"/>
      <c r="X63" s="904"/>
      <c r="Y63" s="904"/>
      <c r="Z63" s="904"/>
      <c r="AA63" s="905"/>
      <c r="AB63" s="905"/>
      <c r="AC63" s="905"/>
      <c r="AD63" s="905"/>
      <c r="AE63" s="905"/>
      <c r="AF63" s="905"/>
      <c r="AG63" s="905"/>
      <c r="AH63" s="905"/>
      <c r="AI63" s="905"/>
      <c r="AJ63" s="905"/>
      <c r="AK63" s="905" t="s">
        <v>1036</v>
      </c>
      <c r="AL63" s="905"/>
      <c r="AM63" s="905"/>
      <c r="AN63" s="905"/>
      <c r="AO63" s="905"/>
    </row>
    <row r="64" spans="1:41" ht="27.75" customHeight="1">
      <c r="A64" s="887" t="s">
        <v>431</v>
      </c>
      <c r="B64" s="888"/>
      <c r="C64" s="888"/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9"/>
      <c r="T64" s="890" t="s">
        <v>1133</v>
      </c>
      <c r="U64" s="882"/>
      <c r="V64" s="904"/>
      <c r="W64" s="904"/>
      <c r="X64" s="904"/>
      <c r="Y64" s="904"/>
      <c r="Z64" s="904"/>
      <c r="AA64" s="905"/>
      <c r="AB64" s="905"/>
      <c r="AC64" s="905"/>
      <c r="AD64" s="905"/>
      <c r="AE64" s="905"/>
      <c r="AF64" s="905"/>
      <c r="AG64" s="905"/>
      <c r="AH64" s="905"/>
      <c r="AI64" s="905"/>
      <c r="AJ64" s="905"/>
      <c r="AK64" s="905" t="s">
        <v>1036</v>
      </c>
      <c r="AL64" s="905"/>
      <c r="AM64" s="905"/>
      <c r="AN64" s="905"/>
      <c r="AO64" s="905"/>
    </row>
    <row r="65" spans="1:41" ht="21.75" customHeight="1">
      <c r="A65" s="887" t="s">
        <v>432</v>
      </c>
      <c r="B65" s="888"/>
      <c r="C65" s="888"/>
      <c r="D65" s="888"/>
      <c r="E65" s="888"/>
      <c r="F65" s="888"/>
      <c r="G65" s="888"/>
      <c r="H65" s="888"/>
      <c r="I65" s="888"/>
      <c r="J65" s="888"/>
      <c r="K65" s="888"/>
      <c r="L65" s="888"/>
      <c r="M65" s="888"/>
      <c r="N65" s="888"/>
      <c r="O65" s="888"/>
      <c r="P65" s="888"/>
      <c r="Q65" s="888"/>
      <c r="R65" s="888"/>
      <c r="S65" s="889"/>
      <c r="T65" s="890" t="s">
        <v>1135</v>
      </c>
      <c r="U65" s="882"/>
      <c r="V65" s="904" t="s">
        <v>1036</v>
      </c>
      <c r="W65" s="904"/>
      <c r="X65" s="904"/>
      <c r="Y65" s="904"/>
      <c r="Z65" s="904"/>
      <c r="AA65" s="905"/>
      <c r="AB65" s="905"/>
      <c r="AC65" s="905"/>
      <c r="AD65" s="905"/>
      <c r="AE65" s="905"/>
      <c r="AF65" s="905"/>
      <c r="AG65" s="905"/>
      <c r="AH65" s="905"/>
      <c r="AI65" s="905"/>
      <c r="AJ65" s="905"/>
      <c r="AK65" s="905" t="s">
        <v>1036</v>
      </c>
      <c r="AL65" s="905"/>
      <c r="AM65" s="905"/>
      <c r="AN65" s="905"/>
      <c r="AO65" s="905"/>
    </row>
    <row r="66" spans="1:41" ht="21.75" customHeight="1">
      <c r="A66" s="887" t="s">
        <v>433</v>
      </c>
      <c r="B66" s="888"/>
      <c r="C66" s="888"/>
      <c r="D66" s="888"/>
      <c r="E66" s="888"/>
      <c r="F66" s="888"/>
      <c r="G66" s="888"/>
      <c r="H66" s="888"/>
      <c r="I66" s="888"/>
      <c r="J66" s="888"/>
      <c r="K66" s="888"/>
      <c r="L66" s="888"/>
      <c r="M66" s="888"/>
      <c r="N66" s="888"/>
      <c r="O66" s="888"/>
      <c r="P66" s="888"/>
      <c r="Q66" s="888"/>
      <c r="R66" s="888"/>
      <c r="S66" s="889"/>
      <c r="T66" s="890" t="s">
        <v>1137</v>
      </c>
      <c r="U66" s="882"/>
      <c r="V66" s="904"/>
      <c r="W66" s="904"/>
      <c r="X66" s="904"/>
      <c r="Y66" s="904"/>
      <c r="Z66" s="904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 t="s">
        <v>1036</v>
      </c>
      <c r="AL66" s="905"/>
      <c r="AM66" s="905"/>
      <c r="AN66" s="905"/>
      <c r="AO66" s="905"/>
    </row>
    <row r="67" spans="1:41" ht="28.5" customHeight="1">
      <c r="A67" s="887" t="s">
        <v>434</v>
      </c>
      <c r="B67" s="888"/>
      <c r="C67" s="888"/>
      <c r="D67" s="888"/>
      <c r="E67" s="888"/>
      <c r="F67" s="888"/>
      <c r="G67" s="888"/>
      <c r="H67" s="888"/>
      <c r="I67" s="888"/>
      <c r="J67" s="888"/>
      <c r="K67" s="888"/>
      <c r="L67" s="888"/>
      <c r="M67" s="888"/>
      <c r="N67" s="888"/>
      <c r="O67" s="888"/>
      <c r="P67" s="888"/>
      <c r="Q67" s="888"/>
      <c r="R67" s="888"/>
      <c r="S67" s="889"/>
      <c r="T67" s="890" t="s">
        <v>1139</v>
      </c>
      <c r="U67" s="882"/>
      <c r="V67" s="904" t="s">
        <v>1036</v>
      </c>
      <c r="W67" s="904"/>
      <c r="X67" s="904"/>
      <c r="Y67" s="904"/>
      <c r="Z67" s="904"/>
      <c r="AA67" s="905"/>
      <c r="AB67" s="905"/>
      <c r="AC67" s="905"/>
      <c r="AD67" s="905"/>
      <c r="AE67" s="905"/>
      <c r="AF67" s="905"/>
      <c r="AG67" s="905"/>
      <c r="AH67" s="905"/>
      <c r="AI67" s="905"/>
      <c r="AJ67" s="905"/>
      <c r="AK67" s="905" t="s">
        <v>1036</v>
      </c>
      <c r="AL67" s="905"/>
      <c r="AM67" s="905"/>
      <c r="AN67" s="905"/>
      <c r="AO67" s="905"/>
    </row>
    <row r="68" spans="1:41" ht="21.75" customHeight="1">
      <c r="A68" s="887" t="s">
        <v>435</v>
      </c>
      <c r="B68" s="888"/>
      <c r="C68" s="888"/>
      <c r="D68" s="888"/>
      <c r="E68" s="888"/>
      <c r="F68" s="888"/>
      <c r="G68" s="888"/>
      <c r="H68" s="888"/>
      <c r="I68" s="888"/>
      <c r="J68" s="888"/>
      <c r="K68" s="888"/>
      <c r="L68" s="888"/>
      <c r="M68" s="888"/>
      <c r="N68" s="888"/>
      <c r="O68" s="888"/>
      <c r="P68" s="888"/>
      <c r="Q68" s="888"/>
      <c r="R68" s="888"/>
      <c r="S68" s="889"/>
      <c r="T68" s="890" t="s">
        <v>1141</v>
      </c>
      <c r="U68" s="882"/>
      <c r="V68" s="904" t="s">
        <v>1036</v>
      </c>
      <c r="W68" s="904"/>
      <c r="X68" s="904"/>
      <c r="Y68" s="904"/>
      <c r="Z68" s="904"/>
      <c r="AA68" s="905"/>
      <c r="AB68" s="905"/>
      <c r="AC68" s="905"/>
      <c r="AD68" s="905"/>
      <c r="AE68" s="905"/>
      <c r="AF68" s="905"/>
      <c r="AG68" s="905"/>
      <c r="AH68" s="905"/>
      <c r="AI68" s="905"/>
      <c r="AJ68" s="905"/>
      <c r="AK68" s="905" t="s">
        <v>1036</v>
      </c>
      <c r="AL68" s="905"/>
      <c r="AM68" s="905"/>
      <c r="AN68" s="905"/>
      <c r="AO68" s="905"/>
    </row>
    <row r="69" spans="1:41" ht="31.5" customHeight="1">
      <c r="A69" s="908" t="s">
        <v>436</v>
      </c>
      <c r="B69" s="909"/>
      <c r="C69" s="909"/>
      <c r="D69" s="909"/>
      <c r="E69" s="909"/>
      <c r="F69" s="909"/>
      <c r="G69" s="909"/>
      <c r="H69" s="909"/>
      <c r="I69" s="909"/>
      <c r="J69" s="909"/>
      <c r="K69" s="909"/>
      <c r="L69" s="909"/>
      <c r="M69" s="909"/>
      <c r="N69" s="909"/>
      <c r="O69" s="909"/>
      <c r="P69" s="909"/>
      <c r="Q69" s="909"/>
      <c r="R69" s="909"/>
      <c r="S69" s="910"/>
      <c r="T69" s="901" t="s">
        <v>1143</v>
      </c>
      <c r="U69" s="906"/>
      <c r="V69" s="902">
        <f>SUM(V52+V53+V57+V58+V61+V62+V63+V64+V66)</f>
        <v>3409793</v>
      </c>
      <c r="W69" s="902"/>
      <c r="X69" s="902"/>
      <c r="Y69" s="902"/>
      <c r="Z69" s="902"/>
      <c r="AA69" s="912"/>
      <c r="AB69" s="912"/>
      <c r="AC69" s="912"/>
      <c r="AD69" s="912"/>
      <c r="AE69" s="912"/>
      <c r="AF69" s="911"/>
      <c r="AG69" s="911"/>
      <c r="AH69" s="911"/>
      <c r="AI69" s="911"/>
      <c r="AJ69" s="911"/>
      <c r="AK69" s="911"/>
      <c r="AL69" s="911"/>
      <c r="AM69" s="911"/>
      <c r="AN69" s="911"/>
      <c r="AO69" s="911"/>
    </row>
    <row r="70" spans="16:22" ht="21.75" customHeight="1">
      <c r="P70" s="834" t="s">
        <v>941</v>
      </c>
      <c r="T70" s="913"/>
      <c r="U70" s="836"/>
      <c r="V70" s="835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spans="1:4" ht="21.75" customHeight="1">
      <c r="A138" s="914"/>
      <c r="B138" s="914"/>
      <c r="C138" s="914"/>
      <c r="D138" s="914"/>
    </row>
    <row r="139" spans="1:4" ht="21.75" customHeight="1">
      <c r="A139" s="914"/>
      <c r="B139" s="914"/>
      <c r="C139" s="914"/>
      <c r="D139" s="914"/>
    </row>
    <row r="140" spans="1:4" ht="21.75" customHeight="1">
      <c r="A140" s="914"/>
      <c r="B140" s="914"/>
      <c r="C140" s="914"/>
      <c r="D140" s="914"/>
    </row>
    <row r="141" spans="1:4" ht="21.75" customHeight="1">
      <c r="A141" s="914"/>
      <c r="B141" s="914"/>
      <c r="C141" s="914"/>
      <c r="D141" s="914"/>
    </row>
    <row r="142" spans="1:4" ht="21.75" customHeight="1">
      <c r="A142" s="914"/>
      <c r="B142" s="914"/>
      <c r="C142" s="914"/>
      <c r="D142" s="914"/>
    </row>
    <row r="143" spans="1:4" ht="21.75" customHeight="1">
      <c r="A143" s="914"/>
      <c r="B143" s="914"/>
      <c r="C143" s="914"/>
      <c r="D143" s="914"/>
    </row>
    <row r="144" spans="1:4" ht="21.75" customHeight="1">
      <c r="A144" s="914"/>
      <c r="B144" s="914"/>
      <c r="C144" s="914"/>
      <c r="D144" s="914"/>
    </row>
    <row r="145" spans="1:4" ht="21.75" customHeight="1">
      <c r="A145" s="914"/>
      <c r="B145" s="914"/>
      <c r="C145" s="914"/>
      <c r="D145" s="914"/>
    </row>
    <row r="146" spans="1:4" ht="21.75" customHeight="1">
      <c r="A146" s="914"/>
      <c r="B146" s="914"/>
      <c r="C146" s="914"/>
      <c r="D146" s="914"/>
    </row>
    <row r="147" spans="1:4" ht="21.75" customHeight="1">
      <c r="A147" s="914"/>
      <c r="B147" s="914"/>
      <c r="C147" s="914"/>
      <c r="D147" s="914"/>
    </row>
    <row r="148" spans="1:4" ht="21.75" customHeight="1">
      <c r="A148" s="914"/>
      <c r="B148" s="914"/>
      <c r="C148" s="914"/>
      <c r="D148" s="914"/>
    </row>
    <row r="149" spans="1:4" ht="21.75" customHeight="1">
      <c r="A149" s="914"/>
      <c r="B149" s="914"/>
      <c r="C149" s="914"/>
      <c r="D149" s="914"/>
    </row>
    <row r="150" spans="1:4" ht="21.75" customHeight="1">
      <c r="A150" s="914"/>
      <c r="B150" s="914"/>
      <c r="C150" s="914"/>
      <c r="D150" s="914"/>
    </row>
    <row r="151" spans="1:4" ht="21.75" customHeight="1">
      <c r="A151" s="914"/>
      <c r="B151" s="914"/>
      <c r="C151" s="914"/>
      <c r="D151" s="914"/>
    </row>
    <row r="152" spans="1:4" ht="21.75" customHeight="1">
      <c r="A152" s="914"/>
      <c r="B152" s="914"/>
      <c r="C152" s="914"/>
      <c r="D152" s="914"/>
    </row>
    <row r="153" spans="1:4" ht="21.75" customHeight="1">
      <c r="A153" s="914"/>
      <c r="B153" s="914"/>
      <c r="C153" s="914"/>
      <c r="D153" s="914"/>
    </row>
    <row r="154" spans="1:4" ht="21.75" customHeight="1">
      <c r="A154" s="914"/>
      <c r="B154" s="914"/>
      <c r="C154" s="914"/>
      <c r="D154" s="914"/>
    </row>
    <row r="155" spans="1:4" ht="21.75" customHeight="1">
      <c r="A155" s="914"/>
      <c r="B155" s="914"/>
      <c r="C155" s="914"/>
      <c r="D155" s="914"/>
    </row>
    <row r="156" spans="1:4" ht="21.75" customHeight="1">
      <c r="A156" s="914"/>
      <c r="B156" s="914"/>
      <c r="C156" s="914"/>
      <c r="D156" s="914"/>
    </row>
    <row r="157" spans="1:4" ht="21.75" customHeight="1">
      <c r="A157" s="914"/>
      <c r="B157" s="914"/>
      <c r="C157" s="914"/>
      <c r="D157" s="914"/>
    </row>
    <row r="158" spans="1:4" ht="21.75" customHeight="1">
      <c r="A158" s="914"/>
      <c r="B158" s="914"/>
      <c r="C158" s="914"/>
      <c r="D158" s="914"/>
    </row>
    <row r="159" spans="1:4" ht="21.75" customHeight="1">
      <c r="A159" s="914"/>
      <c r="B159" s="914"/>
      <c r="C159" s="914"/>
      <c r="D159" s="914"/>
    </row>
    <row r="160" spans="1:4" ht="21.75" customHeight="1">
      <c r="A160" s="914"/>
      <c r="B160" s="914"/>
      <c r="C160" s="914"/>
      <c r="D160" s="914"/>
    </row>
    <row r="161" spans="1:4" ht="21.75" customHeight="1">
      <c r="A161" s="914"/>
      <c r="B161" s="914"/>
      <c r="C161" s="914"/>
      <c r="D161" s="914"/>
    </row>
    <row r="162" spans="1:4" ht="21.75" customHeight="1">
      <c r="A162" s="914"/>
      <c r="B162" s="914"/>
      <c r="C162" s="914"/>
      <c r="D162" s="914"/>
    </row>
    <row r="163" spans="1:4" ht="21.75" customHeight="1">
      <c r="A163" s="914"/>
      <c r="B163" s="914"/>
      <c r="C163" s="914"/>
      <c r="D163" s="914"/>
    </row>
    <row r="164" spans="1:4" ht="21.75" customHeight="1">
      <c r="A164" s="914"/>
      <c r="B164" s="914"/>
      <c r="C164" s="914"/>
      <c r="D164" s="914"/>
    </row>
    <row r="165" spans="1:4" ht="21.75" customHeight="1">
      <c r="A165" s="914"/>
      <c r="B165" s="914"/>
      <c r="C165" s="914"/>
      <c r="D165" s="914"/>
    </row>
    <row r="166" spans="1:4" ht="21.75" customHeight="1">
      <c r="A166" s="914"/>
      <c r="B166" s="914"/>
      <c r="C166" s="914"/>
      <c r="D166" s="914"/>
    </row>
    <row r="167" spans="1:4" ht="21.75" customHeight="1">
      <c r="A167" s="914"/>
      <c r="B167" s="914"/>
      <c r="C167" s="914"/>
      <c r="D167" s="914"/>
    </row>
    <row r="168" spans="1:4" ht="21.75" customHeight="1">
      <c r="A168" s="914"/>
      <c r="B168" s="914"/>
      <c r="C168" s="914"/>
      <c r="D168" s="914"/>
    </row>
    <row r="169" spans="1:4" ht="21.75" customHeight="1">
      <c r="A169" s="914"/>
      <c r="B169" s="914"/>
      <c r="C169" s="914"/>
      <c r="D169" s="914"/>
    </row>
    <row r="170" spans="1:4" ht="21.75" customHeight="1">
      <c r="A170" s="914"/>
      <c r="B170" s="914"/>
      <c r="C170" s="914"/>
      <c r="D170" s="914"/>
    </row>
    <row r="171" spans="1:4" ht="21.75" customHeight="1">
      <c r="A171" s="914"/>
      <c r="B171" s="914"/>
      <c r="C171" s="914"/>
      <c r="D171" s="914"/>
    </row>
    <row r="172" spans="1:4" ht="21.75" customHeight="1">
      <c r="A172" s="914"/>
      <c r="B172" s="914"/>
      <c r="C172" s="914"/>
      <c r="D172" s="914"/>
    </row>
    <row r="173" spans="1:4" ht="21.75" customHeight="1">
      <c r="A173" s="914"/>
      <c r="B173" s="914"/>
      <c r="C173" s="914"/>
      <c r="D173" s="914"/>
    </row>
    <row r="174" spans="1:4" ht="21.75" customHeight="1">
      <c r="A174" s="914"/>
      <c r="B174" s="914"/>
      <c r="C174" s="914"/>
      <c r="D174" s="914"/>
    </row>
    <row r="175" spans="1:4" ht="21.75" customHeight="1">
      <c r="A175" s="914"/>
      <c r="B175" s="914"/>
      <c r="C175" s="914"/>
      <c r="D175" s="914"/>
    </row>
    <row r="176" spans="1:4" ht="21.75" customHeight="1">
      <c r="A176" s="914"/>
      <c r="B176" s="914"/>
      <c r="C176" s="914"/>
      <c r="D176" s="914"/>
    </row>
    <row r="177" spans="1:4" ht="21.75" customHeight="1">
      <c r="A177" s="914"/>
      <c r="B177" s="914"/>
      <c r="C177" s="914"/>
      <c r="D177" s="914"/>
    </row>
    <row r="178" spans="1:4" ht="21.75" customHeight="1">
      <c r="A178" s="914"/>
      <c r="B178" s="914"/>
      <c r="C178" s="914"/>
      <c r="D178" s="914"/>
    </row>
    <row r="179" spans="1:4" ht="21.75" customHeight="1">
      <c r="A179" s="914"/>
      <c r="B179" s="914"/>
      <c r="C179" s="914"/>
      <c r="D179" s="914"/>
    </row>
    <row r="180" spans="1:4" ht="21.75" customHeight="1">
      <c r="A180" s="914"/>
      <c r="B180" s="914"/>
      <c r="C180" s="914"/>
      <c r="D180" s="914"/>
    </row>
    <row r="181" spans="1:4" ht="21.75" customHeight="1">
      <c r="A181" s="914"/>
      <c r="B181" s="914"/>
      <c r="C181" s="914"/>
      <c r="D181" s="914"/>
    </row>
    <row r="182" spans="1:4" ht="21.75" customHeight="1">
      <c r="A182" s="914"/>
      <c r="B182" s="914"/>
      <c r="C182" s="914"/>
      <c r="D182" s="914"/>
    </row>
    <row r="183" spans="1:4" ht="21.75" customHeight="1">
      <c r="A183" s="914"/>
      <c r="B183" s="914"/>
      <c r="C183" s="914"/>
      <c r="D183" s="914"/>
    </row>
    <row r="184" spans="1:4" ht="21.75" customHeight="1">
      <c r="A184" s="914"/>
      <c r="B184" s="914"/>
      <c r="C184" s="914"/>
      <c r="D184" s="914"/>
    </row>
    <row r="185" spans="1:4" ht="21.75" customHeight="1">
      <c r="A185" s="914"/>
      <c r="B185" s="914"/>
      <c r="C185" s="914"/>
      <c r="D185" s="914"/>
    </row>
    <row r="186" spans="1:4" ht="21.75" customHeight="1">
      <c r="A186" s="914"/>
      <c r="B186" s="914"/>
      <c r="C186" s="914"/>
      <c r="D186" s="914"/>
    </row>
    <row r="187" spans="1:4" ht="21.75" customHeight="1">
      <c r="A187" s="914"/>
      <c r="B187" s="914"/>
      <c r="C187" s="914"/>
      <c r="D187" s="914"/>
    </row>
    <row r="188" spans="1:4" ht="21.75" customHeight="1">
      <c r="A188" s="914"/>
      <c r="B188" s="914"/>
      <c r="C188" s="914"/>
      <c r="D188" s="914"/>
    </row>
    <row r="189" spans="1:4" ht="21.75" customHeight="1">
      <c r="A189" s="914"/>
      <c r="B189" s="914"/>
      <c r="C189" s="914"/>
      <c r="D189" s="914"/>
    </row>
    <row r="190" spans="1:4" ht="21.75" customHeight="1">
      <c r="A190" s="914"/>
      <c r="B190" s="914"/>
      <c r="C190" s="914"/>
      <c r="D190" s="914"/>
    </row>
    <row r="191" spans="1:4" ht="21.75" customHeight="1">
      <c r="A191" s="914"/>
      <c r="B191" s="914"/>
      <c r="C191" s="914"/>
      <c r="D191" s="914"/>
    </row>
    <row r="192" spans="1:4" ht="21.75" customHeight="1">
      <c r="A192" s="914"/>
      <c r="B192" s="914"/>
      <c r="C192" s="914"/>
      <c r="D192" s="914"/>
    </row>
    <row r="193" spans="1:4" ht="21.75" customHeight="1">
      <c r="A193" s="914"/>
      <c r="B193" s="914"/>
      <c r="C193" s="914"/>
      <c r="D193" s="914"/>
    </row>
    <row r="194" spans="1:4" ht="21.75" customHeight="1">
      <c r="A194" s="914"/>
      <c r="B194" s="914"/>
      <c r="C194" s="914"/>
      <c r="D194" s="914"/>
    </row>
    <row r="195" spans="1:4" ht="21.75" customHeight="1">
      <c r="A195" s="914"/>
      <c r="B195" s="914"/>
      <c r="C195" s="914"/>
      <c r="D195" s="914"/>
    </row>
    <row r="196" spans="1:4" ht="21.75" customHeight="1">
      <c r="A196" s="914"/>
      <c r="B196" s="914"/>
      <c r="C196" s="914"/>
      <c r="D196" s="914"/>
    </row>
    <row r="197" spans="1:4" ht="21.75" customHeight="1">
      <c r="A197" s="914"/>
      <c r="B197" s="914"/>
      <c r="C197" s="914"/>
      <c r="D197" s="914"/>
    </row>
    <row r="198" spans="1:4" ht="21.75" customHeight="1">
      <c r="A198" s="914"/>
      <c r="B198" s="914"/>
      <c r="C198" s="914"/>
      <c r="D198" s="914"/>
    </row>
    <row r="199" spans="1:4" ht="21.75" customHeight="1">
      <c r="A199" s="914"/>
      <c r="B199" s="914"/>
      <c r="C199" s="914"/>
      <c r="D199" s="914"/>
    </row>
    <row r="200" spans="1:4" ht="21.75" customHeight="1">
      <c r="A200" s="914"/>
      <c r="B200" s="914"/>
      <c r="C200" s="914"/>
      <c r="D200" s="914"/>
    </row>
    <row r="201" spans="1:4" ht="21.75" customHeight="1">
      <c r="A201" s="914"/>
      <c r="B201" s="914"/>
      <c r="C201" s="914"/>
      <c r="D201" s="914"/>
    </row>
    <row r="202" spans="1:4" ht="21.75" customHeight="1">
      <c r="A202" s="914"/>
      <c r="B202" s="914"/>
      <c r="C202" s="914"/>
      <c r="D202" s="914"/>
    </row>
    <row r="203" spans="1:4" ht="21.75" customHeight="1">
      <c r="A203" s="914"/>
      <c r="B203" s="914"/>
      <c r="C203" s="914"/>
      <c r="D203" s="914"/>
    </row>
    <row r="204" spans="1:4" ht="21.75" customHeight="1">
      <c r="A204" s="914"/>
      <c r="B204" s="914"/>
      <c r="C204" s="914"/>
      <c r="D204" s="914"/>
    </row>
    <row r="205" spans="1:4" ht="21.75" customHeight="1">
      <c r="A205" s="914"/>
      <c r="B205" s="914"/>
      <c r="C205" s="914"/>
      <c r="D205" s="914"/>
    </row>
    <row r="206" spans="1:4" ht="21.75" customHeight="1">
      <c r="A206" s="914"/>
      <c r="B206" s="914"/>
      <c r="C206" s="914"/>
      <c r="D206" s="914"/>
    </row>
    <row r="207" spans="1:4" ht="21.75" customHeight="1">
      <c r="A207" s="914"/>
      <c r="B207" s="914"/>
      <c r="C207" s="914"/>
      <c r="D207" s="914"/>
    </row>
    <row r="208" spans="1:4" ht="21.75" customHeight="1">
      <c r="A208" s="914"/>
      <c r="B208" s="914"/>
      <c r="C208" s="914"/>
      <c r="D208" s="914"/>
    </row>
    <row r="209" spans="1:4" ht="21.75" customHeight="1">
      <c r="A209" s="914"/>
      <c r="B209" s="914"/>
      <c r="C209" s="914"/>
      <c r="D209" s="914"/>
    </row>
    <row r="210" spans="1:4" ht="21.75" customHeight="1">
      <c r="A210" s="914"/>
      <c r="B210" s="914"/>
      <c r="C210" s="914"/>
      <c r="D210" s="914"/>
    </row>
    <row r="211" spans="1:4" ht="21.75" customHeight="1">
      <c r="A211" s="914"/>
      <c r="B211" s="914"/>
      <c r="C211" s="914"/>
      <c r="D211" s="914"/>
    </row>
    <row r="212" spans="1:4" ht="21.75" customHeight="1">
      <c r="A212" s="914"/>
      <c r="B212" s="914"/>
      <c r="C212" s="914"/>
      <c r="D212" s="914"/>
    </row>
    <row r="213" spans="1:4" ht="21.75" customHeight="1">
      <c r="A213" s="914"/>
      <c r="B213" s="914"/>
      <c r="C213" s="914"/>
      <c r="D213" s="914"/>
    </row>
    <row r="214" spans="1:4" ht="21.75" customHeight="1">
      <c r="A214" s="914"/>
      <c r="B214" s="914"/>
      <c r="C214" s="914"/>
      <c r="D214" s="914"/>
    </row>
    <row r="215" spans="1:4" ht="21.75" customHeight="1">
      <c r="A215" s="914"/>
      <c r="B215" s="914"/>
      <c r="C215" s="914"/>
      <c r="D215" s="914"/>
    </row>
    <row r="216" spans="1:4" ht="12.75">
      <c r="A216" s="914"/>
      <c r="B216" s="914"/>
      <c r="C216" s="914"/>
      <c r="D216" s="914"/>
    </row>
    <row r="217" spans="1:4" ht="12.75">
      <c r="A217" s="914"/>
      <c r="B217" s="914"/>
      <c r="C217" s="914"/>
      <c r="D217" s="914"/>
    </row>
    <row r="218" spans="1:4" ht="12.75">
      <c r="A218" s="914"/>
      <c r="B218" s="914"/>
      <c r="C218" s="914"/>
      <c r="D218" s="914"/>
    </row>
    <row r="219" spans="1:4" ht="12.75">
      <c r="A219" s="914"/>
      <c r="B219" s="914"/>
      <c r="C219" s="914"/>
      <c r="D219" s="914"/>
    </row>
    <row r="220" spans="1:4" ht="12.75">
      <c r="A220" s="914"/>
      <c r="B220" s="914"/>
      <c r="C220" s="914"/>
      <c r="D220" s="914"/>
    </row>
  </sheetData>
  <mergeCells count="289">
    <mergeCell ref="AK69:AO69"/>
    <mergeCell ref="AA68:AE68"/>
    <mergeCell ref="AF68:AJ68"/>
    <mergeCell ref="V69:Z69"/>
    <mergeCell ref="AA69:AE69"/>
    <mergeCell ref="AF69:AJ69"/>
    <mergeCell ref="AA66:AE66"/>
    <mergeCell ref="AF66:AJ66"/>
    <mergeCell ref="AA67:AE67"/>
    <mergeCell ref="AF67:AJ67"/>
    <mergeCell ref="V64:Z64"/>
    <mergeCell ref="AA64:AE64"/>
    <mergeCell ref="AF64:AJ64"/>
    <mergeCell ref="AA65:AE65"/>
    <mergeCell ref="AF65:AJ65"/>
    <mergeCell ref="V62:Z62"/>
    <mergeCell ref="AA62:AE62"/>
    <mergeCell ref="AF62:AJ62"/>
    <mergeCell ref="V63:Z63"/>
    <mergeCell ref="AA63:AE63"/>
    <mergeCell ref="AF63:AJ63"/>
    <mergeCell ref="V60:Z60"/>
    <mergeCell ref="AA60:AE60"/>
    <mergeCell ref="AF60:AJ60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53:Z53"/>
    <mergeCell ref="AA53:AE53"/>
    <mergeCell ref="AF53:AJ53"/>
    <mergeCell ref="AA54:AE54"/>
    <mergeCell ref="AF54:AJ54"/>
    <mergeCell ref="V54:Z54"/>
    <mergeCell ref="V56:Z56"/>
    <mergeCell ref="V49:Z49"/>
    <mergeCell ref="AA49:AE49"/>
    <mergeCell ref="AF49:AJ49"/>
    <mergeCell ref="V50:Z50"/>
    <mergeCell ref="AA50:AE50"/>
    <mergeCell ref="AF50:AJ50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AK40:AO40"/>
    <mergeCell ref="V39:Z39"/>
    <mergeCell ref="AA39:AE39"/>
    <mergeCell ref="AF39:AJ39"/>
    <mergeCell ref="AK39:AO39"/>
    <mergeCell ref="V38:Z38"/>
    <mergeCell ref="AA38:AE38"/>
    <mergeCell ref="AF38:AJ38"/>
    <mergeCell ref="AK38:AO38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AK34:AO34"/>
    <mergeCell ref="V35:Z35"/>
    <mergeCell ref="AA35:AE35"/>
    <mergeCell ref="AF35:AJ35"/>
    <mergeCell ref="AK35:AO35"/>
    <mergeCell ref="V32:Z32"/>
    <mergeCell ref="AA32:AE32"/>
    <mergeCell ref="AF32:AJ32"/>
    <mergeCell ref="V34:Z34"/>
    <mergeCell ref="AA34:AE34"/>
    <mergeCell ref="AF34:AJ34"/>
    <mergeCell ref="V31:Z31"/>
    <mergeCell ref="AA31:AE31"/>
    <mergeCell ref="AF31:AJ31"/>
    <mergeCell ref="AK31:AO31"/>
    <mergeCell ref="V30:Z30"/>
    <mergeCell ref="AA30:AE30"/>
    <mergeCell ref="AF30:AJ30"/>
    <mergeCell ref="AK30:AO30"/>
    <mergeCell ref="V28:Z28"/>
    <mergeCell ref="AA28:AE28"/>
    <mergeCell ref="AF28:AJ28"/>
    <mergeCell ref="V29:Z29"/>
    <mergeCell ref="AA29:AE29"/>
    <mergeCell ref="AF29:AJ29"/>
    <mergeCell ref="AA26:AE26"/>
    <mergeCell ref="AF26:AJ26"/>
    <mergeCell ref="V27:Z27"/>
    <mergeCell ref="AA27:AE27"/>
    <mergeCell ref="AF27:AJ27"/>
    <mergeCell ref="V25:Z25"/>
    <mergeCell ref="AA25:AE25"/>
    <mergeCell ref="AF25:AJ25"/>
    <mergeCell ref="V24:Z24"/>
    <mergeCell ref="AA24:AE24"/>
    <mergeCell ref="AF24:AJ24"/>
    <mergeCell ref="V23:Z23"/>
    <mergeCell ref="AA23:AE23"/>
    <mergeCell ref="AF23:AJ23"/>
    <mergeCell ref="AK23:AO23"/>
    <mergeCell ref="V22:Z22"/>
    <mergeCell ref="AA22:AE22"/>
    <mergeCell ref="AF22:AJ22"/>
    <mergeCell ref="AK22:AO22"/>
    <mergeCell ref="V21:Z21"/>
    <mergeCell ref="AA21:AE21"/>
    <mergeCell ref="AF21:AJ21"/>
    <mergeCell ref="AK21:AO21"/>
    <mergeCell ref="V20:Z20"/>
    <mergeCell ref="AA20:AE20"/>
    <mergeCell ref="AF20:AJ20"/>
    <mergeCell ref="AK20:AO20"/>
    <mergeCell ref="V18:Z18"/>
    <mergeCell ref="AA18:AE18"/>
    <mergeCell ref="AF18:AJ18"/>
    <mergeCell ref="AK18:AO18"/>
    <mergeCell ref="V17:Z17"/>
    <mergeCell ref="AA17:AE17"/>
    <mergeCell ref="AF17:AJ17"/>
    <mergeCell ref="AK17:AO17"/>
    <mergeCell ref="V16:Z16"/>
    <mergeCell ref="AA16:AE16"/>
    <mergeCell ref="AF16:AJ16"/>
    <mergeCell ref="AK16:AO16"/>
    <mergeCell ref="V15:Z15"/>
    <mergeCell ref="AA15:AE15"/>
    <mergeCell ref="AF15:AJ15"/>
    <mergeCell ref="AK15:AO15"/>
    <mergeCell ref="V14:Z14"/>
    <mergeCell ref="AA14:AE14"/>
    <mergeCell ref="AF14:AJ14"/>
    <mergeCell ref="V68:Z68"/>
    <mergeCell ref="V33:Z33"/>
    <mergeCell ref="AA33:AE33"/>
    <mergeCell ref="AF33:AJ33"/>
    <mergeCell ref="AA52:AE52"/>
    <mergeCell ref="AF52:AJ52"/>
    <mergeCell ref="V55:Z55"/>
    <mergeCell ref="AK32:AO32"/>
    <mergeCell ref="AK26:AO26"/>
    <mergeCell ref="AK27:AO27"/>
    <mergeCell ref="AK28:AO28"/>
    <mergeCell ref="AK29:AO29"/>
    <mergeCell ref="AK33:AO33"/>
    <mergeCell ref="V26:Z26"/>
    <mergeCell ref="AK64:AO64"/>
    <mergeCell ref="AK65:AO65"/>
    <mergeCell ref="AK48:AO48"/>
    <mergeCell ref="AK41:AO41"/>
    <mergeCell ref="AK42:AO42"/>
    <mergeCell ref="AK43:AO43"/>
    <mergeCell ref="AK44:AO44"/>
    <mergeCell ref="AK45:AO45"/>
    <mergeCell ref="AK66:AO66"/>
    <mergeCell ref="AK68:AO68"/>
    <mergeCell ref="A61:S61"/>
    <mergeCell ref="A62:S62"/>
    <mergeCell ref="A63:S63"/>
    <mergeCell ref="A65:S65"/>
    <mergeCell ref="A64:S64"/>
    <mergeCell ref="V61:Z61"/>
    <mergeCell ref="AA61:AE61"/>
    <mergeCell ref="AF61:AJ61"/>
    <mergeCell ref="AK46:AO46"/>
    <mergeCell ref="AK47:AO47"/>
    <mergeCell ref="V57:Z57"/>
    <mergeCell ref="AK52:AO52"/>
    <mergeCell ref="AK51:AO51"/>
    <mergeCell ref="AK50:AO50"/>
    <mergeCell ref="V51:Z51"/>
    <mergeCell ref="AA51:AE51"/>
    <mergeCell ref="AF51:AJ51"/>
    <mergeCell ref="V52:Z52"/>
    <mergeCell ref="AK56:AO56"/>
    <mergeCell ref="AK55:AO55"/>
    <mergeCell ref="AK54:AO54"/>
    <mergeCell ref="AA55:AE55"/>
    <mergeCell ref="AF55:AJ55"/>
    <mergeCell ref="AA56:AE56"/>
    <mergeCell ref="AF56:AJ56"/>
    <mergeCell ref="A59:S59"/>
    <mergeCell ref="A45:S45"/>
    <mergeCell ref="A46:S46"/>
    <mergeCell ref="A47:S47"/>
    <mergeCell ref="A49:S49"/>
    <mergeCell ref="A48:S48"/>
    <mergeCell ref="A50:S50"/>
    <mergeCell ref="A57:S57"/>
    <mergeCell ref="A43:S43"/>
    <mergeCell ref="A44:S44"/>
    <mergeCell ref="A58:S58"/>
    <mergeCell ref="A56:S56"/>
    <mergeCell ref="A51:S51"/>
    <mergeCell ref="A52:S52"/>
    <mergeCell ref="A53:S53"/>
    <mergeCell ref="A55:S55"/>
    <mergeCell ref="A39:S39"/>
    <mergeCell ref="A40:S40"/>
    <mergeCell ref="A41:S41"/>
    <mergeCell ref="A42:S42"/>
    <mergeCell ref="A35:S35"/>
    <mergeCell ref="A36:S36"/>
    <mergeCell ref="A37:S37"/>
    <mergeCell ref="A38:S38"/>
    <mergeCell ref="A17:S17"/>
    <mergeCell ref="A18:S18"/>
    <mergeCell ref="A20:S20"/>
    <mergeCell ref="A21:S21"/>
    <mergeCell ref="A11:S11"/>
    <mergeCell ref="A14:S14"/>
    <mergeCell ref="A15:S15"/>
    <mergeCell ref="A16:S16"/>
    <mergeCell ref="A69:S69"/>
    <mergeCell ref="V65:Z65"/>
    <mergeCell ref="A66:S66"/>
    <mergeCell ref="A67:S67"/>
    <mergeCell ref="V67:Z67"/>
    <mergeCell ref="A68:S68"/>
    <mergeCell ref="V66:Z66"/>
    <mergeCell ref="AK11:AO12"/>
    <mergeCell ref="AK25:AO25"/>
    <mergeCell ref="AK13:AO13"/>
    <mergeCell ref="AF11:AJ12"/>
    <mergeCell ref="AK14:AO14"/>
    <mergeCell ref="AK24:AO24"/>
    <mergeCell ref="AF19:AJ19"/>
    <mergeCell ref="AK19:AO19"/>
    <mergeCell ref="A30:S30"/>
    <mergeCell ref="A27:S27"/>
    <mergeCell ref="A28:S28"/>
    <mergeCell ref="A29:S29"/>
    <mergeCell ref="A22:S22"/>
    <mergeCell ref="A24:S24"/>
    <mergeCell ref="A25:S25"/>
    <mergeCell ref="A26:S26"/>
    <mergeCell ref="A3:AO3"/>
    <mergeCell ref="W9:AB9"/>
    <mergeCell ref="AE9:AF9"/>
    <mergeCell ref="AI9:AL9"/>
    <mergeCell ref="AC5:AM5"/>
    <mergeCell ref="A60:S60"/>
    <mergeCell ref="A54:S54"/>
    <mergeCell ref="V19:Z19"/>
    <mergeCell ref="AA19:AE19"/>
    <mergeCell ref="A31:S31"/>
    <mergeCell ref="A32:S32"/>
    <mergeCell ref="B19:J19"/>
    <mergeCell ref="A23:S23"/>
    <mergeCell ref="A33:S33"/>
    <mergeCell ref="A34:S34"/>
    <mergeCell ref="AK49:AO49"/>
    <mergeCell ref="AK57:AO57"/>
    <mergeCell ref="AK61:AO61"/>
    <mergeCell ref="AK67:AO67"/>
    <mergeCell ref="AK53:AO53"/>
    <mergeCell ref="AK58:AO58"/>
    <mergeCell ref="AK59:AO59"/>
    <mergeCell ref="AK60:AO60"/>
    <mergeCell ref="AK62:AO62"/>
    <mergeCell ref="AK63:AO63"/>
  </mergeCells>
  <printOptions horizontalCentered="1"/>
  <pageMargins left="0.16" right="0.09" top="0.3937007874015748" bottom="0.24" header="0.31496062992125984" footer="0.15"/>
  <pageSetup fitToHeight="0" horizontalDpi="600" verticalDpi="600" orientation="portrait" paperSize="9" scale="77" r:id="rId2"/>
  <rowBreaks count="1" manualBreakCount="1">
    <brk id="49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6"/>
  <sheetViews>
    <sheetView showGridLines="0" view="pageBreakPreview" zoomScaleSheetLayoutView="100" workbookViewId="0" topLeftCell="A1">
      <selection activeCell="AA8" sqref="AA8"/>
    </sheetView>
  </sheetViews>
  <sheetFormatPr defaultColWidth="9.140625" defaultRowHeight="12.75"/>
  <cols>
    <col min="1" max="6" width="3.28125" style="915" customWidth="1"/>
    <col min="7" max="7" width="3.8515625" style="915" customWidth="1"/>
    <col min="8" max="11" width="3.28125" style="915" customWidth="1"/>
    <col min="12" max="12" width="3.8515625" style="915" customWidth="1"/>
    <col min="13" max="14" width="3.28125" style="915" customWidth="1"/>
    <col min="15" max="15" width="3.8515625" style="915" customWidth="1"/>
    <col min="16" max="18" width="3.28125" style="915" customWidth="1"/>
    <col min="19" max="19" width="3.421875" style="915" customWidth="1"/>
    <col min="20" max="20" width="1.7109375" style="915" customWidth="1"/>
    <col min="21" max="36" width="3.28125" style="915" customWidth="1"/>
    <col min="37" max="37" width="2.00390625" style="915" customWidth="1"/>
    <col min="38" max="16384" width="9.140625" style="915" customWidth="1"/>
  </cols>
  <sheetData>
    <row r="1" spans="35:36" ht="12.75">
      <c r="AI1" s="916"/>
      <c r="AJ1" s="917"/>
    </row>
    <row r="2" spans="1:36" ht="18">
      <c r="A2" s="918" t="s">
        <v>437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19"/>
      <c r="AE2" s="919"/>
      <c r="AF2" s="919"/>
      <c r="AG2" s="919"/>
      <c r="AH2" s="919"/>
      <c r="AI2" s="919"/>
      <c r="AJ2" s="919"/>
    </row>
    <row r="3" spans="1:36" ht="18">
      <c r="A3" s="920"/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</row>
    <row r="4" spans="35:36" ht="12.75">
      <c r="AI4" s="916"/>
      <c r="AJ4" s="916"/>
    </row>
    <row r="5" spans="26:36" ht="12.75">
      <c r="Z5" s="921" t="s">
        <v>959</v>
      </c>
      <c r="AA5" s="921"/>
      <c r="AB5" s="921"/>
      <c r="AC5" s="921"/>
      <c r="AD5" s="921"/>
      <c r="AE5" s="921"/>
      <c r="AF5" s="921"/>
      <c r="AG5" s="921"/>
      <c r="AH5" s="921"/>
      <c r="AI5" s="921"/>
      <c r="AJ5" s="921"/>
    </row>
    <row r="6" spans="28:36" ht="12.75">
      <c r="AB6" s="922" t="s">
        <v>960</v>
      </c>
      <c r="AC6" s="922"/>
      <c r="AD6" s="922"/>
      <c r="AE6" s="922"/>
      <c r="AF6" s="922"/>
      <c r="AG6" s="922"/>
      <c r="AH6" s="922"/>
      <c r="AI6" s="922"/>
      <c r="AJ6" s="922"/>
    </row>
    <row r="7" ht="13.5" thickBot="1"/>
    <row r="8" spans="1:36" ht="15.75" customHeight="1" thickBot="1">
      <c r="A8" s="923">
        <v>5</v>
      </c>
      <c r="B8" s="924">
        <v>1</v>
      </c>
      <c r="C8" s="924">
        <v>3</v>
      </c>
      <c r="D8" s="924">
        <v>0</v>
      </c>
      <c r="E8" s="924">
        <v>0</v>
      </c>
      <c r="F8" s="925">
        <v>9</v>
      </c>
      <c r="H8" s="923">
        <v>1</v>
      </c>
      <c r="I8" s="924">
        <v>2</v>
      </c>
      <c r="J8" s="924">
        <v>5</v>
      </c>
      <c r="K8" s="925">
        <v>4</v>
      </c>
      <c r="M8" s="923">
        <v>0</v>
      </c>
      <c r="N8" s="925">
        <v>1</v>
      </c>
      <c r="O8" s="926"/>
      <c r="P8" s="923">
        <v>2</v>
      </c>
      <c r="Q8" s="924">
        <v>8</v>
      </c>
      <c r="R8" s="924">
        <v>0</v>
      </c>
      <c r="S8" s="925">
        <v>0</v>
      </c>
      <c r="U8" s="923">
        <v>7</v>
      </c>
      <c r="V8" s="924">
        <v>5</v>
      </c>
      <c r="W8" s="924">
        <v>1</v>
      </c>
      <c r="X8" s="924">
        <v>1</v>
      </c>
      <c r="Y8" s="924">
        <v>1</v>
      </c>
      <c r="Z8" s="925">
        <v>5</v>
      </c>
      <c r="AB8" s="927">
        <v>1</v>
      </c>
      <c r="AC8" s="928">
        <v>7</v>
      </c>
      <c r="AE8" s="929">
        <v>2</v>
      </c>
      <c r="AF8" s="930">
        <v>0</v>
      </c>
      <c r="AG8" s="930">
        <v>0</v>
      </c>
      <c r="AH8" s="931">
        <v>7</v>
      </c>
      <c r="AJ8" s="932">
        <v>3</v>
      </c>
    </row>
    <row r="9" spans="1:37" ht="18" customHeight="1">
      <c r="A9" s="933" t="s">
        <v>936</v>
      </c>
      <c r="B9" s="933"/>
      <c r="C9" s="933"/>
      <c r="D9" s="933"/>
      <c r="E9" s="933"/>
      <c r="F9" s="933"/>
      <c r="G9" s="934"/>
      <c r="H9" s="933" t="s">
        <v>937</v>
      </c>
      <c r="I9" s="933"/>
      <c r="J9" s="933"/>
      <c r="K9" s="933"/>
      <c r="L9" s="934"/>
      <c r="M9" s="935" t="s">
        <v>938</v>
      </c>
      <c r="N9" s="935"/>
      <c r="O9" s="934"/>
      <c r="P9" s="935" t="s">
        <v>348</v>
      </c>
      <c r="Q9" s="935"/>
      <c r="R9" s="935"/>
      <c r="S9" s="935"/>
      <c r="T9" s="934"/>
      <c r="U9" s="933" t="s">
        <v>940</v>
      </c>
      <c r="V9" s="933"/>
      <c r="W9" s="933"/>
      <c r="X9" s="933"/>
      <c r="Y9" s="933"/>
      <c r="Z9" s="933"/>
      <c r="AB9" s="933" t="s">
        <v>963</v>
      </c>
      <c r="AC9" s="933"/>
      <c r="AE9" s="933" t="s">
        <v>964</v>
      </c>
      <c r="AF9" s="933"/>
      <c r="AG9" s="933"/>
      <c r="AH9" s="933"/>
      <c r="AJ9" s="933" t="s">
        <v>965</v>
      </c>
      <c r="AK9" s="934"/>
    </row>
    <row r="10" spans="1:36" ht="12.75">
      <c r="A10" s="933"/>
      <c r="B10" s="933"/>
      <c r="C10" s="933"/>
      <c r="D10" s="933"/>
      <c r="E10" s="933"/>
      <c r="F10" s="933"/>
      <c r="G10" s="934"/>
      <c r="H10" s="933"/>
      <c r="I10" s="933"/>
      <c r="J10" s="933"/>
      <c r="K10" s="933"/>
      <c r="L10" s="934"/>
      <c r="M10" s="935"/>
      <c r="N10" s="933"/>
      <c r="O10" s="933"/>
      <c r="P10" s="934"/>
      <c r="Q10" s="935"/>
      <c r="R10" s="935"/>
      <c r="S10" s="935"/>
      <c r="T10" s="935"/>
      <c r="V10" s="933"/>
      <c r="W10" s="933"/>
      <c r="X10" s="933"/>
      <c r="Y10" s="933"/>
      <c r="Z10" s="933"/>
      <c r="AB10" s="933"/>
      <c r="AC10" s="933"/>
      <c r="AE10" s="933"/>
      <c r="AF10" s="933"/>
      <c r="AG10" s="933"/>
      <c r="AH10" s="933"/>
      <c r="AJ10" s="933"/>
    </row>
    <row r="11" ht="12.75">
      <c r="AG11" s="936" t="s">
        <v>966</v>
      </c>
    </row>
    <row r="12" spans="1:36" ht="38.25" customHeight="1">
      <c r="A12" s="937" t="s">
        <v>1238</v>
      </c>
      <c r="B12" s="938"/>
      <c r="C12" s="938"/>
      <c r="D12" s="938"/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9"/>
      <c r="S12" s="939"/>
      <c r="T12" s="940" t="s">
        <v>968</v>
      </c>
      <c r="U12" s="940"/>
      <c r="V12" s="937" t="s">
        <v>969</v>
      </c>
      <c r="W12" s="938"/>
      <c r="X12" s="938"/>
      <c r="Y12" s="938"/>
      <c r="Z12" s="939"/>
      <c r="AA12" s="937" t="s">
        <v>970</v>
      </c>
      <c r="AB12" s="938"/>
      <c r="AC12" s="938"/>
      <c r="AD12" s="938"/>
      <c r="AE12" s="939"/>
      <c r="AF12" s="938" t="s">
        <v>971</v>
      </c>
      <c r="AG12" s="938"/>
      <c r="AH12" s="938"/>
      <c r="AI12" s="938"/>
      <c r="AJ12" s="939"/>
    </row>
    <row r="13" spans="1:36" ht="12.75">
      <c r="A13" s="941"/>
      <c r="B13" s="917"/>
      <c r="C13" s="917"/>
      <c r="D13" s="917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7"/>
      <c r="S13" s="942"/>
      <c r="T13" s="919"/>
      <c r="U13" s="919"/>
      <c r="V13" s="937" t="s">
        <v>972</v>
      </c>
      <c r="W13" s="938"/>
      <c r="X13" s="938"/>
      <c r="Y13" s="938"/>
      <c r="Z13" s="938"/>
      <c r="AA13" s="937"/>
      <c r="AB13" s="938"/>
      <c r="AC13" s="938"/>
      <c r="AD13" s="938"/>
      <c r="AE13" s="939"/>
      <c r="AF13" s="943"/>
      <c r="AG13" s="944"/>
      <c r="AH13" s="944"/>
      <c r="AI13" s="944"/>
      <c r="AJ13" s="945"/>
    </row>
    <row r="14" spans="1:36" ht="12.75">
      <c r="A14" s="946">
        <v>1</v>
      </c>
      <c r="B14" s="947"/>
      <c r="C14" s="947"/>
      <c r="D14" s="947"/>
      <c r="E14" s="948"/>
      <c r="F14" s="948"/>
      <c r="G14" s="948"/>
      <c r="H14" s="948"/>
      <c r="I14" s="948"/>
      <c r="J14" s="948"/>
      <c r="K14" s="948"/>
      <c r="L14" s="948"/>
      <c r="M14" s="948"/>
      <c r="N14" s="948"/>
      <c r="O14" s="948"/>
      <c r="P14" s="948"/>
      <c r="Q14" s="948"/>
      <c r="R14" s="947"/>
      <c r="S14" s="947"/>
      <c r="T14" s="948">
        <v>2</v>
      </c>
      <c r="U14" s="948"/>
      <c r="V14" s="949">
        <v>3</v>
      </c>
      <c r="W14" s="948"/>
      <c r="X14" s="948"/>
      <c r="Y14" s="948"/>
      <c r="Z14" s="948"/>
      <c r="AA14" s="949">
        <v>4</v>
      </c>
      <c r="AB14" s="948"/>
      <c r="AC14" s="948"/>
      <c r="AD14" s="948"/>
      <c r="AE14" s="948"/>
      <c r="AF14" s="949">
        <v>5</v>
      </c>
      <c r="AG14" s="948"/>
      <c r="AH14" s="948"/>
      <c r="AI14" s="948"/>
      <c r="AJ14" s="947"/>
    </row>
    <row r="15" spans="1:36" ht="21.75" customHeight="1">
      <c r="A15" s="950" t="s">
        <v>438</v>
      </c>
      <c r="B15" s="951"/>
      <c r="C15" s="951"/>
      <c r="D15" s="951"/>
      <c r="E15" s="951"/>
      <c r="F15" s="951"/>
      <c r="G15" s="951"/>
      <c r="H15" s="951"/>
      <c r="I15" s="951"/>
      <c r="J15" s="951"/>
      <c r="K15" s="951"/>
      <c r="L15" s="951"/>
      <c r="M15" s="951"/>
      <c r="N15" s="951"/>
      <c r="O15" s="951"/>
      <c r="P15" s="951"/>
      <c r="Q15" s="951"/>
      <c r="R15" s="951"/>
      <c r="S15" s="952"/>
      <c r="T15" s="953" t="s">
        <v>974</v>
      </c>
      <c r="U15" s="954"/>
      <c r="V15" s="955"/>
      <c r="W15" s="956"/>
      <c r="X15" s="956"/>
      <c r="Y15" s="956"/>
      <c r="Z15" s="957"/>
      <c r="AA15" s="958"/>
      <c r="AB15" s="959"/>
      <c r="AC15" s="959"/>
      <c r="AD15" s="959"/>
      <c r="AE15" s="960"/>
      <c r="AF15" s="958"/>
      <c r="AG15" s="959"/>
      <c r="AH15" s="959"/>
      <c r="AI15" s="959"/>
      <c r="AJ15" s="960"/>
    </row>
    <row r="16" spans="1:36" ht="21.75" customHeight="1">
      <c r="A16" s="950" t="s">
        <v>439</v>
      </c>
      <c r="B16" s="951"/>
      <c r="C16" s="951"/>
      <c r="D16" s="951"/>
      <c r="E16" s="951"/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1"/>
      <c r="Q16" s="951"/>
      <c r="R16" s="951"/>
      <c r="S16" s="952"/>
      <c r="T16" s="953" t="s">
        <v>976</v>
      </c>
      <c r="U16" s="954"/>
      <c r="V16" s="955"/>
      <c r="W16" s="956"/>
      <c r="X16" s="956"/>
      <c r="Y16" s="956"/>
      <c r="Z16" s="957"/>
      <c r="AA16" s="959"/>
      <c r="AB16" s="959"/>
      <c r="AC16" s="959"/>
      <c r="AD16" s="959"/>
      <c r="AE16" s="960"/>
      <c r="AF16" s="959"/>
      <c r="AG16" s="959"/>
      <c r="AH16" s="959"/>
      <c r="AI16" s="959"/>
      <c r="AJ16" s="960"/>
    </row>
    <row r="17" spans="1:36" ht="21.75" customHeight="1">
      <c r="A17" s="950" t="s">
        <v>440</v>
      </c>
      <c r="B17" s="951"/>
      <c r="C17" s="951"/>
      <c r="D17" s="951"/>
      <c r="E17" s="951"/>
      <c r="F17" s="951"/>
      <c r="G17" s="951"/>
      <c r="H17" s="951"/>
      <c r="I17" s="951"/>
      <c r="J17" s="951"/>
      <c r="K17" s="951"/>
      <c r="L17" s="951"/>
      <c r="M17" s="951"/>
      <c r="N17" s="951"/>
      <c r="O17" s="951"/>
      <c r="P17" s="951"/>
      <c r="Q17" s="951"/>
      <c r="R17" s="951"/>
      <c r="S17" s="952"/>
      <c r="T17" s="953" t="s">
        <v>978</v>
      </c>
      <c r="U17" s="954"/>
      <c r="V17" s="955">
        <v>26320</v>
      </c>
      <c r="W17" s="956"/>
      <c r="X17" s="956"/>
      <c r="Y17" s="956"/>
      <c r="Z17" s="957"/>
      <c r="AA17" s="959"/>
      <c r="AB17" s="959"/>
      <c r="AC17" s="959"/>
      <c r="AD17" s="959"/>
      <c r="AE17" s="960"/>
      <c r="AF17" s="959"/>
      <c r="AG17" s="959"/>
      <c r="AH17" s="959"/>
      <c r="AI17" s="959"/>
      <c r="AJ17" s="960"/>
    </row>
    <row r="18" spans="1:36" ht="21.75" customHeight="1">
      <c r="A18" s="961" t="s">
        <v>441</v>
      </c>
      <c r="B18" s="951"/>
      <c r="C18" s="951"/>
      <c r="D18" s="951"/>
      <c r="E18" s="951"/>
      <c r="F18" s="951"/>
      <c r="G18" s="951"/>
      <c r="H18" s="951"/>
      <c r="I18" s="951"/>
      <c r="J18" s="951"/>
      <c r="K18" s="951"/>
      <c r="L18" s="951"/>
      <c r="M18" s="951"/>
      <c r="N18" s="951"/>
      <c r="O18" s="951"/>
      <c r="P18" s="951"/>
      <c r="Q18" s="951"/>
      <c r="R18" s="951"/>
      <c r="S18" s="952"/>
      <c r="T18" s="962" t="s">
        <v>980</v>
      </c>
      <c r="U18" s="963"/>
      <c r="V18" s="964">
        <f>SUM(V15:Z17)</f>
        <v>26320</v>
      </c>
      <c r="W18" s="965"/>
      <c r="X18" s="965"/>
      <c r="Y18" s="965"/>
      <c r="Z18" s="966"/>
      <c r="AA18" s="967"/>
      <c r="AB18" s="967"/>
      <c r="AC18" s="967"/>
      <c r="AD18" s="967"/>
      <c r="AE18" s="968"/>
      <c r="AF18" s="967"/>
      <c r="AG18" s="967"/>
      <c r="AH18" s="967"/>
      <c r="AI18" s="967"/>
      <c r="AJ18" s="968"/>
    </row>
    <row r="19" spans="1:36" ht="21.75" customHeight="1">
      <c r="A19" s="961" t="s">
        <v>442</v>
      </c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70"/>
      <c r="T19" s="962" t="s">
        <v>982</v>
      </c>
      <c r="U19" s="963"/>
      <c r="V19" s="955">
        <v>6565</v>
      </c>
      <c r="W19" s="956"/>
      <c r="X19" s="956"/>
      <c r="Y19" s="956"/>
      <c r="Z19" s="957"/>
      <c r="AA19" s="959"/>
      <c r="AB19" s="959"/>
      <c r="AC19" s="959"/>
      <c r="AD19" s="959"/>
      <c r="AE19" s="960"/>
      <c r="AF19" s="959"/>
      <c r="AG19" s="959"/>
      <c r="AH19" s="959"/>
      <c r="AI19" s="959"/>
      <c r="AJ19" s="960"/>
    </row>
    <row r="20" spans="1:36" ht="21.75" customHeight="1">
      <c r="A20" s="950" t="s">
        <v>443</v>
      </c>
      <c r="B20" s="951"/>
      <c r="C20" s="951"/>
      <c r="D20" s="951"/>
      <c r="E20" s="951"/>
      <c r="F20" s="951"/>
      <c r="G20" s="951"/>
      <c r="H20" s="951"/>
      <c r="I20" s="951"/>
      <c r="J20" s="951"/>
      <c r="K20" s="951"/>
      <c r="L20" s="951"/>
      <c r="M20" s="951"/>
      <c r="N20" s="951"/>
      <c r="O20" s="951"/>
      <c r="P20" s="951"/>
      <c r="Q20" s="951"/>
      <c r="R20" s="951"/>
      <c r="S20" s="952"/>
      <c r="T20" s="953" t="s">
        <v>984</v>
      </c>
      <c r="U20" s="954"/>
      <c r="V20" s="955">
        <v>15161</v>
      </c>
      <c r="W20" s="956"/>
      <c r="X20" s="956"/>
      <c r="Y20" s="956"/>
      <c r="Z20" s="957"/>
      <c r="AA20" s="959"/>
      <c r="AB20" s="959"/>
      <c r="AC20" s="959"/>
      <c r="AD20" s="959"/>
      <c r="AE20" s="960"/>
      <c r="AF20" s="959"/>
      <c r="AG20" s="959"/>
      <c r="AH20" s="959"/>
      <c r="AI20" s="959"/>
      <c r="AJ20" s="960"/>
    </row>
    <row r="21" spans="1:36" ht="21.75" customHeight="1">
      <c r="A21" s="950" t="s">
        <v>444</v>
      </c>
      <c r="B21" s="951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  <c r="P21" s="951"/>
      <c r="Q21" s="951"/>
      <c r="R21" s="951"/>
      <c r="S21" s="952"/>
      <c r="T21" s="953" t="s">
        <v>986</v>
      </c>
      <c r="U21" s="954"/>
      <c r="V21" s="955">
        <v>49</v>
      </c>
      <c r="W21" s="956"/>
      <c r="X21" s="956"/>
      <c r="Y21" s="956"/>
      <c r="Z21" s="957"/>
      <c r="AA21" s="959"/>
      <c r="AB21" s="959"/>
      <c r="AC21" s="959"/>
      <c r="AD21" s="959"/>
      <c r="AE21" s="960"/>
      <c r="AF21" s="959"/>
      <c r="AG21" s="959"/>
      <c r="AH21" s="959"/>
      <c r="AI21" s="959"/>
      <c r="AJ21" s="960"/>
    </row>
    <row r="22" spans="1:36" ht="21.75" customHeight="1">
      <c r="A22" s="961" t="s">
        <v>445</v>
      </c>
      <c r="B22" s="951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2"/>
      <c r="T22" s="962" t="s">
        <v>988</v>
      </c>
      <c r="U22" s="963"/>
      <c r="V22" s="964">
        <f>SUM(V20:Z21)</f>
        <v>15210</v>
      </c>
      <c r="W22" s="965"/>
      <c r="X22" s="965"/>
      <c r="Y22" s="965"/>
      <c r="Z22" s="966"/>
      <c r="AA22" s="967"/>
      <c r="AB22" s="967"/>
      <c r="AC22" s="967"/>
      <c r="AD22" s="967"/>
      <c r="AE22" s="968"/>
      <c r="AF22" s="967"/>
      <c r="AG22" s="967"/>
      <c r="AH22" s="967"/>
      <c r="AI22" s="967"/>
      <c r="AJ22" s="968"/>
    </row>
    <row r="23" spans="1:36" ht="21.75" customHeight="1">
      <c r="A23" s="971" t="s">
        <v>446</v>
      </c>
      <c r="B23" s="972"/>
      <c r="C23" s="972"/>
      <c r="D23" s="972"/>
      <c r="E23" s="972"/>
      <c r="F23" s="972"/>
      <c r="G23" s="972"/>
      <c r="H23" s="972"/>
      <c r="I23" s="972"/>
      <c r="J23" s="972"/>
      <c r="K23" s="972"/>
      <c r="L23" s="972"/>
      <c r="M23" s="972"/>
      <c r="N23" s="972"/>
      <c r="O23" s="972"/>
      <c r="P23" s="972"/>
      <c r="Q23" s="972"/>
      <c r="R23" s="972"/>
      <c r="S23" s="973"/>
      <c r="T23" s="953" t="s">
        <v>990</v>
      </c>
      <c r="U23" s="974"/>
      <c r="V23" s="955">
        <v>150</v>
      </c>
      <c r="W23" s="956"/>
      <c r="X23" s="956"/>
      <c r="Y23" s="956"/>
      <c r="Z23" s="957"/>
      <c r="AA23" s="959"/>
      <c r="AB23" s="959"/>
      <c r="AC23" s="959"/>
      <c r="AD23" s="959"/>
      <c r="AE23" s="960"/>
      <c r="AF23" s="959"/>
      <c r="AG23" s="959"/>
      <c r="AH23" s="959"/>
      <c r="AI23" s="959"/>
      <c r="AJ23" s="960"/>
    </row>
    <row r="24" spans="1:36" ht="21.75" customHeight="1">
      <c r="A24" s="975" t="s">
        <v>447</v>
      </c>
      <c r="B24" s="976"/>
      <c r="C24" s="976"/>
      <c r="D24" s="976"/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976"/>
      <c r="S24" s="977"/>
      <c r="T24" s="953">
        <v>10</v>
      </c>
      <c r="U24" s="974"/>
      <c r="V24" s="955"/>
      <c r="W24" s="956"/>
      <c r="X24" s="956"/>
      <c r="Y24" s="956"/>
      <c r="Z24" s="957"/>
      <c r="AA24" s="959"/>
      <c r="AB24" s="959"/>
      <c r="AC24" s="959"/>
      <c r="AD24" s="959"/>
      <c r="AE24" s="960"/>
      <c r="AF24" s="959"/>
      <c r="AG24" s="959"/>
      <c r="AH24" s="959"/>
      <c r="AI24" s="959"/>
      <c r="AJ24" s="960"/>
    </row>
    <row r="25" spans="1:36" ht="21.75" customHeight="1">
      <c r="A25" s="961" t="s">
        <v>448</v>
      </c>
      <c r="B25" s="978"/>
      <c r="C25" s="978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8"/>
      <c r="O25" s="978"/>
      <c r="P25" s="978"/>
      <c r="Q25" s="978"/>
      <c r="R25" s="978"/>
      <c r="S25" s="979"/>
      <c r="T25" s="962">
        <v>11</v>
      </c>
      <c r="U25" s="963"/>
      <c r="V25" s="964">
        <f>SUM(V18+V19+V22+V23+V24)</f>
        <v>48245</v>
      </c>
      <c r="W25" s="965"/>
      <c r="X25" s="965"/>
      <c r="Y25" s="965"/>
      <c r="Z25" s="966"/>
      <c r="AA25" s="967"/>
      <c r="AB25" s="967"/>
      <c r="AC25" s="967"/>
      <c r="AD25" s="967"/>
      <c r="AE25" s="968"/>
      <c r="AF25" s="967"/>
      <c r="AG25" s="967"/>
      <c r="AH25" s="967"/>
      <c r="AI25" s="967"/>
      <c r="AJ25" s="968"/>
    </row>
    <row r="26" spans="1:36" ht="21.75" customHeight="1">
      <c r="A26" s="950" t="s">
        <v>1179</v>
      </c>
      <c r="B26" s="951"/>
      <c r="C26" s="951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2"/>
      <c r="T26" s="953">
        <v>12</v>
      </c>
      <c r="U26" s="954"/>
      <c r="V26" s="955">
        <v>1335</v>
      </c>
      <c r="W26" s="956"/>
      <c r="X26" s="956"/>
      <c r="Y26" s="956"/>
      <c r="Z26" s="957"/>
      <c r="AA26" s="959"/>
      <c r="AB26" s="959"/>
      <c r="AC26" s="959"/>
      <c r="AD26" s="959"/>
      <c r="AE26" s="960"/>
      <c r="AF26" s="959"/>
      <c r="AG26" s="959"/>
      <c r="AH26" s="959"/>
      <c r="AI26" s="959"/>
      <c r="AJ26" s="960"/>
    </row>
    <row r="27" spans="1:36" ht="21.75" customHeight="1">
      <c r="A27" s="950" t="s">
        <v>449</v>
      </c>
      <c r="B27" s="951"/>
      <c r="C27" s="951"/>
      <c r="D27" s="951"/>
      <c r="E27" s="951"/>
      <c r="F27" s="951"/>
      <c r="G27" s="951"/>
      <c r="H27" s="951"/>
      <c r="I27" s="951"/>
      <c r="J27" s="951"/>
      <c r="K27" s="951"/>
      <c r="L27" s="951"/>
      <c r="M27" s="951"/>
      <c r="N27" s="951"/>
      <c r="O27" s="951"/>
      <c r="P27" s="951"/>
      <c r="Q27" s="951"/>
      <c r="R27" s="951"/>
      <c r="S27" s="952"/>
      <c r="T27" s="953">
        <v>13</v>
      </c>
      <c r="U27" s="954"/>
      <c r="V27" s="955"/>
      <c r="W27" s="956"/>
      <c r="X27" s="956"/>
      <c r="Y27" s="956"/>
      <c r="Z27" s="957"/>
      <c r="AA27" s="959"/>
      <c r="AB27" s="959"/>
      <c r="AC27" s="959"/>
      <c r="AD27" s="959"/>
      <c r="AE27" s="960"/>
      <c r="AF27" s="959"/>
      <c r="AG27" s="959"/>
      <c r="AH27" s="959"/>
      <c r="AI27" s="959"/>
      <c r="AJ27" s="960"/>
    </row>
    <row r="28" spans="1:36" ht="21.75" customHeight="1">
      <c r="A28" s="950" t="s">
        <v>450</v>
      </c>
      <c r="B28" s="951"/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1"/>
      <c r="P28" s="951"/>
      <c r="Q28" s="951"/>
      <c r="R28" s="951"/>
      <c r="S28" s="952"/>
      <c r="T28" s="953">
        <v>14</v>
      </c>
      <c r="U28" s="954"/>
      <c r="V28" s="955"/>
      <c r="W28" s="956"/>
      <c r="X28" s="956"/>
      <c r="Y28" s="956"/>
      <c r="Z28" s="957"/>
      <c r="AA28" s="959"/>
      <c r="AB28" s="959"/>
      <c r="AC28" s="959"/>
      <c r="AD28" s="959"/>
      <c r="AE28" s="960"/>
      <c r="AF28" s="959"/>
      <c r="AG28" s="959"/>
      <c r="AH28" s="959"/>
      <c r="AI28" s="959"/>
      <c r="AJ28" s="960"/>
    </row>
    <row r="29" spans="1:36" ht="21.75" customHeight="1">
      <c r="A29" s="980" t="s">
        <v>451</v>
      </c>
      <c r="B29" s="981"/>
      <c r="C29" s="981"/>
      <c r="D29" s="981"/>
      <c r="E29" s="981"/>
      <c r="F29" s="981"/>
      <c r="G29" s="981"/>
      <c r="H29" s="981"/>
      <c r="I29" s="981"/>
      <c r="J29" s="981"/>
      <c r="K29" s="981"/>
      <c r="L29" s="981"/>
      <c r="M29" s="981"/>
      <c r="N29" s="981"/>
      <c r="O29" s="981"/>
      <c r="P29" s="981"/>
      <c r="Q29" s="981"/>
      <c r="R29" s="981"/>
      <c r="S29" s="982"/>
      <c r="T29" s="962">
        <v>15</v>
      </c>
      <c r="U29" s="963"/>
      <c r="V29" s="964">
        <f>SUM(V26:Z28)</f>
        <v>1335</v>
      </c>
      <c r="W29" s="965"/>
      <c r="X29" s="965"/>
      <c r="Y29" s="965"/>
      <c r="Z29" s="966"/>
      <c r="AA29" s="967"/>
      <c r="AB29" s="967"/>
      <c r="AC29" s="967"/>
      <c r="AD29" s="967"/>
      <c r="AE29" s="968"/>
      <c r="AF29" s="967"/>
      <c r="AG29" s="967"/>
      <c r="AH29" s="967"/>
      <c r="AI29" s="967"/>
      <c r="AJ29" s="968"/>
    </row>
    <row r="30" spans="1:36" ht="21.75" customHeight="1">
      <c r="A30" s="961" t="s">
        <v>452</v>
      </c>
      <c r="B30" s="951"/>
      <c r="C30" s="951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2"/>
      <c r="T30" s="962">
        <v>16</v>
      </c>
      <c r="U30" s="963"/>
      <c r="V30" s="964">
        <f>SUM(V25+V29)</f>
        <v>49580</v>
      </c>
      <c r="W30" s="965"/>
      <c r="X30" s="965"/>
      <c r="Y30" s="965"/>
      <c r="Z30" s="966"/>
      <c r="AA30" s="967"/>
      <c r="AB30" s="967"/>
      <c r="AC30" s="967"/>
      <c r="AD30" s="967"/>
      <c r="AE30" s="968"/>
      <c r="AF30" s="967"/>
      <c r="AG30" s="967"/>
      <c r="AH30" s="967"/>
      <c r="AI30" s="967"/>
      <c r="AJ30" s="968"/>
    </row>
    <row r="31" spans="1:36" ht="21.75" customHeight="1">
      <c r="A31" s="950" t="s">
        <v>453</v>
      </c>
      <c r="B31" s="951"/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1"/>
      <c r="Q31" s="951"/>
      <c r="R31" s="951"/>
      <c r="S31" s="952"/>
      <c r="T31" s="953">
        <v>17</v>
      </c>
      <c r="U31" s="954"/>
      <c r="V31" s="955"/>
      <c r="W31" s="956"/>
      <c r="X31" s="956"/>
      <c r="Y31" s="956"/>
      <c r="Z31" s="957"/>
      <c r="AA31" s="959"/>
      <c r="AB31" s="959"/>
      <c r="AC31" s="959"/>
      <c r="AD31" s="959"/>
      <c r="AE31" s="960"/>
      <c r="AF31" s="959"/>
      <c r="AG31" s="959"/>
      <c r="AH31" s="959"/>
      <c r="AI31" s="959"/>
      <c r="AJ31" s="960"/>
    </row>
    <row r="32" spans="1:36" ht="21.75" customHeight="1">
      <c r="A32" s="950" t="s">
        <v>454</v>
      </c>
      <c r="B32" s="951"/>
      <c r="C32" s="951"/>
      <c r="D32" s="951"/>
      <c r="E32" s="951"/>
      <c r="F32" s="951"/>
      <c r="G32" s="951"/>
      <c r="H32" s="951"/>
      <c r="I32" s="951"/>
      <c r="J32" s="951"/>
      <c r="K32" s="951"/>
      <c r="L32" s="951"/>
      <c r="M32" s="951"/>
      <c r="N32" s="951"/>
      <c r="O32" s="951"/>
      <c r="P32" s="951"/>
      <c r="Q32" s="951"/>
      <c r="R32" s="951"/>
      <c r="S32" s="952"/>
      <c r="T32" s="953">
        <v>18</v>
      </c>
      <c r="U32" s="954"/>
      <c r="V32" s="955">
        <v>120</v>
      </c>
      <c r="W32" s="956"/>
      <c r="X32" s="956"/>
      <c r="Y32" s="956"/>
      <c r="Z32" s="957"/>
      <c r="AA32" s="959"/>
      <c r="AB32" s="959"/>
      <c r="AC32" s="959"/>
      <c r="AD32" s="959"/>
      <c r="AE32" s="960"/>
      <c r="AF32" s="959"/>
      <c r="AG32" s="959"/>
      <c r="AH32" s="959"/>
      <c r="AI32" s="959"/>
      <c r="AJ32" s="960"/>
    </row>
    <row r="33" spans="1:36" ht="21.75" customHeight="1">
      <c r="A33" s="950" t="s">
        <v>455</v>
      </c>
      <c r="B33" s="951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2"/>
      <c r="T33" s="953">
        <v>19</v>
      </c>
      <c r="U33" s="954"/>
      <c r="V33" s="955"/>
      <c r="W33" s="956"/>
      <c r="X33" s="956"/>
      <c r="Y33" s="956"/>
      <c r="Z33" s="957"/>
      <c r="AA33" s="959"/>
      <c r="AB33" s="959"/>
      <c r="AC33" s="959"/>
      <c r="AD33" s="959"/>
      <c r="AE33" s="960"/>
      <c r="AF33" s="959"/>
      <c r="AG33" s="959"/>
      <c r="AH33" s="959"/>
      <c r="AI33" s="959"/>
      <c r="AJ33" s="960"/>
    </row>
    <row r="34" spans="1:36" ht="21.75" customHeight="1">
      <c r="A34" s="950" t="s">
        <v>1181</v>
      </c>
      <c r="B34" s="951"/>
      <c r="C34" s="951"/>
      <c r="D34" s="951"/>
      <c r="E34" s="951"/>
      <c r="F34" s="951"/>
      <c r="G34" s="951"/>
      <c r="H34" s="951"/>
      <c r="I34" s="951"/>
      <c r="J34" s="951"/>
      <c r="K34" s="951"/>
      <c r="L34" s="951"/>
      <c r="M34" s="951"/>
      <c r="N34" s="951"/>
      <c r="O34" s="951"/>
      <c r="P34" s="951"/>
      <c r="Q34" s="951"/>
      <c r="R34" s="951"/>
      <c r="S34" s="952"/>
      <c r="T34" s="953">
        <v>20</v>
      </c>
      <c r="U34" s="954"/>
      <c r="V34" s="955">
        <v>300</v>
      </c>
      <c r="W34" s="956"/>
      <c r="X34" s="956"/>
      <c r="Y34" s="956"/>
      <c r="Z34" s="957"/>
      <c r="AA34" s="959"/>
      <c r="AB34" s="959"/>
      <c r="AC34" s="959"/>
      <c r="AD34" s="959"/>
      <c r="AE34" s="960"/>
      <c r="AF34" s="959"/>
      <c r="AG34" s="959"/>
      <c r="AH34" s="959"/>
      <c r="AI34" s="959"/>
      <c r="AJ34" s="960"/>
    </row>
    <row r="35" spans="1:36" ht="21.75" customHeight="1">
      <c r="A35" s="961" t="s">
        <v>456</v>
      </c>
      <c r="B35" s="951"/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2"/>
      <c r="T35" s="962">
        <v>21</v>
      </c>
      <c r="U35" s="963"/>
      <c r="V35" s="964">
        <f>SUM(V31:Z34)</f>
        <v>420</v>
      </c>
      <c r="W35" s="965"/>
      <c r="X35" s="965"/>
      <c r="Y35" s="965"/>
      <c r="Z35" s="966"/>
      <c r="AA35" s="967"/>
      <c r="AB35" s="967"/>
      <c r="AC35" s="967"/>
      <c r="AD35" s="967"/>
      <c r="AE35" s="968"/>
      <c r="AF35" s="967"/>
      <c r="AG35" s="967"/>
      <c r="AH35" s="967"/>
      <c r="AI35" s="967"/>
      <c r="AJ35" s="968"/>
    </row>
    <row r="36" spans="1:36" ht="21.75" customHeight="1">
      <c r="A36" s="950" t="s">
        <v>457</v>
      </c>
      <c r="B36" s="951"/>
      <c r="C36" s="951"/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2"/>
      <c r="T36" s="953">
        <v>22</v>
      </c>
      <c r="U36" s="954"/>
      <c r="V36" s="955"/>
      <c r="W36" s="956"/>
      <c r="X36" s="956"/>
      <c r="Y36" s="956"/>
      <c r="Z36" s="957"/>
      <c r="AA36" s="959"/>
      <c r="AB36" s="959"/>
      <c r="AC36" s="959"/>
      <c r="AD36" s="959"/>
      <c r="AE36" s="960"/>
      <c r="AF36" s="959"/>
      <c r="AG36" s="959"/>
      <c r="AH36" s="959"/>
      <c r="AI36" s="959"/>
      <c r="AJ36" s="960"/>
    </row>
    <row r="37" spans="1:36" ht="21.75" customHeight="1">
      <c r="A37" s="961" t="s">
        <v>458</v>
      </c>
      <c r="B37" s="969"/>
      <c r="C37" s="969"/>
      <c r="D37" s="969"/>
      <c r="E37" s="969"/>
      <c r="F37" s="969"/>
      <c r="G37" s="969"/>
      <c r="H37" s="969"/>
      <c r="I37" s="969"/>
      <c r="J37" s="969"/>
      <c r="K37" s="969"/>
      <c r="L37" s="969"/>
      <c r="M37" s="969"/>
      <c r="N37" s="969"/>
      <c r="O37" s="969"/>
      <c r="P37" s="969"/>
      <c r="Q37" s="969"/>
      <c r="R37" s="969"/>
      <c r="S37" s="970"/>
      <c r="T37" s="962">
        <v>23</v>
      </c>
      <c r="U37" s="963"/>
      <c r="V37" s="964">
        <f>SUM(V30+V35+V36)</f>
        <v>50000</v>
      </c>
      <c r="W37" s="965"/>
      <c r="X37" s="965"/>
      <c r="Y37" s="965"/>
      <c r="Z37" s="966"/>
      <c r="AA37" s="967"/>
      <c r="AB37" s="967"/>
      <c r="AC37" s="967"/>
      <c r="AD37" s="967"/>
      <c r="AE37" s="968"/>
      <c r="AF37" s="967"/>
      <c r="AG37" s="967"/>
      <c r="AH37" s="967"/>
      <c r="AI37" s="967"/>
      <c r="AJ37" s="968"/>
    </row>
    <row r="38" spans="1:36" ht="21.75" customHeight="1">
      <c r="A38" s="950" t="s">
        <v>459</v>
      </c>
      <c r="B38" s="951"/>
      <c r="C38" s="951"/>
      <c r="D38" s="951"/>
      <c r="E38" s="951"/>
      <c r="F38" s="951"/>
      <c r="G38" s="951"/>
      <c r="H38" s="951"/>
      <c r="I38" s="951"/>
      <c r="J38" s="951"/>
      <c r="K38" s="951"/>
      <c r="L38" s="951"/>
      <c r="M38" s="951"/>
      <c r="N38" s="951"/>
      <c r="O38" s="951"/>
      <c r="P38" s="951"/>
      <c r="Q38" s="951"/>
      <c r="R38" s="951"/>
      <c r="S38" s="952"/>
      <c r="T38" s="953">
        <v>24</v>
      </c>
      <c r="U38" s="954"/>
      <c r="V38" s="955"/>
      <c r="W38" s="956"/>
      <c r="X38" s="956"/>
      <c r="Y38" s="956"/>
      <c r="Z38" s="957"/>
      <c r="AA38" s="959"/>
      <c r="AB38" s="959"/>
      <c r="AC38" s="959"/>
      <c r="AD38" s="959"/>
      <c r="AE38" s="960"/>
      <c r="AF38" s="959"/>
      <c r="AG38" s="959"/>
      <c r="AH38" s="959"/>
      <c r="AI38" s="959"/>
      <c r="AJ38" s="960"/>
    </row>
    <row r="39" spans="1:36" ht="21.75" customHeight="1">
      <c r="A39" s="961" t="s">
        <v>460</v>
      </c>
      <c r="B39" s="969"/>
      <c r="C39" s="969"/>
      <c r="D39" s="969"/>
      <c r="E39" s="969"/>
      <c r="F39" s="969"/>
      <c r="G39" s="969"/>
      <c r="H39" s="969"/>
      <c r="I39" s="969"/>
      <c r="J39" s="969"/>
      <c r="K39" s="969"/>
      <c r="L39" s="969"/>
      <c r="M39" s="969"/>
      <c r="N39" s="969"/>
      <c r="O39" s="969"/>
      <c r="P39" s="969"/>
      <c r="Q39" s="969"/>
      <c r="R39" s="969"/>
      <c r="S39" s="970"/>
      <c r="T39" s="962">
        <v>25</v>
      </c>
      <c r="U39" s="963"/>
      <c r="V39" s="964">
        <f>SUM(V37+V38)</f>
        <v>50000</v>
      </c>
      <c r="W39" s="965"/>
      <c r="X39" s="965"/>
      <c r="Y39" s="965"/>
      <c r="Z39" s="966"/>
      <c r="AA39" s="967"/>
      <c r="AB39" s="967"/>
      <c r="AC39" s="967"/>
      <c r="AD39" s="967"/>
      <c r="AE39" s="968"/>
      <c r="AF39" s="967"/>
      <c r="AG39" s="967"/>
      <c r="AH39" s="967"/>
      <c r="AI39" s="967"/>
      <c r="AJ39" s="968"/>
    </row>
    <row r="40" spans="1:36" ht="21.75" customHeight="1">
      <c r="A40" s="950" t="s">
        <v>461</v>
      </c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1"/>
      <c r="R40" s="951"/>
      <c r="S40" s="952"/>
      <c r="T40" s="953">
        <v>26</v>
      </c>
      <c r="U40" s="954"/>
      <c r="V40" s="955"/>
      <c r="W40" s="956"/>
      <c r="X40" s="956"/>
      <c r="Y40" s="956"/>
      <c r="Z40" s="957"/>
      <c r="AA40" s="959"/>
      <c r="AB40" s="959"/>
      <c r="AC40" s="959"/>
      <c r="AD40" s="959"/>
      <c r="AE40" s="960"/>
      <c r="AF40" s="959"/>
      <c r="AG40" s="959"/>
      <c r="AH40" s="959"/>
      <c r="AI40" s="959"/>
      <c r="AJ40" s="960"/>
    </row>
    <row r="41" spans="1:36" ht="21.75" customHeight="1">
      <c r="A41" s="950" t="s">
        <v>462</v>
      </c>
      <c r="B41" s="951"/>
      <c r="C41" s="951"/>
      <c r="D41" s="951"/>
      <c r="E41" s="951"/>
      <c r="F41" s="951"/>
      <c r="G41" s="951"/>
      <c r="H41" s="951"/>
      <c r="I41" s="951"/>
      <c r="J41" s="951"/>
      <c r="K41" s="951"/>
      <c r="L41" s="951"/>
      <c r="M41" s="951"/>
      <c r="N41" s="951"/>
      <c r="O41" s="951"/>
      <c r="P41" s="951"/>
      <c r="Q41" s="951"/>
      <c r="R41" s="951"/>
      <c r="S41" s="952"/>
      <c r="T41" s="953">
        <v>27</v>
      </c>
      <c r="U41" s="954"/>
      <c r="V41" s="955"/>
      <c r="W41" s="956"/>
      <c r="X41" s="956"/>
      <c r="Y41" s="956"/>
      <c r="Z41" s="957"/>
      <c r="AA41" s="959"/>
      <c r="AB41" s="959"/>
      <c r="AC41" s="959"/>
      <c r="AD41" s="959"/>
      <c r="AE41" s="960"/>
      <c r="AF41" s="959"/>
      <c r="AG41" s="959"/>
      <c r="AH41" s="959"/>
      <c r="AI41" s="959"/>
      <c r="AJ41" s="960"/>
    </row>
    <row r="42" spans="1:36" ht="21.75" customHeight="1">
      <c r="A42" s="950" t="s">
        <v>463</v>
      </c>
      <c r="B42" s="951"/>
      <c r="C42" s="951"/>
      <c r="D42" s="951"/>
      <c r="E42" s="951"/>
      <c r="F42" s="951"/>
      <c r="G42" s="951"/>
      <c r="H42" s="951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2"/>
      <c r="T42" s="953">
        <v>28</v>
      </c>
      <c r="U42" s="954"/>
      <c r="V42" s="955"/>
      <c r="W42" s="956"/>
      <c r="X42" s="956"/>
      <c r="Y42" s="956"/>
      <c r="Z42" s="957"/>
      <c r="AA42" s="959"/>
      <c r="AB42" s="959"/>
      <c r="AC42" s="959"/>
      <c r="AD42" s="959"/>
      <c r="AE42" s="960"/>
      <c r="AF42" s="959"/>
      <c r="AG42" s="959"/>
      <c r="AH42" s="959"/>
      <c r="AI42" s="959"/>
      <c r="AJ42" s="960"/>
    </row>
    <row r="43" spans="1:36" ht="26.25" customHeight="1">
      <c r="A43" s="983" t="s">
        <v>464</v>
      </c>
      <c r="B43" s="984"/>
      <c r="C43" s="984"/>
      <c r="D43" s="984"/>
      <c r="E43" s="984"/>
      <c r="F43" s="984"/>
      <c r="G43" s="984"/>
      <c r="H43" s="984"/>
      <c r="I43" s="984"/>
      <c r="J43" s="984"/>
      <c r="K43" s="984"/>
      <c r="L43" s="984"/>
      <c r="M43" s="984"/>
      <c r="N43" s="984"/>
      <c r="O43" s="984"/>
      <c r="P43" s="984"/>
      <c r="Q43" s="984"/>
      <c r="R43" s="984"/>
      <c r="S43" s="985"/>
      <c r="T43" s="962">
        <v>29</v>
      </c>
      <c r="U43" s="963"/>
      <c r="V43" s="964">
        <f>SUM(V39+V40+V41+V42)</f>
        <v>50000</v>
      </c>
      <c r="W43" s="965"/>
      <c r="X43" s="965"/>
      <c r="Y43" s="965"/>
      <c r="Z43" s="966"/>
      <c r="AA43" s="967"/>
      <c r="AB43" s="967"/>
      <c r="AC43" s="967"/>
      <c r="AD43" s="967"/>
      <c r="AE43" s="968"/>
      <c r="AF43" s="967"/>
      <c r="AG43" s="967"/>
      <c r="AH43" s="967"/>
      <c r="AI43" s="967"/>
      <c r="AJ43" s="968"/>
    </row>
    <row r="44" spans="1:36" ht="21.75" customHeight="1">
      <c r="A44" s="986" t="s">
        <v>465</v>
      </c>
      <c r="B44" s="981"/>
      <c r="C44" s="981"/>
      <c r="D44" s="981"/>
      <c r="E44" s="981"/>
      <c r="F44" s="981"/>
      <c r="G44" s="981"/>
      <c r="H44" s="981"/>
      <c r="I44" s="981"/>
      <c r="J44" s="981"/>
      <c r="K44" s="981"/>
      <c r="L44" s="981"/>
      <c r="M44" s="981"/>
      <c r="N44" s="981"/>
      <c r="O44" s="981"/>
      <c r="P44" s="981"/>
      <c r="Q44" s="981"/>
      <c r="R44" s="981"/>
      <c r="S44" s="982"/>
      <c r="T44" s="953">
        <v>30</v>
      </c>
      <c r="U44" s="954"/>
      <c r="V44" s="955"/>
      <c r="W44" s="956"/>
      <c r="X44" s="956"/>
      <c r="Y44" s="956"/>
      <c r="Z44" s="957"/>
      <c r="AA44" s="959"/>
      <c r="AB44" s="959"/>
      <c r="AC44" s="959"/>
      <c r="AD44" s="959"/>
      <c r="AE44" s="960"/>
      <c r="AF44" s="959"/>
      <c r="AG44" s="959"/>
      <c r="AH44" s="959"/>
      <c r="AI44" s="959"/>
      <c r="AJ44" s="960"/>
    </row>
    <row r="45" spans="1:36" ht="21.75" customHeight="1">
      <c r="A45" s="950" t="s">
        <v>466</v>
      </c>
      <c r="B45" s="951"/>
      <c r="C45" s="951"/>
      <c r="D45" s="951"/>
      <c r="E45" s="951"/>
      <c r="F45" s="951"/>
      <c r="G45" s="951"/>
      <c r="H45" s="951"/>
      <c r="I45" s="951"/>
      <c r="J45" s="951"/>
      <c r="K45" s="951"/>
      <c r="L45" s="951"/>
      <c r="M45" s="951"/>
      <c r="N45" s="951"/>
      <c r="O45" s="951"/>
      <c r="P45" s="951"/>
      <c r="Q45" s="951"/>
      <c r="R45" s="951"/>
      <c r="S45" s="952"/>
      <c r="T45" s="953">
        <v>31</v>
      </c>
      <c r="U45" s="954"/>
      <c r="V45" s="955"/>
      <c r="W45" s="956"/>
      <c r="X45" s="956"/>
      <c r="Y45" s="956"/>
      <c r="Z45" s="957"/>
      <c r="AA45" s="959"/>
      <c r="AB45" s="959"/>
      <c r="AC45" s="959"/>
      <c r="AD45" s="959"/>
      <c r="AE45" s="960"/>
      <c r="AF45" s="959"/>
      <c r="AG45" s="959"/>
      <c r="AH45" s="959"/>
      <c r="AI45" s="959"/>
      <c r="AJ45" s="960"/>
    </row>
    <row r="46" spans="1:36" ht="21.75" customHeight="1">
      <c r="A46" s="950" t="s">
        <v>467</v>
      </c>
      <c r="B46" s="951"/>
      <c r="C46" s="951"/>
      <c r="D46" s="951"/>
      <c r="E46" s="951"/>
      <c r="F46" s="951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  <c r="S46" s="952"/>
      <c r="T46" s="953">
        <v>32</v>
      </c>
      <c r="U46" s="954"/>
      <c r="V46" s="955">
        <v>6400</v>
      </c>
      <c r="W46" s="956"/>
      <c r="X46" s="956"/>
      <c r="Y46" s="956"/>
      <c r="Z46" s="957"/>
      <c r="AA46" s="959"/>
      <c r="AB46" s="959"/>
      <c r="AC46" s="959"/>
      <c r="AD46" s="959"/>
      <c r="AE46" s="960"/>
      <c r="AF46" s="959"/>
      <c r="AG46" s="959"/>
      <c r="AH46" s="959"/>
      <c r="AI46" s="959"/>
      <c r="AJ46" s="960"/>
    </row>
    <row r="47" spans="1:36" ht="27" customHeight="1">
      <c r="A47" s="987" t="s">
        <v>468</v>
      </c>
      <c r="B47" s="984"/>
      <c r="C47" s="984"/>
      <c r="D47" s="984"/>
      <c r="E47" s="984"/>
      <c r="F47" s="984"/>
      <c r="G47" s="984"/>
      <c r="H47" s="984"/>
      <c r="I47" s="984"/>
      <c r="J47" s="984"/>
      <c r="K47" s="984"/>
      <c r="L47" s="984"/>
      <c r="M47" s="984"/>
      <c r="N47" s="984"/>
      <c r="O47" s="984"/>
      <c r="P47" s="984"/>
      <c r="Q47" s="984"/>
      <c r="R47" s="984"/>
      <c r="S47" s="985"/>
      <c r="T47" s="953">
        <v>33</v>
      </c>
      <c r="U47" s="954"/>
      <c r="V47" s="955"/>
      <c r="W47" s="956"/>
      <c r="X47" s="956"/>
      <c r="Y47" s="956"/>
      <c r="Z47" s="957"/>
      <c r="AA47" s="959"/>
      <c r="AB47" s="959"/>
      <c r="AC47" s="959"/>
      <c r="AD47" s="959"/>
      <c r="AE47" s="960"/>
      <c r="AF47" s="959"/>
      <c r="AG47" s="959"/>
      <c r="AH47" s="959"/>
      <c r="AI47" s="959"/>
      <c r="AJ47" s="960"/>
    </row>
    <row r="48" spans="1:36" ht="21.75" customHeight="1">
      <c r="A48" s="971" t="s">
        <v>469</v>
      </c>
      <c r="B48" s="972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3"/>
      <c r="T48" s="953">
        <v>34</v>
      </c>
      <c r="U48" s="954"/>
      <c r="V48" s="955">
        <v>43600</v>
      </c>
      <c r="W48" s="956"/>
      <c r="X48" s="956"/>
      <c r="Y48" s="956"/>
      <c r="Z48" s="957"/>
      <c r="AA48" s="959"/>
      <c r="AB48" s="959"/>
      <c r="AC48" s="959"/>
      <c r="AD48" s="959"/>
      <c r="AE48" s="960"/>
      <c r="AF48" s="959"/>
      <c r="AG48" s="959"/>
      <c r="AH48" s="959"/>
      <c r="AI48" s="959"/>
      <c r="AJ48" s="960"/>
    </row>
    <row r="49" spans="1:36" ht="21.75" customHeight="1">
      <c r="A49" s="975" t="s">
        <v>1398</v>
      </c>
      <c r="B49" s="976"/>
      <c r="C49" s="976"/>
      <c r="D49" s="976"/>
      <c r="E49" s="976"/>
      <c r="F49" s="976"/>
      <c r="G49" s="976"/>
      <c r="H49" s="976"/>
      <c r="I49" s="976"/>
      <c r="J49" s="976"/>
      <c r="K49" s="976"/>
      <c r="L49" s="976"/>
      <c r="M49" s="976"/>
      <c r="N49" s="976"/>
      <c r="O49" s="976"/>
      <c r="P49" s="976"/>
      <c r="Q49" s="976"/>
      <c r="R49" s="976"/>
      <c r="S49" s="977"/>
      <c r="T49" s="953">
        <v>35</v>
      </c>
      <c r="U49" s="954"/>
      <c r="V49" s="955"/>
      <c r="W49" s="956"/>
      <c r="X49" s="956"/>
      <c r="Y49" s="956"/>
      <c r="Z49" s="957"/>
      <c r="AA49" s="959"/>
      <c r="AB49" s="959"/>
      <c r="AC49" s="959"/>
      <c r="AD49" s="959"/>
      <c r="AE49" s="960"/>
      <c r="AF49" s="959"/>
      <c r="AG49" s="959"/>
      <c r="AH49" s="959"/>
      <c r="AI49" s="959"/>
      <c r="AJ49" s="960"/>
    </row>
    <row r="50" spans="1:36" ht="21.75" customHeight="1">
      <c r="A50" s="950" t="s">
        <v>470</v>
      </c>
      <c r="B50" s="951"/>
      <c r="C50" s="951"/>
      <c r="D50" s="951"/>
      <c r="E50" s="951"/>
      <c r="F50" s="951"/>
      <c r="G50" s="951"/>
      <c r="H50" s="951"/>
      <c r="I50" s="951"/>
      <c r="J50" s="951"/>
      <c r="K50" s="951"/>
      <c r="L50" s="951"/>
      <c r="M50" s="951"/>
      <c r="N50" s="951"/>
      <c r="O50" s="951"/>
      <c r="P50" s="951"/>
      <c r="Q50" s="951"/>
      <c r="R50" s="951"/>
      <c r="S50" s="952"/>
      <c r="T50" s="953">
        <v>36</v>
      </c>
      <c r="U50" s="954"/>
      <c r="V50" s="955"/>
      <c r="W50" s="956"/>
      <c r="X50" s="956"/>
      <c r="Y50" s="956"/>
      <c r="Z50" s="957"/>
      <c r="AA50" s="959"/>
      <c r="AB50" s="959"/>
      <c r="AC50" s="959"/>
      <c r="AD50" s="959"/>
      <c r="AE50" s="960"/>
      <c r="AF50" s="959"/>
      <c r="AG50" s="959"/>
      <c r="AH50" s="959"/>
      <c r="AI50" s="959"/>
      <c r="AJ50" s="960"/>
    </row>
    <row r="51" spans="1:36" ht="21.75" customHeight="1">
      <c r="A51" s="986" t="s">
        <v>1349</v>
      </c>
      <c r="B51" s="981"/>
      <c r="C51" s="981"/>
      <c r="D51" s="981"/>
      <c r="E51" s="981"/>
      <c r="F51" s="981"/>
      <c r="G51" s="981"/>
      <c r="H51" s="981"/>
      <c r="I51" s="981"/>
      <c r="J51" s="981"/>
      <c r="K51" s="981"/>
      <c r="L51" s="981"/>
      <c r="M51" s="981"/>
      <c r="N51" s="981"/>
      <c r="O51" s="981"/>
      <c r="P51" s="981"/>
      <c r="Q51" s="981"/>
      <c r="R51" s="981"/>
      <c r="S51" s="982"/>
      <c r="T51" s="953">
        <v>37</v>
      </c>
      <c r="U51" s="954"/>
      <c r="V51" s="955"/>
      <c r="W51" s="956"/>
      <c r="X51" s="956"/>
      <c r="Y51" s="956"/>
      <c r="Z51" s="957"/>
      <c r="AA51" s="959"/>
      <c r="AB51" s="959"/>
      <c r="AC51" s="959"/>
      <c r="AD51" s="959"/>
      <c r="AE51" s="960"/>
      <c r="AF51" s="959"/>
      <c r="AG51" s="959"/>
      <c r="AH51" s="959"/>
      <c r="AI51" s="959"/>
      <c r="AJ51" s="960"/>
    </row>
    <row r="52" spans="1:36" ht="21.75" customHeight="1">
      <c r="A52" s="971" t="s">
        <v>471</v>
      </c>
      <c r="B52" s="972"/>
      <c r="C52" s="972"/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3"/>
      <c r="T52" s="953">
        <v>38</v>
      </c>
      <c r="U52" s="954"/>
      <c r="V52" s="955"/>
      <c r="W52" s="956"/>
      <c r="X52" s="956"/>
      <c r="Y52" s="956"/>
      <c r="Z52" s="957"/>
      <c r="AA52" s="959"/>
      <c r="AB52" s="959"/>
      <c r="AC52" s="959"/>
      <c r="AD52" s="959"/>
      <c r="AE52" s="960"/>
      <c r="AF52" s="959"/>
      <c r="AG52" s="959"/>
      <c r="AH52" s="959"/>
      <c r="AI52" s="959"/>
      <c r="AJ52" s="960"/>
    </row>
    <row r="53" spans="1:36" ht="21.75" customHeight="1">
      <c r="A53" s="986" t="s">
        <v>472</v>
      </c>
      <c r="B53" s="981"/>
      <c r="C53" s="981"/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2"/>
      <c r="T53" s="953">
        <v>39</v>
      </c>
      <c r="U53" s="954"/>
      <c r="V53" s="955"/>
      <c r="W53" s="956"/>
      <c r="X53" s="956"/>
      <c r="Y53" s="956"/>
      <c r="Z53" s="957"/>
      <c r="AA53" s="959"/>
      <c r="AB53" s="959"/>
      <c r="AC53" s="959"/>
      <c r="AD53" s="959"/>
      <c r="AE53" s="960"/>
      <c r="AF53" s="959"/>
      <c r="AG53" s="959"/>
      <c r="AH53" s="959"/>
      <c r="AI53" s="959"/>
      <c r="AJ53" s="960"/>
    </row>
    <row r="54" spans="1:36" ht="21.75" customHeight="1">
      <c r="A54" s="950" t="s">
        <v>473</v>
      </c>
      <c r="B54" s="951"/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2"/>
      <c r="T54" s="953">
        <v>40</v>
      </c>
      <c r="U54" s="954"/>
      <c r="V54" s="955"/>
      <c r="W54" s="956"/>
      <c r="X54" s="956"/>
      <c r="Y54" s="956"/>
      <c r="Z54" s="957"/>
      <c r="AA54" s="959"/>
      <c r="AB54" s="959"/>
      <c r="AC54" s="959"/>
      <c r="AD54" s="959"/>
      <c r="AE54" s="960"/>
      <c r="AF54" s="959"/>
      <c r="AG54" s="959"/>
      <c r="AH54" s="959"/>
      <c r="AI54" s="959"/>
      <c r="AJ54" s="960"/>
    </row>
    <row r="55" spans="1:36" ht="21.75" customHeight="1">
      <c r="A55" s="961" t="s">
        <v>474</v>
      </c>
      <c r="B55" s="969"/>
      <c r="C55" s="969"/>
      <c r="D55" s="969"/>
      <c r="E55" s="969"/>
      <c r="F55" s="969"/>
      <c r="G55" s="969"/>
      <c r="H55" s="969"/>
      <c r="I55" s="969"/>
      <c r="J55" s="969"/>
      <c r="K55" s="969"/>
      <c r="L55" s="969"/>
      <c r="M55" s="969"/>
      <c r="N55" s="969"/>
      <c r="O55" s="969"/>
      <c r="P55" s="969"/>
      <c r="Q55" s="969"/>
      <c r="R55" s="969"/>
      <c r="S55" s="970"/>
      <c r="T55" s="962">
        <v>41</v>
      </c>
      <c r="U55" s="963"/>
      <c r="V55" s="964">
        <f>SUM(V44:Z54)</f>
        <v>50000</v>
      </c>
      <c r="W55" s="965"/>
      <c r="X55" s="965"/>
      <c r="Y55" s="965"/>
      <c r="Z55" s="966"/>
      <c r="AA55" s="967"/>
      <c r="AB55" s="967"/>
      <c r="AC55" s="967"/>
      <c r="AD55" s="967"/>
      <c r="AE55" s="968"/>
      <c r="AF55" s="967"/>
      <c r="AG55" s="967"/>
      <c r="AH55" s="967"/>
      <c r="AI55" s="967"/>
      <c r="AJ55" s="968"/>
    </row>
    <row r="56" spans="1:36" ht="21.75" customHeight="1">
      <c r="A56" s="950" t="s">
        <v>475</v>
      </c>
      <c r="B56" s="951"/>
      <c r="C56" s="951"/>
      <c r="D56" s="951"/>
      <c r="E56" s="951"/>
      <c r="F56" s="951"/>
      <c r="G56" s="951"/>
      <c r="H56" s="951"/>
      <c r="I56" s="951"/>
      <c r="J56" s="951"/>
      <c r="K56" s="951"/>
      <c r="L56" s="951"/>
      <c r="M56" s="951"/>
      <c r="N56" s="951"/>
      <c r="O56" s="951"/>
      <c r="P56" s="951"/>
      <c r="Q56" s="951"/>
      <c r="R56" s="951"/>
      <c r="S56" s="952"/>
      <c r="T56" s="953">
        <v>42</v>
      </c>
      <c r="U56" s="954"/>
      <c r="V56" s="955"/>
      <c r="W56" s="956"/>
      <c r="X56" s="956"/>
      <c r="Y56" s="956"/>
      <c r="Z56" s="957"/>
      <c r="AA56" s="959"/>
      <c r="AB56" s="959"/>
      <c r="AC56" s="959"/>
      <c r="AD56" s="959"/>
      <c r="AE56" s="960"/>
      <c r="AF56" s="959"/>
      <c r="AG56" s="959"/>
      <c r="AH56" s="959"/>
      <c r="AI56" s="959"/>
      <c r="AJ56" s="960"/>
    </row>
    <row r="57" spans="1:36" ht="21.75" customHeight="1">
      <c r="A57" s="961" t="s">
        <v>476</v>
      </c>
      <c r="B57" s="969"/>
      <c r="C57" s="969"/>
      <c r="D57" s="969"/>
      <c r="E57" s="969"/>
      <c r="F57" s="969"/>
      <c r="G57" s="969"/>
      <c r="H57" s="969"/>
      <c r="I57" s="969"/>
      <c r="J57" s="969"/>
      <c r="K57" s="969"/>
      <c r="L57" s="969"/>
      <c r="M57" s="969"/>
      <c r="N57" s="969"/>
      <c r="O57" s="969"/>
      <c r="P57" s="969"/>
      <c r="Q57" s="969"/>
      <c r="R57" s="969"/>
      <c r="S57" s="970"/>
      <c r="T57" s="988">
        <v>43</v>
      </c>
      <c r="U57" s="963"/>
      <c r="V57" s="964">
        <f>SUM(V55+V56)</f>
        <v>50000</v>
      </c>
      <c r="W57" s="965"/>
      <c r="X57" s="965"/>
      <c r="Y57" s="965"/>
      <c r="Z57" s="966"/>
      <c r="AA57" s="967"/>
      <c r="AB57" s="967"/>
      <c r="AC57" s="967"/>
      <c r="AD57" s="967"/>
      <c r="AE57" s="968"/>
      <c r="AF57" s="967"/>
      <c r="AG57" s="967"/>
      <c r="AH57" s="967"/>
      <c r="AI57" s="967"/>
      <c r="AJ57" s="968"/>
    </row>
    <row r="58" spans="1:36" ht="21.75" customHeight="1">
      <c r="A58" s="971" t="s">
        <v>477</v>
      </c>
      <c r="B58" s="972"/>
      <c r="C58" s="972"/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2"/>
      <c r="Q58" s="972"/>
      <c r="R58" s="972"/>
      <c r="S58" s="973"/>
      <c r="T58" s="953">
        <v>44</v>
      </c>
      <c r="U58" s="954"/>
      <c r="V58" s="955"/>
      <c r="W58" s="956"/>
      <c r="X58" s="956"/>
      <c r="Y58" s="956"/>
      <c r="Z58" s="957"/>
      <c r="AA58" s="959"/>
      <c r="AB58" s="959"/>
      <c r="AC58" s="959"/>
      <c r="AD58" s="959"/>
      <c r="AE58" s="960"/>
      <c r="AF58" s="959"/>
      <c r="AG58" s="959"/>
      <c r="AH58" s="959"/>
      <c r="AI58" s="959"/>
      <c r="AJ58" s="960"/>
    </row>
    <row r="59" spans="1:36" ht="21.75" customHeight="1">
      <c r="A59" s="971" t="s">
        <v>478</v>
      </c>
      <c r="B59" s="972"/>
      <c r="C59" s="972"/>
      <c r="D59" s="972"/>
      <c r="E59" s="972"/>
      <c r="F59" s="972"/>
      <c r="G59" s="972"/>
      <c r="H59" s="972"/>
      <c r="I59" s="972"/>
      <c r="J59" s="972"/>
      <c r="K59" s="972"/>
      <c r="L59" s="972"/>
      <c r="M59" s="972"/>
      <c r="N59" s="972"/>
      <c r="O59" s="972"/>
      <c r="P59" s="972"/>
      <c r="Q59" s="972"/>
      <c r="R59" s="972"/>
      <c r="S59" s="973"/>
      <c r="T59" s="953">
        <v>45</v>
      </c>
      <c r="U59" s="954"/>
      <c r="V59" s="955"/>
      <c r="W59" s="956"/>
      <c r="X59" s="956"/>
      <c r="Y59" s="956"/>
      <c r="Z59" s="957"/>
      <c r="AA59" s="959"/>
      <c r="AB59" s="959"/>
      <c r="AC59" s="959"/>
      <c r="AD59" s="959"/>
      <c r="AE59" s="960"/>
      <c r="AF59" s="959"/>
      <c r="AG59" s="959"/>
      <c r="AH59" s="959"/>
      <c r="AI59" s="959"/>
      <c r="AJ59" s="960"/>
    </row>
    <row r="60" spans="1:36" ht="21.75" customHeight="1">
      <c r="A60" s="950" t="s">
        <v>479</v>
      </c>
      <c r="B60" s="951"/>
      <c r="C60" s="951"/>
      <c r="D60" s="951"/>
      <c r="E60" s="951"/>
      <c r="F60" s="951"/>
      <c r="G60" s="951"/>
      <c r="H60" s="951"/>
      <c r="I60" s="951"/>
      <c r="J60" s="951"/>
      <c r="K60" s="951"/>
      <c r="L60" s="951"/>
      <c r="M60" s="951"/>
      <c r="N60" s="951"/>
      <c r="O60" s="951"/>
      <c r="P60" s="951"/>
      <c r="Q60" s="951"/>
      <c r="R60" s="951"/>
      <c r="S60" s="952"/>
      <c r="T60" s="953">
        <v>46</v>
      </c>
      <c r="U60" s="954"/>
      <c r="V60" s="955"/>
      <c r="W60" s="956"/>
      <c r="X60" s="956"/>
      <c r="Y60" s="956"/>
      <c r="Z60" s="957"/>
      <c r="AA60" s="959"/>
      <c r="AB60" s="959"/>
      <c r="AC60" s="959"/>
      <c r="AD60" s="959"/>
      <c r="AE60" s="960"/>
      <c r="AF60" s="959"/>
      <c r="AG60" s="959"/>
      <c r="AH60" s="959"/>
      <c r="AI60" s="959"/>
      <c r="AJ60" s="960"/>
    </row>
    <row r="61" spans="1:36" ht="26.25" customHeight="1">
      <c r="A61" s="983" t="s">
        <v>480</v>
      </c>
      <c r="B61" s="984"/>
      <c r="C61" s="984"/>
      <c r="D61" s="984"/>
      <c r="E61" s="984"/>
      <c r="F61" s="984"/>
      <c r="G61" s="984"/>
      <c r="H61" s="984"/>
      <c r="I61" s="984"/>
      <c r="J61" s="984"/>
      <c r="K61" s="984"/>
      <c r="L61" s="984"/>
      <c r="M61" s="984"/>
      <c r="N61" s="984"/>
      <c r="O61" s="984"/>
      <c r="P61" s="984"/>
      <c r="Q61" s="984"/>
      <c r="R61" s="984"/>
      <c r="S61" s="985"/>
      <c r="T61" s="962">
        <v>47</v>
      </c>
      <c r="U61" s="963"/>
      <c r="V61" s="964">
        <f>SUM(V57:Z60)</f>
        <v>50000</v>
      </c>
      <c r="W61" s="965"/>
      <c r="X61" s="965"/>
      <c r="Y61" s="965"/>
      <c r="Z61" s="966"/>
      <c r="AA61" s="967"/>
      <c r="AB61" s="967"/>
      <c r="AC61" s="967"/>
      <c r="AD61" s="967"/>
      <c r="AE61" s="968"/>
      <c r="AF61" s="967"/>
      <c r="AG61" s="967"/>
      <c r="AH61" s="967"/>
      <c r="AI61" s="967"/>
      <c r="AJ61" s="968"/>
    </row>
    <row r="62" spans="22:26" ht="21.75" customHeight="1">
      <c r="V62" s="989"/>
      <c r="W62" s="989"/>
      <c r="X62" s="989"/>
      <c r="Y62" s="989"/>
      <c r="Z62" s="989"/>
    </row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990"/>
      <c r="B144" s="990"/>
      <c r="C144" s="990"/>
      <c r="D144" s="990"/>
    </row>
    <row r="145" spans="1:4" ht="21.75" customHeight="1">
      <c r="A145" s="990"/>
      <c r="B145" s="990"/>
      <c r="C145" s="990"/>
      <c r="D145" s="990"/>
    </row>
    <row r="146" spans="1:4" ht="21.75" customHeight="1">
      <c r="A146" s="990"/>
      <c r="B146" s="990"/>
      <c r="C146" s="990"/>
      <c r="D146" s="990"/>
    </row>
    <row r="147" spans="1:4" ht="21.75" customHeight="1">
      <c r="A147" s="990"/>
      <c r="B147" s="990"/>
      <c r="C147" s="990"/>
      <c r="D147" s="990"/>
    </row>
    <row r="148" spans="1:4" ht="21.75" customHeight="1">
      <c r="A148" s="990"/>
      <c r="B148" s="990"/>
      <c r="C148" s="990"/>
      <c r="D148" s="990"/>
    </row>
    <row r="149" spans="1:4" ht="21.75" customHeight="1">
      <c r="A149" s="990"/>
      <c r="B149" s="990"/>
      <c r="C149" s="990"/>
      <c r="D149" s="990"/>
    </row>
    <row r="150" spans="1:4" ht="21.75" customHeight="1">
      <c r="A150" s="990"/>
      <c r="B150" s="990"/>
      <c r="C150" s="990"/>
      <c r="D150" s="990"/>
    </row>
    <row r="151" spans="1:4" ht="21.75" customHeight="1">
      <c r="A151" s="990"/>
      <c r="B151" s="990"/>
      <c r="C151" s="990"/>
      <c r="D151" s="990"/>
    </row>
    <row r="152" spans="1:4" ht="21.75" customHeight="1">
      <c r="A152" s="990"/>
      <c r="B152" s="990"/>
      <c r="C152" s="990"/>
      <c r="D152" s="990"/>
    </row>
    <row r="153" spans="1:4" ht="21.75" customHeight="1">
      <c r="A153" s="990"/>
      <c r="B153" s="990"/>
      <c r="C153" s="990"/>
      <c r="D153" s="990"/>
    </row>
    <row r="154" spans="1:4" ht="21.75" customHeight="1">
      <c r="A154" s="990"/>
      <c r="B154" s="990"/>
      <c r="C154" s="990"/>
      <c r="D154" s="990"/>
    </row>
    <row r="155" spans="1:4" ht="21.75" customHeight="1">
      <c r="A155" s="990"/>
      <c r="B155" s="990"/>
      <c r="C155" s="990"/>
      <c r="D155" s="990"/>
    </row>
    <row r="156" spans="1:4" ht="21.75" customHeight="1">
      <c r="A156" s="990"/>
      <c r="B156" s="990"/>
      <c r="C156" s="990"/>
      <c r="D156" s="990"/>
    </row>
    <row r="157" spans="1:4" ht="21.75" customHeight="1">
      <c r="A157" s="990"/>
      <c r="B157" s="990"/>
      <c r="C157" s="990"/>
      <c r="D157" s="990"/>
    </row>
    <row r="158" spans="1:4" ht="21.75" customHeight="1">
      <c r="A158" s="990"/>
      <c r="B158" s="990"/>
      <c r="C158" s="990"/>
      <c r="D158" s="990"/>
    </row>
    <row r="159" spans="1:4" ht="21.75" customHeight="1">
      <c r="A159" s="990"/>
      <c r="B159" s="990"/>
      <c r="C159" s="990"/>
      <c r="D159" s="990"/>
    </row>
    <row r="160" spans="1:4" ht="21.75" customHeight="1">
      <c r="A160" s="990"/>
      <c r="B160" s="990"/>
      <c r="C160" s="990"/>
      <c r="D160" s="990"/>
    </row>
    <row r="161" spans="1:4" ht="21.75" customHeight="1">
      <c r="A161" s="990"/>
      <c r="B161" s="990"/>
      <c r="C161" s="990"/>
      <c r="D161" s="990"/>
    </row>
    <row r="162" spans="1:4" ht="21.75" customHeight="1">
      <c r="A162" s="990"/>
      <c r="B162" s="990"/>
      <c r="C162" s="990"/>
      <c r="D162" s="990"/>
    </row>
    <row r="163" spans="1:4" ht="21.75" customHeight="1">
      <c r="A163" s="990"/>
      <c r="B163" s="990"/>
      <c r="C163" s="990"/>
      <c r="D163" s="990"/>
    </row>
    <row r="164" spans="1:4" ht="21.75" customHeight="1">
      <c r="A164" s="990"/>
      <c r="B164" s="990"/>
      <c r="C164" s="990"/>
      <c r="D164" s="990"/>
    </row>
    <row r="165" spans="1:4" ht="21.75" customHeight="1">
      <c r="A165" s="990"/>
      <c r="B165" s="990"/>
      <c r="C165" s="990"/>
      <c r="D165" s="990"/>
    </row>
    <row r="166" spans="1:4" ht="21.75" customHeight="1">
      <c r="A166" s="990"/>
      <c r="B166" s="990"/>
      <c r="C166" s="990"/>
      <c r="D166" s="990"/>
    </row>
    <row r="167" spans="1:4" ht="21.75" customHeight="1">
      <c r="A167" s="990"/>
      <c r="B167" s="990"/>
      <c r="C167" s="990"/>
      <c r="D167" s="990"/>
    </row>
    <row r="168" spans="1:4" ht="21.75" customHeight="1">
      <c r="A168" s="990"/>
      <c r="B168" s="990"/>
      <c r="C168" s="990"/>
      <c r="D168" s="990"/>
    </row>
    <row r="169" spans="1:4" ht="21.75" customHeight="1">
      <c r="A169" s="990"/>
      <c r="B169" s="990"/>
      <c r="C169" s="990"/>
      <c r="D169" s="990"/>
    </row>
    <row r="170" spans="1:4" ht="21.75" customHeight="1">
      <c r="A170" s="990"/>
      <c r="B170" s="990"/>
      <c r="C170" s="990"/>
      <c r="D170" s="990"/>
    </row>
    <row r="171" spans="1:4" ht="21.75" customHeight="1">
      <c r="A171" s="990"/>
      <c r="B171" s="990"/>
      <c r="C171" s="990"/>
      <c r="D171" s="990"/>
    </row>
    <row r="172" spans="1:4" ht="21.75" customHeight="1">
      <c r="A172" s="990"/>
      <c r="B172" s="990"/>
      <c r="C172" s="990"/>
      <c r="D172" s="990"/>
    </row>
    <row r="173" spans="1:4" ht="21.75" customHeight="1">
      <c r="A173" s="990"/>
      <c r="B173" s="990"/>
      <c r="C173" s="990"/>
      <c r="D173" s="990"/>
    </row>
    <row r="174" spans="1:4" ht="21.75" customHeight="1">
      <c r="A174" s="990"/>
      <c r="B174" s="990"/>
      <c r="C174" s="990"/>
      <c r="D174" s="990"/>
    </row>
    <row r="175" spans="1:4" ht="21.75" customHeight="1">
      <c r="A175" s="990"/>
      <c r="B175" s="990"/>
      <c r="C175" s="990"/>
      <c r="D175" s="990"/>
    </row>
    <row r="176" spans="1:4" ht="21.75" customHeight="1">
      <c r="A176" s="990"/>
      <c r="B176" s="990"/>
      <c r="C176" s="990"/>
      <c r="D176" s="990"/>
    </row>
    <row r="177" spans="1:4" ht="21.75" customHeight="1">
      <c r="A177" s="990"/>
      <c r="B177" s="990"/>
      <c r="C177" s="990"/>
      <c r="D177" s="990"/>
    </row>
    <row r="178" spans="1:4" ht="21.75" customHeight="1">
      <c r="A178" s="990"/>
      <c r="B178" s="990"/>
      <c r="C178" s="990"/>
      <c r="D178" s="990"/>
    </row>
    <row r="179" spans="1:4" ht="21.75" customHeight="1">
      <c r="A179" s="990"/>
      <c r="B179" s="990"/>
      <c r="C179" s="990"/>
      <c r="D179" s="990"/>
    </row>
    <row r="180" spans="1:4" ht="21.75" customHeight="1">
      <c r="A180" s="990"/>
      <c r="B180" s="990"/>
      <c r="C180" s="990"/>
      <c r="D180" s="990"/>
    </row>
    <row r="181" spans="1:4" ht="21.75" customHeight="1">
      <c r="A181" s="990"/>
      <c r="B181" s="990"/>
      <c r="C181" s="990"/>
      <c r="D181" s="990"/>
    </row>
    <row r="182" spans="1:4" ht="21.75" customHeight="1">
      <c r="A182" s="990"/>
      <c r="B182" s="990"/>
      <c r="C182" s="990"/>
      <c r="D182" s="990"/>
    </row>
    <row r="183" spans="1:4" ht="21.75" customHeight="1">
      <c r="A183" s="990"/>
      <c r="B183" s="990"/>
      <c r="C183" s="990"/>
      <c r="D183" s="990"/>
    </row>
    <row r="184" spans="1:4" ht="21.75" customHeight="1">
      <c r="A184" s="990"/>
      <c r="B184" s="990"/>
      <c r="C184" s="990"/>
      <c r="D184" s="990"/>
    </row>
    <row r="185" spans="1:4" ht="21.75" customHeight="1">
      <c r="A185" s="990"/>
      <c r="B185" s="990"/>
      <c r="C185" s="990"/>
      <c r="D185" s="990"/>
    </row>
    <row r="186" spans="1:4" ht="21.75" customHeight="1">
      <c r="A186" s="990"/>
      <c r="B186" s="990"/>
      <c r="C186" s="990"/>
      <c r="D186" s="990"/>
    </row>
    <row r="187" spans="1:4" ht="21.75" customHeight="1">
      <c r="A187" s="990"/>
      <c r="B187" s="990"/>
      <c r="C187" s="990"/>
      <c r="D187" s="990"/>
    </row>
    <row r="188" spans="1:4" ht="21.75" customHeight="1">
      <c r="A188" s="990"/>
      <c r="B188" s="990"/>
      <c r="C188" s="990"/>
      <c r="D188" s="990"/>
    </row>
    <row r="189" spans="1:4" ht="21.75" customHeight="1">
      <c r="A189" s="990"/>
      <c r="B189" s="990"/>
      <c r="C189" s="990"/>
      <c r="D189" s="990"/>
    </row>
    <row r="190" spans="1:4" ht="21.75" customHeight="1">
      <c r="A190" s="990"/>
      <c r="B190" s="990"/>
      <c r="C190" s="990"/>
      <c r="D190" s="990"/>
    </row>
    <row r="191" spans="1:4" ht="21.75" customHeight="1">
      <c r="A191" s="990"/>
      <c r="B191" s="990"/>
      <c r="C191" s="990"/>
      <c r="D191" s="990"/>
    </row>
    <row r="192" spans="1:4" ht="21.75" customHeight="1">
      <c r="A192" s="990"/>
      <c r="B192" s="990"/>
      <c r="C192" s="990"/>
      <c r="D192" s="990"/>
    </row>
    <row r="193" spans="1:4" ht="21.75" customHeight="1">
      <c r="A193" s="990"/>
      <c r="B193" s="990"/>
      <c r="C193" s="990"/>
      <c r="D193" s="990"/>
    </row>
    <row r="194" spans="1:4" ht="21.75" customHeight="1">
      <c r="A194" s="990"/>
      <c r="B194" s="990"/>
      <c r="C194" s="990"/>
      <c r="D194" s="990"/>
    </row>
    <row r="195" spans="1:4" ht="21.75" customHeight="1">
      <c r="A195" s="990"/>
      <c r="B195" s="990"/>
      <c r="C195" s="990"/>
      <c r="D195" s="990"/>
    </row>
    <row r="196" spans="1:4" ht="21.75" customHeight="1">
      <c r="A196" s="990"/>
      <c r="B196" s="990"/>
      <c r="C196" s="990"/>
      <c r="D196" s="990"/>
    </row>
    <row r="197" spans="1:4" ht="21.75" customHeight="1">
      <c r="A197" s="990"/>
      <c r="B197" s="990"/>
      <c r="C197" s="990"/>
      <c r="D197" s="990"/>
    </row>
    <row r="198" spans="1:4" ht="21.75" customHeight="1">
      <c r="A198" s="990"/>
      <c r="B198" s="990"/>
      <c r="C198" s="990"/>
      <c r="D198" s="990"/>
    </row>
    <row r="199" spans="1:4" ht="21.75" customHeight="1">
      <c r="A199" s="990"/>
      <c r="B199" s="990"/>
      <c r="C199" s="990"/>
      <c r="D199" s="990"/>
    </row>
    <row r="200" spans="1:4" ht="21.75" customHeight="1">
      <c r="A200" s="990"/>
      <c r="B200" s="990"/>
      <c r="C200" s="990"/>
      <c r="D200" s="990"/>
    </row>
    <row r="201" spans="1:4" ht="21.75" customHeight="1">
      <c r="A201" s="990"/>
      <c r="B201" s="990"/>
      <c r="C201" s="990"/>
      <c r="D201" s="990"/>
    </row>
    <row r="202" spans="1:4" ht="21.75" customHeight="1">
      <c r="A202" s="990"/>
      <c r="B202" s="990"/>
      <c r="C202" s="990"/>
      <c r="D202" s="990"/>
    </row>
    <row r="203" spans="1:4" ht="21.75" customHeight="1">
      <c r="A203" s="990"/>
      <c r="B203" s="990"/>
      <c r="C203" s="990"/>
      <c r="D203" s="990"/>
    </row>
    <row r="204" spans="1:4" ht="21.75" customHeight="1">
      <c r="A204" s="990"/>
      <c r="B204" s="990"/>
      <c r="C204" s="990"/>
      <c r="D204" s="990"/>
    </row>
    <row r="205" spans="1:4" ht="21.75" customHeight="1">
      <c r="A205" s="990"/>
      <c r="B205" s="990"/>
      <c r="C205" s="990"/>
      <c r="D205" s="990"/>
    </row>
    <row r="206" spans="1:4" ht="21.75" customHeight="1">
      <c r="A206" s="990"/>
      <c r="B206" s="990"/>
      <c r="C206" s="990"/>
      <c r="D206" s="990"/>
    </row>
    <row r="207" spans="1:4" ht="21.75" customHeight="1">
      <c r="A207" s="990"/>
      <c r="B207" s="990"/>
      <c r="C207" s="990"/>
      <c r="D207" s="990"/>
    </row>
    <row r="208" spans="1:4" ht="21.75" customHeight="1">
      <c r="A208" s="990"/>
      <c r="B208" s="990"/>
      <c r="C208" s="990"/>
      <c r="D208" s="990"/>
    </row>
    <row r="209" spans="1:4" ht="21.75" customHeight="1">
      <c r="A209" s="990"/>
      <c r="B209" s="990"/>
      <c r="C209" s="990"/>
      <c r="D209" s="990"/>
    </row>
    <row r="210" spans="1:4" ht="21.75" customHeight="1">
      <c r="A210" s="990"/>
      <c r="B210" s="990"/>
      <c r="C210" s="990"/>
      <c r="D210" s="990"/>
    </row>
    <row r="211" spans="1:4" ht="21.75" customHeight="1">
      <c r="A211" s="990"/>
      <c r="B211" s="990"/>
      <c r="C211" s="990"/>
      <c r="D211" s="990"/>
    </row>
    <row r="212" spans="1:4" ht="21.75" customHeight="1">
      <c r="A212" s="990"/>
      <c r="B212" s="990"/>
      <c r="C212" s="990"/>
      <c r="D212" s="990"/>
    </row>
    <row r="213" spans="1:4" ht="21.75" customHeight="1">
      <c r="A213" s="990"/>
      <c r="B213" s="990"/>
      <c r="C213" s="990"/>
      <c r="D213" s="990"/>
    </row>
    <row r="214" spans="1:4" ht="21.75" customHeight="1">
      <c r="A214" s="990"/>
      <c r="B214" s="990"/>
      <c r="C214" s="990"/>
      <c r="D214" s="990"/>
    </row>
    <row r="215" spans="1:4" ht="21.75" customHeight="1">
      <c r="A215" s="990"/>
      <c r="B215" s="990"/>
      <c r="C215" s="990"/>
      <c r="D215" s="990"/>
    </row>
    <row r="216" spans="1:4" ht="21.75" customHeight="1">
      <c r="A216" s="990"/>
      <c r="B216" s="990"/>
      <c r="C216" s="990"/>
      <c r="D216" s="990"/>
    </row>
    <row r="217" spans="1:4" ht="21.75" customHeight="1">
      <c r="A217" s="990"/>
      <c r="B217" s="990"/>
      <c r="C217" s="990"/>
      <c r="D217" s="990"/>
    </row>
    <row r="218" spans="1:4" ht="21.75" customHeight="1">
      <c r="A218" s="990"/>
      <c r="B218" s="990"/>
      <c r="C218" s="990"/>
      <c r="D218" s="990"/>
    </row>
    <row r="219" spans="1:4" ht="21.75" customHeight="1">
      <c r="A219" s="990"/>
      <c r="B219" s="990"/>
      <c r="C219" s="990"/>
      <c r="D219" s="990"/>
    </row>
    <row r="220" spans="1:4" ht="12.75">
      <c r="A220" s="990"/>
      <c r="B220" s="990"/>
      <c r="C220" s="990"/>
      <c r="D220" s="990"/>
    </row>
    <row r="221" spans="1:4" ht="12.75">
      <c r="A221" s="990"/>
      <c r="B221" s="990"/>
      <c r="C221" s="990"/>
      <c r="D221" s="990"/>
    </row>
    <row r="222" spans="1:4" ht="12.75">
      <c r="A222" s="990"/>
      <c r="B222" s="990"/>
      <c r="C222" s="990"/>
      <c r="D222" s="990"/>
    </row>
    <row r="223" spans="1:4" ht="12.75">
      <c r="A223" s="990"/>
      <c r="B223" s="990"/>
      <c r="C223" s="990"/>
      <c r="D223" s="990"/>
    </row>
    <row r="224" spans="1:4" ht="12.75">
      <c r="A224" s="990"/>
      <c r="B224" s="990"/>
      <c r="C224" s="990"/>
      <c r="D224" s="990"/>
    </row>
    <row r="225" spans="1:4" ht="12.75">
      <c r="A225" s="990"/>
      <c r="B225" s="990"/>
      <c r="C225" s="990"/>
      <c r="D225" s="990"/>
    </row>
    <row r="226" spans="1:4" ht="12.75">
      <c r="A226" s="990"/>
      <c r="B226" s="990"/>
      <c r="C226" s="990"/>
      <c r="D226" s="990"/>
    </row>
  </sheetData>
  <mergeCells count="140">
    <mergeCell ref="V61:Z61"/>
    <mergeCell ref="V60:Z60"/>
    <mergeCell ref="V18:Z18"/>
    <mergeCell ref="V22:Z22"/>
    <mergeCell ref="V25:Z25"/>
    <mergeCell ref="V29:Z29"/>
    <mergeCell ref="V30:Z30"/>
    <mergeCell ref="V35:Z35"/>
    <mergeCell ref="V37:Z37"/>
    <mergeCell ref="V39:Z39"/>
    <mergeCell ref="V45:Z45"/>
    <mergeCell ref="V46:Z46"/>
    <mergeCell ref="V47:Z47"/>
    <mergeCell ref="V48:Z48"/>
    <mergeCell ref="V58:Z58"/>
    <mergeCell ref="V55:Z55"/>
    <mergeCell ref="V57:Z57"/>
    <mergeCell ref="V49:Z49"/>
    <mergeCell ref="V50:Z50"/>
    <mergeCell ref="V51:Z51"/>
    <mergeCell ref="V52:Z52"/>
    <mergeCell ref="V53:Z53"/>
    <mergeCell ref="V54:Z54"/>
    <mergeCell ref="V56:Z56"/>
    <mergeCell ref="V40:Z40"/>
    <mergeCell ref="V41:Z41"/>
    <mergeCell ref="V42:Z42"/>
    <mergeCell ref="V44:Z44"/>
    <mergeCell ref="V43:Z43"/>
    <mergeCell ref="V33:Z33"/>
    <mergeCell ref="V34:Z34"/>
    <mergeCell ref="V36:Z36"/>
    <mergeCell ref="V38:Z38"/>
    <mergeCell ref="V27:Z27"/>
    <mergeCell ref="V28:Z28"/>
    <mergeCell ref="V31:Z31"/>
    <mergeCell ref="V32:Z32"/>
    <mergeCell ref="V15:Z15"/>
    <mergeCell ref="V16:Z16"/>
    <mergeCell ref="V17:Z17"/>
    <mergeCell ref="V19:Z19"/>
    <mergeCell ref="V20:Z20"/>
    <mergeCell ref="V21:Z21"/>
    <mergeCell ref="V23:Z23"/>
    <mergeCell ref="V24:Z24"/>
    <mergeCell ref="V26:Z26"/>
    <mergeCell ref="V59:Z59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  <mergeCell ref="T46:U46"/>
    <mergeCell ref="A50:S50"/>
    <mergeCell ref="A53:S53"/>
    <mergeCell ref="T50:U50"/>
    <mergeCell ref="T53:U53"/>
    <mergeCell ref="A44:S44"/>
    <mergeCell ref="A45:S45"/>
    <mergeCell ref="A42:S42"/>
    <mergeCell ref="A58:S58"/>
    <mergeCell ref="T58:U58"/>
    <mergeCell ref="A55:S55"/>
    <mergeCell ref="T55:U55"/>
    <mergeCell ref="A57:S57"/>
    <mergeCell ref="T57:U57"/>
    <mergeCell ref="A56:S56"/>
    <mergeCell ref="T61:U61"/>
    <mergeCell ref="A31:S31"/>
    <mergeCell ref="A32:S32"/>
    <mergeCell ref="A36:S36"/>
    <mergeCell ref="A38:S38"/>
    <mergeCell ref="A37:S37"/>
    <mergeCell ref="T36:U36"/>
    <mergeCell ref="A39:S39"/>
    <mergeCell ref="T54:U54"/>
    <mergeCell ref="T56:U56"/>
    <mergeCell ref="T59:U59"/>
    <mergeCell ref="T60:U60"/>
    <mergeCell ref="T47:U47"/>
    <mergeCell ref="T48:U48"/>
    <mergeCell ref="T51:U51"/>
    <mergeCell ref="T52:U52"/>
    <mergeCell ref="T49:U49"/>
    <mergeCell ref="T32:U32"/>
    <mergeCell ref="T34:U34"/>
    <mergeCell ref="T35:U35"/>
    <mergeCell ref="T28:U28"/>
    <mergeCell ref="T29:U29"/>
    <mergeCell ref="T30:U30"/>
    <mergeCell ref="T31:U31"/>
    <mergeCell ref="T33:U33"/>
    <mergeCell ref="T23:U23"/>
    <mergeCell ref="T25:U25"/>
    <mergeCell ref="T26:U26"/>
    <mergeCell ref="T27:U27"/>
    <mergeCell ref="T24:U24"/>
    <mergeCell ref="T19:U19"/>
    <mergeCell ref="T20:U20"/>
    <mergeCell ref="T21:U21"/>
    <mergeCell ref="T22:U22"/>
    <mergeCell ref="T15:U15"/>
    <mergeCell ref="T16:U16"/>
    <mergeCell ref="T17:U17"/>
    <mergeCell ref="T18:U18"/>
    <mergeCell ref="A60:S60"/>
    <mergeCell ref="A61:S61"/>
    <mergeCell ref="A43:S43"/>
    <mergeCell ref="A51:S51"/>
    <mergeCell ref="A52:S52"/>
    <mergeCell ref="A59:S59"/>
    <mergeCell ref="A46:S46"/>
    <mergeCell ref="A47:S47"/>
    <mergeCell ref="A48:S48"/>
    <mergeCell ref="A54:S54"/>
    <mergeCell ref="A34:S34"/>
    <mergeCell ref="A33:S33"/>
    <mergeCell ref="A35:S35"/>
    <mergeCell ref="A41:S41"/>
    <mergeCell ref="A40:S40"/>
    <mergeCell ref="A28:S28"/>
    <mergeCell ref="A29:S29"/>
    <mergeCell ref="A30:S30"/>
    <mergeCell ref="A25:S25"/>
    <mergeCell ref="A27:S27"/>
    <mergeCell ref="A26:S26"/>
    <mergeCell ref="Z5:AJ5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00" verticalDpi="3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158"/>
  <sheetViews>
    <sheetView view="pageBreakPreview" zoomScaleSheetLayoutView="100" workbookViewId="0" topLeftCell="M1">
      <selection activeCell="AV44" sqref="AV44:AY44"/>
    </sheetView>
  </sheetViews>
  <sheetFormatPr defaultColWidth="9.140625" defaultRowHeight="12.75"/>
  <cols>
    <col min="1" max="6" width="3.28125" style="991" customWidth="1"/>
    <col min="7" max="7" width="4.140625" style="991" customWidth="1"/>
    <col min="8" max="11" width="3.28125" style="991" customWidth="1"/>
    <col min="12" max="12" width="4.28125" style="991" customWidth="1"/>
    <col min="13" max="13" width="3.28125" style="991" customWidth="1"/>
    <col min="14" max="14" width="3.421875" style="991" customWidth="1"/>
    <col min="15" max="15" width="5.57421875" style="991" customWidth="1"/>
    <col min="16" max="51" width="3.28125" style="991" customWidth="1"/>
    <col min="52" max="52" width="1.28515625" style="991" customWidth="1"/>
    <col min="53" max="54" width="3.28125" style="991" customWidth="1"/>
    <col min="55" max="16384" width="9.140625" style="991" customWidth="1"/>
  </cols>
  <sheetData>
    <row r="1" spans="50:51" ht="13.5" thickBot="1">
      <c r="AX1" s="992"/>
      <c r="AY1" s="993"/>
    </row>
    <row r="2" spans="50:51" ht="12.75">
      <c r="AX2" s="994" t="s">
        <v>956</v>
      </c>
      <c r="AY2" s="995"/>
    </row>
    <row r="3" spans="1:51" ht="16.5">
      <c r="A3" s="996" t="s">
        <v>481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6"/>
      <c r="X3" s="996"/>
      <c r="Y3" s="996"/>
      <c r="Z3" s="996"/>
      <c r="AA3" s="996"/>
      <c r="AB3" s="996"/>
      <c r="AC3" s="996"/>
      <c r="AD3" s="996"/>
      <c r="AE3" s="996"/>
      <c r="AF3" s="996"/>
      <c r="AG3" s="996"/>
      <c r="AH3" s="996"/>
      <c r="AI3" s="996"/>
      <c r="AJ3" s="996"/>
      <c r="AK3" s="996"/>
      <c r="AL3" s="996"/>
      <c r="AM3" s="996"/>
      <c r="AN3" s="996"/>
      <c r="AO3" s="996"/>
      <c r="AP3" s="996"/>
      <c r="AQ3" s="996"/>
      <c r="AR3" s="996"/>
      <c r="AS3" s="996"/>
      <c r="AT3" s="996"/>
      <c r="AU3" s="996"/>
      <c r="AV3" s="996"/>
      <c r="AW3" s="996"/>
      <c r="AX3" s="996"/>
      <c r="AY3" s="996"/>
    </row>
    <row r="4" spans="41:51" ht="12.75">
      <c r="AO4" s="997" t="s">
        <v>959</v>
      </c>
      <c r="AP4" s="997"/>
      <c r="AQ4" s="997"/>
      <c r="AR4" s="997"/>
      <c r="AS4" s="997"/>
      <c r="AT4" s="997"/>
      <c r="AU4" s="997"/>
      <c r="AV4" s="997"/>
      <c r="AW4" s="997"/>
      <c r="AX4" s="997"/>
      <c r="AY4" s="997"/>
    </row>
    <row r="5" spans="43:51" ht="12.75">
      <c r="AQ5" s="998" t="s">
        <v>960</v>
      </c>
      <c r="AR5" s="998"/>
      <c r="AS5" s="998"/>
      <c r="AT5" s="998"/>
      <c r="AU5" s="998"/>
      <c r="AV5" s="998"/>
      <c r="AW5" s="998"/>
      <c r="AX5" s="998"/>
      <c r="AY5" s="998"/>
    </row>
    <row r="6" ht="13.5" thickBot="1"/>
    <row r="7" spans="1:36" ht="15.75" customHeight="1" thickBot="1">
      <c r="A7" s="992">
        <v>5</v>
      </c>
      <c r="B7" s="999">
        <v>1</v>
      </c>
      <c r="C7" s="999">
        <v>3</v>
      </c>
      <c r="D7" s="999">
        <v>0</v>
      </c>
      <c r="E7" s="999">
        <v>0</v>
      </c>
      <c r="F7" s="993">
        <v>9</v>
      </c>
      <c r="H7" s="992">
        <v>1</v>
      </c>
      <c r="I7" s="999">
        <v>2</v>
      </c>
      <c r="J7" s="999">
        <v>5</v>
      </c>
      <c r="K7" s="993">
        <v>4</v>
      </c>
      <c r="M7" s="992">
        <v>0</v>
      </c>
      <c r="N7" s="993">
        <v>1</v>
      </c>
      <c r="O7" s="1000"/>
      <c r="P7" s="992">
        <v>2</v>
      </c>
      <c r="Q7" s="999">
        <v>8</v>
      </c>
      <c r="R7" s="999">
        <v>0</v>
      </c>
      <c r="S7" s="993">
        <v>0</v>
      </c>
      <c r="U7" s="992">
        <v>7</v>
      </c>
      <c r="V7" s="999">
        <v>5</v>
      </c>
      <c r="W7" s="999">
        <v>1</v>
      </c>
      <c r="X7" s="999">
        <v>1</v>
      </c>
      <c r="Y7" s="999">
        <v>1</v>
      </c>
      <c r="Z7" s="993">
        <v>5</v>
      </c>
      <c r="AB7" s="1001">
        <v>2</v>
      </c>
      <c r="AC7" s="1002">
        <v>1</v>
      </c>
      <c r="AE7" s="1003">
        <v>2</v>
      </c>
      <c r="AF7" s="1004">
        <v>0</v>
      </c>
      <c r="AG7" s="1004">
        <v>0</v>
      </c>
      <c r="AH7" s="1005">
        <v>7</v>
      </c>
      <c r="AJ7" s="1006">
        <v>3</v>
      </c>
    </row>
    <row r="8" spans="1:36" ht="25.5" customHeight="1">
      <c r="A8" s="1007" t="s">
        <v>936</v>
      </c>
      <c r="B8" s="1007"/>
      <c r="C8" s="1007"/>
      <c r="D8" s="1007"/>
      <c r="E8" s="1007"/>
      <c r="F8" s="1007"/>
      <c r="G8" s="1008"/>
      <c r="H8" s="1007" t="s">
        <v>937</v>
      </c>
      <c r="I8" s="1007"/>
      <c r="J8" s="1007"/>
      <c r="K8" s="1007"/>
      <c r="L8" s="1008"/>
      <c r="M8" s="1009" t="s">
        <v>961</v>
      </c>
      <c r="N8" s="1009"/>
      <c r="O8" s="1008"/>
      <c r="P8" s="1009" t="s">
        <v>1195</v>
      </c>
      <c r="Q8" s="1009"/>
      <c r="R8" s="1009"/>
      <c r="S8" s="1009"/>
      <c r="T8" s="1008"/>
      <c r="U8" s="1007" t="s">
        <v>940</v>
      </c>
      <c r="V8" s="1007"/>
      <c r="W8" s="1007"/>
      <c r="X8" s="1007"/>
      <c r="Y8" s="1007"/>
      <c r="Z8" s="994"/>
      <c r="AB8" s="1007" t="s">
        <v>963</v>
      </c>
      <c r="AC8" s="1007"/>
      <c r="AE8" s="1007" t="s">
        <v>964</v>
      </c>
      <c r="AF8" s="1007"/>
      <c r="AG8" s="1007"/>
      <c r="AH8" s="1007"/>
      <c r="AJ8" s="1007" t="s">
        <v>965</v>
      </c>
    </row>
    <row r="9" ht="13.5" thickBot="1">
      <c r="AV9" s="1010" t="s">
        <v>966</v>
      </c>
    </row>
    <row r="10" spans="1:51" ht="38.25" customHeight="1">
      <c r="A10" s="1011" t="s">
        <v>482</v>
      </c>
      <c r="B10" s="1012"/>
      <c r="C10" s="1012"/>
      <c r="D10" s="1012"/>
      <c r="E10" s="1012"/>
      <c r="F10" s="1012"/>
      <c r="G10" s="1012"/>
      <c r="H10" s="1012"/>
      <c r="I10" s="1012"/>
      <c r="J10" s="1012"/>
      <c r="K10" s="1012"/>
      <c r="L10" s="1012"/>
      <c r="M10" s="1012"/>
      <c r="N10" s="1013"/>
      <c r="O10" s="1014" t="s">
        <v>968</v>
      </c>
      <c r="P10" s="1015" t="s">
        <v>483</v>
      </c>
      <c r="Q10" s="1016"/>
      <c r="R10" s="1016"/>
      <c r="S10" s="1017"/>
      <c r="T10" s="1015" t="s">
        <v>484</v>
      </c>
      <c r="U10" s="1016"/>
      <c r="V10" s="1016"/>
      <c r="W10" s="1017"/>
      <c r="X10" s="1015" t="s">
        <v>485</v>
      </c>
      <c r="Y10" s="1016"/>
      <c r="Z10" s="1016"/>
      <c r="AA10" s="1017"/>
      <c r="AB10" s="1015" t="s">
        <v>486</v>
      </c>
      <c r="AC10" s="1016"/>
      <c r="AD10" s="1016"/>
      <c r="AE10" s="1017"/>
      <c r="AF10" s="1015" t="s">
        <v>487</v>
      </c>
      <c r="AG10" s="1016"/>
      <c r="AH10" s="1016"/>
      <c r="AI10" s="1017"/>
      <c r="AJ10" s="1015" t="s">
        <v>488</v>
      </c>
      <c r="AK10" s="1016"/>
      <c r="AL10" s="1016"/>
      <c r="AM10" s="1017"/>
      <c r="AN10" s="1015" t="s">
        <v>489</v>
      </c>
      <c r="AO10" s="1016"/>
      <c r="AP10" s="1016"/>
      <c r="AQ10" s="1017"/>
      <c r="AR10" s="1015" t="s">
        <v>490</v>
      </c>
      <c r="AS10" s="1016"/>
      <c r="AT10" s="1016"/>
      <c r="AU10" s="1017"/>
      <c r="AV10" s="1015" t="s">
        <v>491</v>
      </c>
      <c r="AW10" s="1016"/>
      <c r="AX10" s="1016"/>
      <c r="AY10" s="1017"/>
    </row>
    <row r="11" spans="1:51" ht="12.75">
      <c r="A11" s="1018"/>
      <c r="B11" s="1019"/>
      <c r="C11" s="1019"/>
      <c r="D11" s="1019"/>
      <c r="E11" s="1019"/>
      <c r="F11" s="1019"/>
      <c r="G11" s="1019"/>
      <c r="H11" s="1019"/>
      <c r="I11" s="1019"/>
      <c r="J11" s="1019"/>
      <c r="K11" s="1019"/>
      <c r="L11" s="1019"/>
      <c r="M11" s="1019"/>
      <c r="N11" s="1020"/>
      <c r="O11" s="1021"/>
      <c r="P11" s="1022"/>
      <c r="Q11" s="1023">
        <v>1</v>
      </c>
      <c r="R11" s="1024">
        <v>40</v>
      </c>
      <c r="S11" s="1025">
        <v>34</v>
      </c>
      <c r="T11" s="1026"/>
      <c r="U11" s="1023">
        <v>45</v>
      </c>
      <c r="V11" s="1023">
        <v>20</v>
      </c>
      <c r="W11" s="1027">
        <v>25</v>
      </c>
      <c r="X11" s="1022"/>
      <c r="Y11" s="1023">
        <v>45</v>
      </c>
      <c r="Z11" s="1023">
        <v>40</v>
      </c>
      <c r="AA11" s="1027">
        <v>18</v>
      </c>
      <c r="AB11" s="1026"/>
      <c r="AC11" s="1023">
        <v>63</v>
      </c>
      <c r="AD11" s="1023">
        <v>12</v>
      </c>
      <c r="AE11" s="1027">
        <v>11</v>
      </c>
      <c r="AF11" s="1026"/>
      <c r="AG11" s="1023">
        <v>70</v>
      </c>
      <c r="AH11" s="1023">
        <v>10</v>
      </c>
      <c r="AI11" s="1027">
        <v>15</v>
      </c>
      <c r="AJ11" s="1026"/>
      <c r="AK11" s="1023">
        <v>75</v>
      </c>
      <c r="AL11" s="1023">
        <v>11</v>
      </c>
      <c r="AM11" s="1027">
        <v>53</v>
      </c>
      <c r="AN11" s="1026"/>
      <c r="AO11" s="1023">
        <v>75</v>
      </c>
      <c r="AP11" s="1023">
        <v>11</v>
      </c>
      <c r="AQ11" s="1027">
        <v>64</v>
      </c>
      <c r="AR11" s="1026"/>
      <c r="AS11" s="1023">
        <v>75</v>
      </c>
      <c r="AT11" s="1023">
        <v>16</v>
      </c>
      <c r="AU11" s="1027">
        <v>70</v>
      </c>
      <c r="AV11" s="1026"/>
      <c r="AW11" s="1023">
        <v>75</v>
      </c>
      <c r="AX11" s="1023">
        <v>18</v>
      </c>
      <c r="AY11" s="1028">
        <v>45</v>
      </c>
    </row>
    <row r="12" spans="1:51" ht="12.75">
      <c r="A12" s="1029">
        <v>1</v>
      </c>
      <c r="B12" s="1030"/>
      <c r="C12" s="1030"/>
      <c r="D12" s="1030"/>
      <c r="E12" s="1031"/>
      <c r="F12" s="1031"/>
      <c r="G12" s="1031"/>
      <c r="H12" s="1031"/>
      <c r="I12" s="1031"/>
      <c r="J12" s="1031"/>
      <c r="K12" s="1031"/>
      <c r="L12" s="1031"/>
      <c r="M12" s="1031"/>
      <c r="N12" s="1031"/>
      <c r="O12" s="1027">
        <v>2</v>
      </c>
      <c r="P12" s="1031">
        <v>3</v>
      </c>
      <c r="Q12" s="1031"/>
      <c r="R12" s="1031"/>
      <c r="S12" s="1032"/>
      <c r="T12" s="1031">
        <v>4</v>
      </c>
      <c r="U12" s="1031"/>
      <c r="V12" s="1031"/>
      <c r="W12" s="1032"/>
      <c r="X12" s="1031">
        <v>5</v>
      </c>
      <c r="Y12" s="1031"/>
      <c r="Z12" s="1031"/>
      <c r="AA12" s="1032"/>
      <c r="AB12" s="1031">
        <v>6</v>
      </c>
      <c r="AC12" s="1031"/>
      <c r="AD12" s="1031"/>
      <c r="AE12" s="1032"/>
      <c r="AF12" s="1031">
        <v>7</v>
      </c>
      <c r="AG12" s="1031"/>
      <c r="AH12" s="1031"/>
      <c r="AI12" s="1032"/>
      <c r="AJ12" s="1031">
        <v>8</v>
      </c>
      <c r="AK12" s="1031"/>
      <c r="AL12" s="1031"/>
      <c r="AM12" s="1032"/>
      <c r="AN12" s="1031">
        <v>9</v>
      </c>
      <c r="AO12" s="1031"/>
      <c r="AP12" s="1031"/>
      <c r="AQ12" s="1032"/>
      <c r="AR12" s="1031">
        <v>10</v>
      </c>
      <c r="AS12" s="1031"/>
      <c r="AT12" s="1031"/>
      <c r="AU12" s="1032"/>
      <c r="AV12" s="1031">
        <v>11</v>
      </c>
      <c r="AW12" s="1031"/>
      <c r="AX12" s="1031"/>
      <c r="AY12" s="1033"/>
    </row>
    <row r="13" spans="1:51" ht="19.5" customHeight="1">
      <c r="A13" s="1034" t="s">
        <v>504</v>
      </c>
      <c r="B13" s="1035"/>
      <c r="C13" s="1035"/>
      <c r="D13" s="1035"/>
      <c r="E13" s="1035"/>
      <c r="F13" s="1035"/>
      <c r="G13" s="1035"/>
      <c r="H13" s="1035"/>
      <c r="I13" s="1035"/>
      <c r="J13" s="1035"/>
      <c r="K13" s="1035"/>
      <c r="L13" s="1035"/>
      <c r="M13" s="1035"/>
      <c r="N13" s="1035"/>
      <c r="O13" s="1036" t="s">
        <v>974</v>
      </c>
      <c r="P13" s="1037"/>
      <c r="Q13" s="1037"/>
      <c r="R13" s="1037"/>
      <c r="S13" s="1037"/>
      <c r="T13" s="1037"/>
      <c r="U13" s="1037"/>
      <c r="V13" s="1037"/>
      <c r="W13" s="1037"/>
      <c r="X13" s="1037"/>
      <c r="Y13" s="1037"/>
      <c r="Z13" s="1037"/>
      <c r="AA13" s="1037"/>
      <c r="AB13" s="1037"/>
      <c r="AC13" s="1037"/>
      <c r="AD13" s="1037"/>
      <c r="AE13" s="1037"/>
      <c r="AF13" s="1037"/>
      <c r="AG13" s="1037"/>
      <c r="AH13" s="1037"/>
      <c r="AI13" s="1037"/>
      <c r="AJ13" s="1037">
        <v>647307</v>
      </c>
      <c r="AK13" s="1037"/>
      <c r="AL13" s="1037"/>
      <c r="AM13" s="1037"/>
      <c r="AN13" s="1037"/>
      <c r="AO13" s="1037"/>
      <c r="AP13" s="1037"/>
      <c r="AQ13" s="1037"/>
      <c r="AR13" s="1037"/>
      <c r="AS13" s="1037"/>
      <c r="AT13" s="1037"/>
      <c r="AU13" s="1037"/>
      <c r="AV13" s="1037"/>
      <c r="AW13" s="1037"/>
      <c r="AX13" s="1037"/>
      <c r="AY13" s="1037"/>
    </row>
    <row r="14" spans="1:51" ht="19.5" customHeight="1">
      <c r="A14" s="1034" t="s">
        <v>505</v>
      </c>
      <c r="B14" s="1035"/>
      <c r="C14" s="1035"/>
      <c r="D14" s="1035"/>
      <c r="E14" s="1035"/>
      <c r="F14" s="1035"/>
      <c r="G14" s="1035"/>
      <c r="H14" s="1035"/>
      <c r="I14" s="1035"/>
      <c r="J14" s="1035"/>
      <c r="K14" s="1035"/>
      <c r="L14" s="1035"/>
      <c r="M14" s="1035"/>
      <c r="N14" s="1035"/>
      <c r="O14" s="1036" t="s">
        <v>976</v>
      </c>
      <c r="P14" s="1037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1037"/>
      <c r="AI14" s="1037"/>
      <c r="AJ14" s="1037">
        <v>263215</v>
      </c>
      <c r="AK14" s="1037"/>
      <c r="AL14" s="1037"/>
      <c r="AM14" s="1037"/>
      <c r="AN14" s="1037"/>
      <c r="AO14" s="1037"/>
      <c r="AP14" s="1037"/>
      <c r="AQ14" s="1037"/>
      <c r="AR14" s="1037"/>
      <c r="AS14" s="1037"/>
      <c r="AT14" s="1037"/>
      <c r="AU14" s="1037"/>
      <c r="AV14" s="1037"/>
      <c r="AW14" s="1037"/>
      <c r="AX14" s="1037"/>
      <c r="AY14" s="1037"/>
    </row>
    <row r="15" spans="1:51" ht="19.5" customHeight="1">
      <c r="A15" s="1034" t="s">
        <v>506</v>
      </c>
      <c r="B15" s="1035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35"/>
      <c r="N15" s="1035"/>
      <c r="O15" s="1036" t="s">
        <v>978</v>
      </c>
      <c r="P15" s="1037"/>
      <c r="Q15" s="1037"/>
      <c r="R15" s="1037"/>
      <c r="S15" s="1037"/>
      <c r="T15" s="1037"/>
      <c r="U15" s="1037"/>
      <c r="V15" s="1037"/>
      <c r="W15" s="1037"/>
      <c r="X15" s="1037"/>
      <c r="Y15" s="1037"/>
      <c r="Z15" s="1037"/>
      <c r="AA15" s="1037"/>
      <c r="AB15" s="1037"/>
      <c r="AC15" s="1037"/>
      <c r="AD15" s="1037"/>
      <c r="AE15" s="1037"/>
      <c r="AF15" s="1037"/>
      <c r="AG15" s="1037"/>
      <c r="AH15" s="1037"/>
      <c r="AI15" s="1037"/>
      <c r="AJ15" s="1037">
        <v>112575</v>
      </c>
      <c r="AK15" s="1037"/>
      <c r="AL15" s="1037"/>
      <c r="AM15" s="1037"/>
      <c r="AN15" s="1037">
        <v>26320</v>
      </c>
      <c r="AO15" s="1037"/>
      <c r="AP15" s="1037"/>
      <c r="AQ15" s="1037"/>
      <c r="AR15" s="1037"/>
      <c r="AS15" s="1037"/>
      <c r="AT15" s="1037"/>
      <c r="AU15" s="1037"/>
      <c r="AV15" s="1037"/>
      <c r="AW15" s="1037"/>
      <c r="AX15" s="1037"/>
      <c r="AY15" s="1037"/>
    </row>
    <row r="16" spans="1:51" ht="19.5" customHeight="1">
      <c r="A16" s="1038" t="s">
        <v>492</v>
      </c>
      <c r="B16" s="1039"/>
      <c r="C16" s="1039"/>
      <c r="D16" s="1039"/>
      <c r="E16" s="1039"/>
      <c r="F16" s="1039"/>
      <c r="G16" s="1039"/>
      <c r="H16" s="1039"/>
      <c r="I16" s="1039"/>
      <c r="J16" s="1039"/>
      <c r="K16" s="1039"/>
      <c r="L16" s="1039"/>
      <c r="M16" s="1039"/>
      <c r="N16" s="1039"/>
      <c r="O16" s="1040" t="s">
        <v>980</v>
      </c>
      <c r="P16" s="1041">
        <f>SUM(P13:S15)</f>
        <v>0</v>
      </c>
      <c r="Q16" s="1041"/>
      <c r="R16" s="1041"/>
      <c r="S16" s="1041"/>
      <c r="T16" s="1041">
        <f>SUM(T13:W15)</f>
        <v>0</v>
      </c>
      <c r="U16" s="1041"/>
      <c r="V16" s="1041"/>
      <c r="W16" s="1041"/>
      <c r="X16" s="1041">
        <f>SUM(X13:AA15)</f>
        <v>0</v>
      </c>
      <c r="Y16" s="1041"/>
      <c r="Z16" s="1041"/>
      <c r="AA16" s="1041"/>
      <c r="AB16" s="1041">
        <f>SUM(AB13:AE15)</f>
        <v>0</v>
      </c>
      <c r="AC16" s="1041"/>
      <c r="AD16" s="1041"/>
      <c r="AE16" s="1041"/>
      <c r="AF16" s="1041">
        <f>SUM(AF13:AI15)</f>
        <v>0</v>
      </c>
      <c r="AG16" s="1041"/>
      <c r="AH16" s="1041"/>
      <c r="AI16" s="1041"/>
      <c r="AJ16" s="1041">
        <f>SUM(AJ13:AM15)</f>
        <v>1023097</v>
      </c>
      <c r="AK16" s="1041"/>
      <c r="AL16" s="1041"/>
      <c r="AM16" s="1041"/>
      <c r="AN16" s="1041">
        <f>SUM(AN13:AQ15)</f>
        <v>26320</v>
      </c>
      <c r="AO16" s="1041"/>
      <c r="AP16" s="1041"/>
      <c r="AQ16" s="1041"/>
      <c r="AR16" s="1041">
        <f>SUM(AR13:AU15)</f>
        <v>0</v>
      </c>
      <c r="AS16" s="1041"/>
      <c r="AT16" s="1041"/>
      <c r="AU16" s="1041"/>
      <c r="AV16" s="1041">
        <f>SUM(AV13:AY15)</f>
        <v>0</v>
      </c>
      <c r="AW16" s="1041"/>
      <c r="AX16" s="1041"/>
      <c r="AY16" s="1041"/>
    </row>
    <row r="17" spans="1:51" ht="19.5" customHeight="1">
      <c r="A17" s="1034" t="s">
        <v>507</v>
      </c>
      <c r="B17" s="1035"/>
      <c r="C17" s="1035"/>
      <c r="D17" s="1035"/>
      <c r="E17" s="1035"/>
      <c r="F17" s="1035"/>
      <c r="G17" s="1035"/>
      <c r="H17" s="1035"/>
      <c r="I17" s="1035"/>
      <c r="J17" s="1035"/>
      <c r="K17" s="1035"/>
      <c r="L17" s="1035"/>
      <c r="M17" s="1035"/>
      <c r="N17" s="1035"/>
      <c r="O17" s="1036" t="s">
        <v>982</v>
      </c>
      <c r="P17" s="1037"/>
      <c r="Q17" s="1037"/>
      <c r="R17" s="1037"/>
      <c r="S17" s="1037"/>
      <c r="T17" s="1037"/>
      <c r="U17" s="1037"/>
      <c r="V17" s="1037"/>
      <c r="W17" s="1037"/>
      <c r="X17" s="1037"/>
      <c r="Y17" s="1037"/>
      <c r="Z17" s="1037"/>
      <c r="AA17" s="1037"/>
      <c r="AB17" s="1037"/>
      <c r="AC17" s="1037"/>
      <c r="AD17" s="1037"/>
      <c r="AE17" s="1037"/>
      <c r="AF17" s="1037"/>
      <c r="AG17" s="1037"/>
      <c r="AH17" s="1037"/>
      <c r="AI17" s="1037"/>
      <c r="AJ17" s="1037">
        <v>323032</v>
      </c>
      <c r="AK17" s="1037"/>
      <c r="AL17" s="1037"/>
      <c r="AM17" s="1037"/>
      <c r="AN17" s="1037">
        <v>6565</v>
      </c>
      <c r="AO17" s="1037"/>
      <c r="AP17" s="1037"/>
      <c r="AQ17" s="1037"/>
      <c r="AR17" s="1037"/>
      <c r="AS17" s="1037"/>
      <c r="AT17" s="1037"/>
      <c r="AU17" s="1037"/>
      <c r="AV17" s="1037"/>
      <c r="AW17" s="1037"/>
      <c r="AX17" s="1037"/>
      <c r="AY17" s="1037"/>
    </row>
    <row r="18" spans="1:51" ht="19.5" customHeight="1">
      <c r="A18" s="1034" t="s">
        <v>508</v>
      </c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35"/>
      <c r="N18" s="1035"/>
      <c r="O18" s="1036" t="s">
        <v>984</v>
      </c>
      <c r="P18" s="1037">
        <v>449000</v>
      </c>
      <c r="Q18" s="1037"/>
      <c r="R18" s="1037"/>
      <c r="S18" s="1037"/>
      <c r="T18" s="1037"/>
      <c r="U18" s="1037"/>
      <c r="V18" s="1037"/>
      <c r="W18" s="1037"/>
      <c r="X18" s="1037"/>
      <c r="Y18" s="1037"/>
      <c r="Z18" s="1037"/>
      <c r="AA18" s="1037"/>
      <c r="AB18" s="1037">
        <v>200040</v>
      </c>
      <c r="AC18" s="1037"/>
      <c r="AD18" s="1037"/>
      <c r="AE18" s="1037"/>
      <c r="AF18" s="1037">
        <v>2397990</v>
      </c>
      <c r="AG18" s="1037"/>
      <c r="AH18" s="1037"/>
      <c r="AI18" s="1037"/>
      <c r="AJ18" s="1037">
        <v>765697</v>
      </c>
      <c r="AK18" s="1037"/>
      <c r="AL18" s="1037"/>
      <c r="AM18" s="1037"/>
      <c r="AN18" s="1037">
        <v>15161</v>
      </c>
      <c r="AO18" s="1037"/>
      <c r="AP18" s="1037"/>
      <c r="AQ18" s="1037"/>
      <c r="AR18" s="1037">
        <v>4320</v>
      </c>
      <c r="AS18" s="1037"/>
      <c r="AT18" s="1037"/>
      <c r="AU18" s="1037"/>
      <c r="AV18" s="1037">
        <v>218246</v>
      </c>
      <c r="AW18" s="1037"/>
      <c r="AX18" s="1037"/>
      <c r="AY18" s="1037"/>
    </row>
    <row r="19" spans="1:51" ht="19.5" customHeight="1">
      <c r="A19" s="1034" t="s">
        <v>509</v>
      </c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6" t="s">
        <v>986</v>
      </c>
      <c r="P19" s="1037"/>
      <c r="Q19" s="1037"/>
      <c r="R19" s="1037"/>
      <c r="S19" s="1037"/>
      <c r="T19" s="1037"/>
      <c r="U19" s="1037"/>
      <c r="V19" s="1037"/>
      <c r="W19" s="1037"/>
      <c r="X19" s="1037"/>
      <c r="Y19" s="1037"/>
      <c r="Z19" s="1037"/>
      <c r="AA19" s="1037"/>
      <c r="AB19" s="1037"/>
      <c r="AC19" s="1037"/>
      <c r="AD19" s="1037"/>
      <c r="AE19" s="1037"/>
      <c r="AF19" s="1037">
        <v>13500</v>
      </c>
      <c r="AG19" s="1037"/>
      <c r="AH19" s="1037"/>
      <c r="AI19" s="1037"/>
      <c r="AJ19" s="1037">
        <v>24382</v>
      </c>
      <c r="AK19" s="1037"/>
      <c r="AL19" s="1037"/>
      <c r="AM19" s="1037"/>
      <c r="AN19" s="1037">
        <v>49</v>
      </c>
      <c r="AO19" s="1037"/>
      <c r="AP19" s="1037"/>
      <c r="AQ19" s="1037"/>
      <c r="AR19" s="1037">
        <v>180</v>
      </c>
      <c r="AS19" s="1037"/>
      <c r="AT19" s="1037"/>
      <c r="AU19" s="1037"/>
      <c r="AV19" s="1037"/>
      <c r="AW19" s="1037"/>
      <c r="AX19" s="1037"/>
      <c r="AY19" s="1037"/>
    </row>
    <row r="20" spans="1:51" s="1000" customFormat="1" ht="19.5" customHeight="1">
      <c r="A20" s="1042" t="s">
        <v>510</v>
      </c>
      <c r="B20" s="1042"/>
      <c r="C20" s="1042"/>
      <c r="D20" s="1042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36" t="s">
        <v>988</v>
      </c>
      <c r="P20" s="1037"/>
      <c r="Q20" s="1037"/>
      <c r="R20" s="1037"/>
      <c r="S20" s="1037"/>
      <c r="T20" s="1037"/>
      <c r="U20" s="1037"/>
      <c r="V20" s="1037"/>
      <c r="W20" s="1037"/>
      <c r="X20" s="1037"/>
      <c r="Y20" s="1037"/>
      <c r="Z20" s="1037"/>
      <c r="AA20" s="1037"/>
      <c r="AB20" s="1037"/>
      <c r="AC20" s="1037"/>
      <c r="AD20" s="1037"/>
      <c r="AE20" s="1037"/>
      <c r="AF20" s="1037"/>
      <c r="AG20" s="1037"/>
      <c r="AH20" s="1037"/>
      <c r="AI20" s="1037"/>
      <c r="AJ20" s="1037"/>
      <c r="AK20" s="1037"/>
      <c r="AL20" s="1037"/>
      <c r="AM20" s="1037"/>
      <c r="AN20" s="1037">
        <v>150</v>
      </c>
      <c r="AO20" s="1037"/>
      <c r="AP20" s="1037"/>
      <c r="AQ20" s="1037"/>
      <c r="AR20" s="1037"/>
      <c r="AS20" s="1037"/>
      <c r="AT20" s="1037"/>
      <c r="AU20" s="1037"/>
      <c r="AV20" s="1037">
        <v>114505</v>
      </c>
      <c r="AW20" s="1037"/>
      <c r="AX20" s="1037"/>
      <c r="AY20" s="1037"/>
    </row>
    <row r="21" spans="1:51" s="1000" customFormat="1" ht="25.5" customHeight="1">
      <c r="A21" s="1043" t="s">
        <v>511</v>
      </c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36" t="s">
        <v>990</v>
      </c>
      <c r="P21" s="1037"/>
      <c r="Q21" s="1037"/>
      <c r="R21" s="1037"/>
      <c r="S21" s="1037"/>
      <c r="T21" s="1037"/>
      <c r="U21" s="1037"/>
      <c r="V21" s="1037"/>
      <c r="W21" s="1037"/>
      <c r="X21" s="1037"/>
      <c r="Y21" s="1037"/>
      <c r="Z21" s="1037"/>
      <c r="AA21" s="1037"/>
      <c r="AB21" s="1037"/>
      <c r="AC21" s="1037"/>
      <c r="AD21" s="1037"/>
      <c r="AE21" s="1037"/>
      <c r="AF21" s="1037"/>
      <c r="AG21" s="1037"/>
      <c r="AH21" s="1037"/>
      <c r="AI21" s="1037"/>
      <c r="AJ21" s="1037"/>
      <c r="AK21" s="1037"/>
      <c r="AL21" s="1037"/>
      <c r="AM21" s="1037"/>
      <c r="AN21" s="1037"/>
      <c r="AO21" s="1037"/>
      <c r="AP21" s="1037"/>
      <c r="AQ21" s="1037"/>
      <c r="AR21" s="1037"/>
      <c r="AS21" s="1037"/>
      <c r="AT21" s="1037"/>
      <c r="AU21" s="1037"/>
      <c r="AV21" s="1037"/>
      <c r="AW21" s="1037"/>
      <c r="AX21" s="1037"/>
      <c r="AY21" s="1037"/>
    </row>
    <row r="22" spans="1:51" s="1000" customFormat="1" ht="25.5" customHeight="1">
      <c r="A22" s="1044" t="s">
        <v>512</v>
      </c>
      <c r="B22" s="1044"/>
      <c r="C22" s="1044"/>
      <c r="D22" s="1044"/>
      <c r="E22" s="1044"/>
      <c r="F22" s="1044"/>
      <c r="G22" s="1044"/>
      <c r="H22" s="1044"/>
      <c r="I22" s="1044"/>
      <c r="J22" s="1044"/>
      <c r="K22" s="1044"/>
      <c r="L22" s="1044"/>
      <c r="M22" s="1044"/>
      <c r="N22" s="1044"/>
      <c r="O22" s="1036" t="s">
        <v>992</v>
      </c>
      <c r="P22" s="1037"/>
      <c r="Q22" s="1037"/>
      <c r="R22" s="1037"/>
      <c r="S22" s="1037"/>
      <c r="T22" s="1037"/>
      <c r="U22" s="1037"/>
      <c r="V22" s="1037"/>
      <c r="W22" s="1037"/>
      <c r="X22" s="1037"/>
      <c r="Y22" s="1037"/>
      <c r="Z22" s="1037"/>
      <c r="AA22" s="1037"/>
      <c r="AB22" s="1037"/>
      <c r="AC22" s="1037"/>
      <c r="AD22" s="1037"/>
      <c r="AE22" s="1037"/>
      <c r="AF22" s="1037"/>
      <c r="AG22" s="1037"/>
      <c r="AH22" s="1037"/>
      <c r="AI22" s="1037"/>
      <c r="AJ22" s="1037"/>
      <c r="AK22" s="1037"/>
      <c r="AL22" s="1037"/>
      <c r="AM22" s="1037"/>
      <c r="AN22" s="1037">
        <v>150</v>
      </c>
      <c r="AO22" s="1037"/>
      <c r="AP22" s="1037"/>
      <c r="AQ22" s="1037"/>
      <c r="AR22" s="1037"/>
      <c r="AS22" s="1037"/>
      <c r="AT22" s="1037"/>
      <c r="AU22" s="1037"/>
      <c r="AV22" s="1037">
        <v>114505</v>
      </c>
      <c r="AW22" s="1037"/>
      <c r="AX22" s="1037"/>
      <c r="AY22" s="1037"/>
    </row>
    <row r="23" spans="1:51" s="1000" customFormat="1" ht="19.5" customHeight="1">
      <c r="A23" s="1042" t="s">
        <v>513</v>
      </c>
      <c r="B23" s="1042"/>
      <c r="C23" s="1042"/>
      <c r="D23" s="1042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36" t="s">
        <v>994</v>
      </c>
      <c r="P23" s="1037"/>
      <c r="Q23" s="1037"/>
      <c r="R23" s="1037"/>
      <c r="S23" s="1037"/>
      <c r="T23" s="1037"/>
      <c r="U23" s="1037"/>
      <c r="V23" s="1037"/>
      <c r="W23" s="1037"/>
      <c r="X23" s="1037"/>
      <c r="Y23" s="1037"/>
      <c r="Z23" s="1037"/>
      <c r="AA23" s="1037"/>
      <c r="AB23" s="1037"/>
      <c r="AC23" s="1037"/>
      <c r="AD23" s="1037"/>
      <c r="AE23" s="1037"/>
      <c r="AF23" s="1037"/>
      <c r="AG23" s="1037"/>
      <c r="AH23" s="1037"/>
      <c r="AI23" s="1037"/>
      <c r="AJ23" s="1037">
        <v>70999</v>
      </c>
      <c r="AK23" s="1037"/>
      <c r="AL23" s="1037"/>
      <c r="AM23" s="1037"/>
      <c r="AN23" s="1037"/>
      <c r="AO23" s="1037"/>
      <c r="AP23" s="1037"/>
      <c r="AQ23" s="1037"/>
      <c r="AR23" s="1037"/>
      <c r="AS23" s="1037"/>
      <c r="AT23" s="1037"/>
      <c r="AU23" s="1037"/>
      <c r="AV23" s="1037"/>
      <c r="AW23" s="1037"/>
      <c r="AX23" s="1037"/>
      <c r="AY23" s="1037"/>
    </row>
    <row r="24" spans="1:51" s="1000" customFormat="1" ht="19.5" customHeight="1">
      <c r="A24" s="1045" t="s">
        <v>493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0" t="s">
        <v>996</v>
      </c>
      <c r="P24" s="1041">
        <f>SUM(P22:S23)</f>
        <v>0</v>
      </c>
      <c r="Q24" s="1041"/>
      <c r="R24" s="1041"/>
      <c r="S24" s="1041"/>
      <c r="T24" s="1041">
        <f>SUM(T22:W23)</f>
        <v>0</v>
      </c>
      <c r="U24" s="1041"/>
      <c r="V24" s="1041"/>
      <c r="W24" s="1041"/>
      <c r="X24" s="1041">
        <f>SUM(X22:AA23)</f>
        <v>0</v>
      </c>
      <c r="Y24" s="1041"/>
      <c r="Z24" s="1041"/>
      <c r="AA24" s="1041"/>
      <c r="AB24" s="1041">
        <f>SUM(AB22:AE23)</f>
        <v>0</v>
      </c>
      <c r="AC24" s="1041"/>
      <c r="AD24" s="1041"/>
      <c r="AE24" s="1041"/>
      <c r="AF24" s="1041">
        <f>SUM(AF22:AI23)</f>
        <v>0</v>
      </c>
      <c r="AG24" s="1041"/>
      <c r="AH24" s="1041"/>
      <c r="AI24" s="1041"/>
      <c r="AJ24" s="1041">
        <f>SUM(AJ22:AM23)</f>
        <v>70999</v>
      </c>
      <c r="AK24" s="1041"/>
      <c r="AL24" s="1041"/>
      <c r="AM24" s="1041"/>
      <c r="AN24" s="1041">
        <f>SUM(AN22:AQ23)</f>
        <v>150</v>
      </c>
      <c r="AO24" s="1041"/>
      <c r="AP24" s="1041"/>
      <c r="AQ24" s="1041"/>
      <c r="AR24" s="1041">
        <f>SUM(AR22:AU23)</f>
        <v>0</v>
      </c>
      <c r="AS24" s="1041"/>
      <c r="AT24" s="1041"/>
      <c r="AU24" s="1041"/>
      <c r="AV24" s="1041">
        <f>SUM(AV22:AY23)</f>
        <v>114505</v>
      </c>
      <c r="AW24" s="1041"/>
      <c r="AX24" s="1041"/>
      <c r="AY24" s="1041"/>
    </row>
    <row r="25" spans="1:51" s="1000" customFormat="1" ht="25.5" customHeight="1">
      <c r="A25" s="1046" t="s">
        <v>494</v>
      </c>
      <c r="B25" s="1045"/>
      <c r="C25" s="1045"/>
      <c r="D25" s="1045"/>
      <c r="E25" s="1045"/>
      <c r="F25" s="1045"/>
      <c r="G25" s="1045"/>
      <c r="H25" s="1045"/>
      <c r="I25" s="1045"/>
      <c r="J25" s="1045"/>
      <c r="K25" s="1045"/>
      <c r="L25" s="1045"/>
      <c r="M25" s="1045"/>
      <c r="N25" s="1045"/>
      <c r="O25" s="1040" t="s">
        <v>998</v>
      </c>
      <c r="P25" s="1037"/>
      <c r="Q25" s="1037"/>
      <c r="R25" s="1037"/>
      <c r="S25" s="1037"/>
      <c r="T25" s="1037"/>
      <c r="U25" s="1037"/>
      <c r="V25" s="1037"/>
      <c r="W25" s="1037"/>
      <c r="X25" s="1037"/>
      <c r="Y25" s="1037"/>
      <c r="Z25" s="1037"/>
      <c r="AA25" s="1037"/>
      <c r="AB25" s="1037"/>
      <c r="AC25" s="1037"/>
      <c r="AD25" s="1037"/>
      <c r="AE25" s="1037"/>
      <c r="AF25" s="1037"/>
      <c r="AG25" s="1037"/>
      <c r="AH25" s="1037"/>
      <c r="AI25" s="1037"/>
      <c r="AJ25" s="1037"/>
      <c r="AK25" s="1037"/>
      <c r="AL25" s="1037"/>
      <c r="AM25" s="1037"/>
      <c r="AN25" s="1037"/>
      <c r="AO25" s="1037"/>
      <c r="AP25" s="1037"/>
      <c r="AQ25" s="1037"/>
      <c r="AR25" s="1037"/>
      <c r="AS25" s="1037"/>
      <c r="AT25" s="1037"/>
      <c r="AU25" s="1037"/>
      <c r="AV25" s="1037"/>
      <c r="AW25" s="1037"/>
      <c r="AX25" s="1037"/>
      <c r="AY25" s="1037"/>
    </row>
    <row r="26" spans="1:51" s="1000" customFormat="1" ht="25.5" customHeight="1">
      <c r="A26" s="1047" t="s">
        <v>514</v>
      </c>
      <c r="B26" s="1042"/>
      <c r="C26" s="1042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36" t="s">
        <v>1000</v>
      </c>
      <c r="P26" s="1037"/>
      <c r="Q26" s="1037"/>
      <c r="R26" s="1037"/>
      <c r="S26" s="1037"/>
      <c r="T26" s="1037"/>
      <c r="U26" s="1037"/>
      <c r="V26" s="1037"/>
      <c r="W26" s="1037"/>
      <c r="X26" s="1037"/>
      <c r="Y26" s="1037"/>
      <c r="Z26" s="1037"/>
      <c r="AA26" s="1037"/>
      <c r="AB26" s="1037"/>
      <c r="AC26" s="1037"/>
      <c r="AD26" s="1037"/>
      <c r="AE26" s="1037"/>
      <c r="AF26" s="1037"/>
      <c r="AG26" s="1037"/>
      <c r="AH26" s="1037"/>
      <c r="AI26" s="1037"/>
      <c r="AJ26" s="1037">
        <v>25000</v>
      </c>
      <c r="AK26" s="1037"/>
      <c r="AL26" s="1037"/>
      <c r="AM26" s="1037"/>
      <c r="AN26" s="1037">
        <v>1335</v>
      </c>
      <c r="AO26" s="1037"/>
      <c r="AP26" s="1037"/>
      <c r="AQ26" s="1037"/>
      <c r="AR26" s="1037"/>
      <c r="AS26" s="1037"/>
      <c r="AT26" s="1037"/>
      <c r="AU26" s="1037"/>
      <c r="AV26" s="1037">
        <v>3000</v>
      </c>
      <c r="AW26" s="1037"/>
      <c r="AX26" s="1037"/>
      <c r="AY26" s="1037"/>
    </row>
    <row r="27" spans="1:51" s="1000" customFormat="1" ht="25.5" customHeight="1">
      <c r="A27" s="1042" t="s">
        <v>515</v>
      </c>
      <c r="B27" s="1048"/>
      <c r="C27" s="1048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36" t="s">
        <v>1002</v>
      </c>
      <c r="P27" s="1037"/>
      <c r="Q27" s="1037"/>
      <c r="R27" s="1037"/>
      <c r="S27" s="1037"/>
      <c r="T27" s="1037"/>
      <c r="U27" s="1037"/>
      <c r="V27" s="1037"/>
      <c r="W27" s="1037"/>
      <c r="X27" s="1037"/>
      <c r="Y27" s="1037"/>
      <c r="Z27" s="1037"/>
      <c r="AA27" s="1037"/>
      <c r="AB27" s="1037"/>
      <c r="AC27" s="1037"/>
      <c r="AD27" s="1037"/>
      <c r="AE27" s="1037"/>
      <c r="AF27" s="1037"/>
      <c r="AG27" s="1037"/>
      <c r="AH27" s="1037"/>
      <c r="AI27" s="1037"/>
      <c r="AJ27" s="1037"/>
      <c r="AK27" s="1037"/>
      <c r="AL27" s="1037"/>
      <c r="AM27" s="1037"/>
      <c r="AN27" s="1037"/>
      <c r="AO27" s="1037"/>
      <c r="AP27" s="1037"/>
      <c r="AQ27" s="1037"/>
      <c r="AR27" s="1037"/>
      <c r="AS27" s="1037"/>
      <c r="AT27" s="1037"/>
      <c r="AU27" s="1037"/>
      <c r="AV27" s="1037"/>
      <c r="AW27" s="1037"/>
      <c r="AX27" s="1037"/>
      <c r="AY27" s="1037"/>
    </row>
    <row r="28" spans="1:51" s="1000" customFormat="1" ht="25.5" customHeight="1">
      <c r="A28" s="1042" t="s">
        <v>516</v>
      </c>
      <c r="B28" s="1048"/>
      <c r="C28" s="1048"/>
      <c r="D28" s="1048"/>
      <c r="E28" s="1048"/>
      <c r="F28" s="1048"/>
      <c r="G28" s="1048"/>
      <c r="H28" s="1048"/>
      <c r="I28" s="1048"/>
      <c r="J28" s="1048"/>
      <c r="K28" s="1048"/>
      <c r="L28" s="1048"/>
      <c r="M28" s="1048"/>
      <c r="N28" s="1048"/>
      <c r="O28" s="1036" t="s">
        <v>1004</v>
      </c>
      <c r="P28" s="1037"/>
      <c r="Q28" s="1037"/>
      <c r="R28" s="1037"/>
      <c r="S28" s="1037"/>
      <c r="T28" s="1037"/>
      <c r="U28" s="1037"/>
      <c r="V28" s="1037"/>
      <c r="W28" s="1037"/>
      <c r="X28" s="1037"/>
      <c r="Y28" s="1037"/>
      <c r="Z28" s="1037"/>
      <c r="AA28" s="1037"/>
      <c r="AB28" s="1037"/>
      <c r="AC28" s="1037"/>
      <c r="AD28" s="1037"/>
      <c r="AE28" s="1037"/>
      <c r="AF28" s="1037">
        <v>128730</v>
      </c>
      <c r="AG28" s="1037"/>
      <c r="AH28" s="1037"/>
      <c r="AI28" s="1037"/>
      <c r="AJ28" s="1037">
        <v>3000</v>
      </c>
      <c r="AK28" s="1037"/>
      <c r="AL28" s="1037"/>
      <c r="AM28" s="1037"/>
      <c r="AN28" s="1037">
        <v>300</v>
      </c>
      <c r="AO28" s="1037"/>
      <c r="AP28" s="1037"/>
      <c r="AQ28" s="1037"/>
      <c r="AR28" s="1037"/>
      <c r="AS28" s="1037"/>
      <c r="AT28" s="1037"/>
      <c r="AU28" s="1037"/>
      <c r="AV28" s="1037"/>
      <c r="AW28" s="1037"/>
      <c r="AX28" s="1037"/>
      <c r="AY28" s="1037"/>
    </row>
    <row r="29" spans="1:51" s="1000" customFormat="1" ht="25.5" customHeight="1">
      <c r="A29" s="1045" t="s">
        <v>495</v>
      </c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0" t="s">
        <v>1065</v>
      </c>
      <c r="P29" s="1041">
        <f>SUM(P26:S28)</f>
        <v>0</v>
      </c>
      <c r="Q29" s="1041"/>
      <c r="R29" s="1041"/>
      <c r="S29" s="1041"/>
      <c r="T29" s="1041">
        <f>SUM(T26:W28)</f>
        <v>0</v>
      </c>
      <c r="U29" s="1041"/>
      <c r="V29" s="1041"/>
      <c r="W29" s="1041"/>
      <c r="X29" s="1041">
        <f>SUM(X26:AA28)</f>
        <v>0</v>
      </c>
      <c r="Y29" s="1041"/>
      <c r="Z29" s="1041"/>
      <c r="AA29" s="1041"/>
      <c r="AB29" s="1041">
        <f>SUM(AB26:AE28)</f>
        <v>0</v>
      </c>
      <c r="AC29" s="1041"/>
      <c r="AD29" s="1041"/>
      <c r="AE29" s="1041"/>
      <c r="AF29" s="1041">
        <f>SUM(AF26:AI28)</f>
        <v>128730</v>
      </c>
      <c r="AG29" s="1041"/>
      <c r="AH29" s="1041"/>
      <c r="AI29" s="1041"/>
      <c r="AJ29" s="1041">
        <f>SUM(AJ26:AM28)</f>
        <v>28000</v>
      </c>
      <c r="AK29" s="1041"/>
      <c r="AL29" s="1041"/>
      <c r="AM29" s="1041"/>
      <c r="AN29" s="1041">
        <f>SUM(AN26:AQ28)</f>
        <v>1635</v>
      </c>
      <c r="AO29" s="1041"/>
      <c r="AP29" s="1041"/>
      <c r="AQ29" s="1041"/>
      <c r="AR29" s="1041">
        <f>SUM(AR26:AU28)</f>
        <v>0</v>
      </c>
      <c r="AS29" s="1041"/>
      <c r="AT29" s="1041"/>
      <c r="AU29" s="1041"/>
      <c r="AV29" s="1041">
        <f>SUM(AV26:AY28)</f>
        <v>3000</v>
      </c>
      <c r="AW29" s="1041"/>
      <c r="AX29" s="1041"/>
      <c r="AY29" s="1041"/>
    </row>
    <row r="30" spans="1:51" s="1000" customFormat="1" ht="27" customHeight="1">
      <c r="A30" s="1049" t="s">
        <v>517</v>
      </c>
      <c r="B30" s="1049"/>
      <c r="C30" s="1049"/>
      <c r="D30" s="1049"/>
      <c r="E30" s="1049"/>
      <c r="F30" s="1049"/>
      <c r="G30" s="1049"/>
      <c r="H30" s="1049"/>
      <c r="I30" s="1049"/>
      <c r="J30" s="1049"/>
      <c r="K30" s="1049"/>
      <c r="L30" s="1049"/>
      <c r="M30" s="1049"/>
      <c r="N30" s="1049"/>
      <c r="O30" s="1036" t="s">
        <v>1067</v>
      </c>
      <c r="P30" s="1037"/>
      <c r="Q30" s="1037"/>
      <c r="R30" s="1037"/>
      <c r="S30" s="1037"/>
      <c r="T30" s="1037"/>
      <c r="U30" s="1037"/>
      <c r="V30" s="1037"/>
      <c r="W30" s="1037"/>
      <c r="X30" s="1037"/>
      <c r="Y30" s="1037"/>
      <c r="Z30" s="1037"/>
      <c r="AA30" s="1037"/>
      <c r="AB30" s="1037"/>
      <c r="AC30" s="1037"/>
      <c r="AD30" s="1037"/>
      <c r="AE30" s="1037"/>
      <c r="AF30" s="1037"/>
      <c r="AG30" s="1037"/>
      <c r="AH30" s="1037"/>
      <c r="AI30" s="1037"/>
      <c r="AJ30" s="1037"/>
      <c r="AK30" s="1037"/>
      <c r="AL30" s="1037"/>
      <c r="AM30" s="1037"/>
      <c r="AN30" s="1037"/>
      <c r="AO30" s="1037"/>
      <c r="AP30" s="1037"/>
      <c r="AQ30" s="1037"/>
      <c r="AR30" s="1037"/>
      <c r="AS30" s="1037"/>
      <c r="AT30" s="1037"/>
      <c r="AU30" s="1037"/>
      <c r="AV30" s="1037"/>
      <c r="AW30" s="1037"/>
      <c r="AX30" s="1037"/>
      <c r="AY30" s="1037"/>
    </row>
    <row r="31" spans="1:51" s="1000" customFormat="1" ht="27" customHeight="1">
      <c r="A31" s="1047" t="s">
        <v>518</v>
      </c>
      <c r="B31" s="1042"/>
      <c r="C31" s="1042"/>
      <c r="D31" s="1042"/>
      <c r="E31" s="1042"/>
      <c r="F31" s="1042"/>
      <c r="G31" s="1042"/>
      <c r="H31" s="1042"/>
      <c r="I31" s="1042"/>
      <c r="J31" s="1042"/>
      <c r="K31" s="1042"/>
      <c r="L31" s="1042"/>
      <c r="M31" s="1042"/>
      <c r="N31" s="1042"/>
      <c r="O31" s="1036" t="s">
        <v>1069</v>
      </c>
      <c r="P31" s="1037"/>
      <c r="Q31" s="1037"/>
      <c r="R31" s="1037"/>
      <c r="S31" s="1037"/>
      <c r="T31" s="1037"/>
      <c r="U31" s="1037"/>
      <c r="V31" s="1037"/>
      <c r="W31" s="1037"/>
      <c r="X31" s="1037"/>
      <c r="Y31" s="1037"/>
      <c r="Z31" s="1037"/>
      <c r="AA31" s="1037"/>
      <c r="AB31" s="1037"/>
      <c r="AC31" s="1037"/>
      <c r="AD31" s="1037"/>
      <c r="AE31" s="1037"/>
      <c r="AF31" s="1037"/>
      <c r="AG31" s="1037"/>
      <c r="AH31" s="1037"/>
      <c r="AI31" s="1037"/>
      <c r="AJ31" s="1037">
        <v>6000</v>
      </c>
      <c r="AK31" s="1037"/>
      <c r="AL31" s="1037"/>
      <c r="AM31" s="1037"/>
      <c r="AN31" s="1037"/>
      <c r="AO31" s="1037"/>
      <c r="AP31" s="1037"/>
      <c r="AQ31" s="1037"/>
      <c r="AR31" s="1037"/>
      <c r="AS31" s="1037"/>
      <c r="AT31" s="1037"/>
      <c r="AU31" s="1037"/>
      <c r="AV31" s="1037"/>
      <c r="AW31" s="1037"/>
      <c r="AX31" s="1037"/>
      <c r="AY31" s="1037"/>
    </row>
    <row r="32" spans="1:51" ht="19.5" customHeight="1">
      <c r="A32" s="1034" t="s">
        <v>519</v>
      </c>
      <c r="B32" s="1035"/>
      <c r="C32" s="1035"/>
      <c r="D32" s="1035"/>
      <c r="E32" s="1035"/>
      <c r="F32" s="1035"/>
      <c r="G32" s="1035"/>
      <c r="H32" s="1035"/>
      <c r="I32" s="1035"/>
      <c r="J32" s="1035"/>
      <c r="K32" s="1035"/>
      <c r="L32" s="1035"/>
      <c r="M32" s="1035"/>
      <c r="N32" s="1035"/>
      <c r="O32" s="1036" t="s">
        <v>1071</v>
      </c>
      <c r="P32" s="1037"/>
      <c r="Q32" s="1037"/>
      <c r="R32" s="1037"/>
      <c r="S32" s="1037"/>
      <c r="T32" s="1037"/>
      <c r="U32" s="1037"/>
      <c r="V32" s="1037"/>
      <c r="W32" s="1037"/>
      <c r="X32" s="1037"/>
      <c r="Y32" s="1037"/>
      <c r="Z32" s="1037"/>
      <c r="AA32" s="1037"/>
      <c r="AB32" s="1037"/>
      <c r="AC32" s="1037"/>
      <c r="AD32" s="1037"/>
      <c r="AE32" s="1037"/>
      <c r="AF32" s="1037"/>
      <c r="AG32" s="1037"/>
      <c r="AH32" s="1037"/>
      <c r="AI32" s="1037"/>
      <c r="AJ32" s="1037"/>
      <c r="AK32" s="1037"/>
      <c r="AL32" s="1037"/>
      <c r="AM32" s="1037"/>
      <c r="AN32" s="1037"/>
      <c r="AO32" s="1037"/>
      <c r="AP32" s="1037"/>
      <c r="AQ32" s="1037"/>
      <c r="AR32" s="1037"/>
      <c r="AS32" s="1037"/>
      <c r="AT32" s="1037"/>
      <c r="AU32" s="1037"/>
      <c r="AV32" s="1037"/>
      <c r="AW32" s="1037"/>
      <c r="AX32" s="1037"/>
      <c r="AY32" s="1037"/>
    </row>
    <row r="33" spans="1:51" ht="19.5" customHeight="1">
      <c r="A33" s="1034" t="s">
        <v>520</v>
      </c>
      <c r="B33" s="1035"/>
      <c r="C33" s="1035"/>
      <c r="D33" s="1035"/>
      <c r="E33" s="1035"/>
      <c r="F33" s="1035"/>
      <c r="G33" s="1035"/>
      <c r="H33" s="1035"/>
      <c r="I33" s="1035"/>
      <c r="J33" s="1035"/>
      <c r="K33" s="1035"/>
      <c r="L33" s="1035"/>
      <c r="M33" s="1035"/>
      <c r="N33" s="1035"/>
      <c r="O33" s="1036" t="s">
        <v>1073</v>
      </c>
      <c r="P33" s="1037">
        <v>125000</v>
      </c>
      <c r="Q33" s="1037"/>
      <c r="R33" s="1037"/>
      <c r="S33" s="1037"/>
      <c r="T33" s="1037">
        <v>155000</v>
      </c>
      <c r="U33" s="1037"/>
      <c r="V33" s="1037"/>
      <c r="W33" s="1037"/>
      <c r="X33" s="1037">
        <v>421000</v>
      </c>
      <c r="Y33" s="1037"/>
      <c r="Z33" s="1037"/>
      <c r="AA33" s="1037"/>
      <c r="AB33" s="1037"/>
      <c r="AC33" s="1037"/>
      <c r="AD33" s="1037"/>
      <c r="AE33" s="1037"/>
      <c r="AF33" s="1037">
        <v>460000</v>
      </c>
      <c r="AG33" s="1037"/>
      <c r="AH33" s="1037"/>
      <c r="AI33" s="1037"/>
      <c r="AJ33" s="1037"/>
      <c r="AK33" s="1037"/>
      <c r="AL33" s="1037"/>
      <c r="AM33" s="1037"/>
      <c r="AN33" s="1037"/>
      <c r="AO33" s="1037"/>
      <c r="AP33" s="1037"/>
      <c r="AQ33" s="1037"/>
      <c r="AR33" s="1037"/>
      <c r="AS33" s="1037"/>
      <c r="AT33" s="1037"/>
      <c r="AU33" s="1037"/>
      <c r="AV33" s="1037"/>
      <c r="AW33" s="1037"/>
      <c r="AX33" s="1037"/>
      <c r="AY33" s="1037"/>
    </row>
    <row r="34" spans="1:51" ht="19.5" customHeight="1">
      <c r="A34" s="1034" t="s">
        <v>521</v>
      </c>
      <c r="B34" s="1035"/>
      <c r="C34" s="1035"/>
      <c r="D34" s="1035"/>
      <c r="E34" s="1035"/>
      <c r="F34" s="1035"/>
      <c r="G34" s="1035"/>
      <c r="H34" s="1035"/>
      <c r="I34" s="1035"/>
      <c r="J34" s="1035"/>
      <c r="K34" s="1035"/>
      <c r="L34" s="1035"/>
      <c r="M34" s="1035"/>
      <c r="N34" s="1035"/>
      <c r="O34" s="1036" t="s">
        <v>1075</v>
      </c>
      <c r="P34" s="1037">
        <v>12500</v>
      </c>
      <c r="Q34" s="1037"/>
      <c r="R34" s="1037"/>
      <c r="S34" s="1037"/>
      <c r="T34" s="1037"/>
      <c r="U34" s="1037"/>
      <c r="V34" s="1037"/>
      <c r="W34" s="1037"/>
      <c r="X34" s="1037">
        <v>870322</v>
      </c>
      <c r="Y34" s="1037"/>
      <c r="Z34" s="1037"/>
      <c r="AA34" s="1037"/>
      <c r="AB34" s="1037"/>
      <c r="AC34" s="1037"/>
      <c r="AD34" s="1037"/>
      <c r="AE34" s="1037"/>
      <c r="AF34" s="1037">
        <v>865000</v>
      </c>
      <c r="AG34" s="1037"/>
      <c r="AH34" s="1037"/>
      <c r="AI34" s="1037"/>
      <c r="AJ34" s="1037">
        <v>56668</v>
      </c>
      <c r="AK34" s="1037"/>
      <c r="AL34" s="1037"/>
      <c r="AM34" s="1037"/>
      <c r="AN34" s="1037">
        <v>100</v>
      </c>
      <c r="AO34" s="1037"/>
      <c r="AP34" s="1037"/>
      <c r="AQ34" s="1037"/>
      <c r="AR34" s="1037"/>
      <c r="AS34" s="1037"/>
      <c r="AT34" s="1037"/>
      <c r="AU34" s="1037"/>
      <c r="AV34" s="1037">
        <v>87496</v>
      </c>
      <c r="AW34" s="1037"/>
      <c r="AX34" s="1037"/>
      <c r="AY34" s="1037"/>
    </row>
    <row r="35" spans="1:51" ht="25.5" customHeight="1">
      <c r="A35" s="1047" t="s">
        <v>522</v>
      </c>
      <c r="B35" s="1042"/>
      <c r="C35" s="1042"/>
      <c r="D35" s="1042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36" t="s">
        <v>1077</v>
      </c>
      <c r="P35" s="1037"/>
      <c r="Q35" s="1037"/>
      <c r="R35" s="1037"/>
      <c r="S35" s="1037"/>
      <c r="T35" s="1037"/>
      <c r="U35" s="1037"/>
      <c r="V35" s="1037"/>
      <c r="W35" s="1037"/>
      <c r="X35" s="1037"/>
      <c r="Y35" s="1037"/>
      <c r="Z35" s="1037"/>
      <c r="AA35" s="1037"/>
      <c r="AB35" s="1037"/>
      <c r="AC35" s="1037"/>
      <c r="AD35" s="1037"/>
      <c r="AE35" s="1037"/>
      <c r="AF35" s="1037"/>
      <c r="AG35" s="1037"/>
      <c r="AH35" s="1037"/>
      <c r="AI35" s="1037"/>
      <c r="AJ35" s="1037"/>
      <c r="AK35" s="1037"/>
      <c r="AL35" s="1037"/>
      <c r="AM35" s="1037"/>
      <c r="AN35" s="1037"/>
      <c r="AO35" s="1037"/>
      <c r="AP35" s="1037"/>
      <c r="AQ35" s="1037"/>
      <c r="AR35" s="1037"/>
      <c r="AS35" s="1037"/>
      <c r="AT35" s="1037"/>
      <c r="AU35" s="1037"/>
      <c r="AV35" s="1037"/>
      <c r="AW35" s="1037"/>
      <c r="AX35" s="1037"/>
      <c r="AY35" s="1037"/>
    </row>
    <row r="36" spans="1:51" ht="19.5" customHeight="1">
      <c r="A36" s="1034" t="s">
        <v>523</v>
      </c>
      <c r="B36" s="1035"/>
      <c r="C36" s="1035"/>
      <c r="D36" s="1035"/>
      <c r="E36" s="1035"/>
      <c r="F36" s="1035"/>
      <c r="G36" s="1035"/>
      <c r="H36" s="1035"/>
      <c r="I36" s="1035"/>
      <c r="J36" s="1035"/>
      <c r="K36" s="1035"/>
      <c r="L36" s="1035"/>
      <c r="M36" s="1035"/>
      <c r="N36" s="1035"/>
      <c r="O36" s="1036" t="s">
        <v>1079</v>
      </c>
      <c r="P36" s="1037">
        <v>2500</v>
      </c>
      <c r="Q36" s="1037"/>
      <c r="R36" s="1037"/>
      <c r="S36" s="1037"/>
      <c r="T36" s="1037"/>
      <c r="U36" s="1037"/>
      <c r="V36" s="1037"/>
      <c r="W36" s="1037"/>
      <c r="X36" s="1037">
        <v>174065</v>
      </c>
      <c r="Y36" s="1037"/>
      <c r="Z36" s="1037"/>
      <c r="AA36" s="1037"/>
      <c r="AB36" s="1037"/>
      <c r="AC36" s="1037"/>
      <c r="AD36" s="1037"/>
      <c r="AE36" s="1037"/>
      <c r="AF36" s="1037">
        <v>173000</v>
      </c>
      <c r="AG36" s="1037"/>
      <c r="AH36" s="1037"/>
      <c r="AI36" s="1037"/>
      <c r="AJ36" s="1037">
        <v>11332</v>
      </c>
      <c r="AK36" s="1037"/>
      <c r="AL36" s="1037"/>
      <c r="AM36" s="1037"/>
      <c r="AN36" s="1037">
        <v>20</v>
      </c>
      <c r="AO36" s="1037"/>
      <c r="AP36" s="1037"/>
      <c r="AQ36" s="1037"/>
      <c r="AR36" s="1037"/>
      <c r="AS36" s="1037"/>
      <c r="AT36" s="1037"/>
      <c r="AU36" s="1037"/>
      <c r="AV36" s="1037">
        <v>17499</v>
      </c>
      <c r="AW36" s="1037"/>
      <c r="AX36" s="1037"/>
      <c r="AY36" s="1037"/>
    </row>
    <row r="37" spans="1:51" ht="19.5" customHeight="1">
      <c r="A37" s="1034" t="s">
        <v>524</v>
      </c>
      <c r="B37" s="1035"/>
      <c r="C37" s="1035"/>
      <c r="D37" s="1035"/>
      <c r="E37" s="1035"/>
      <c r="F37" s="1035"/>
      <c r="G37" s="1035"/>
      <c r="H37" s="1035"/>
      <c r="I37" s="1035"/>
      <c r="J37" s="1035"/>
      <c r="K37" s="1035"/>
      <c r="L37" s="1035"/>
      <c r="M37" s="1035"/>
      <c r="N37" s="1035"/>
      <c r="O37" s="1036" t="s">
        <v>1081</v>
      </c>
      <c r="P37" s="1037"/>
      <c r="Q37" s="1037"/>
      <c r="R37" s="1037"/>
      <c r="S37" s="1037"/>
      <c r="T37" s="1037"/>
      <c r="U37" s="1037"/>
      <c r="V37" s="1037"/>
      <c r="W37" s="1037"/>
      <c r="X37" s="1037"/>
      <c r="Y37" s="1037"/>
      <c r="Z37" s="1037"/>
      <c r="AA37" s="1037"/>
      <c r="AB37" s="1037"/>
      <c r="AC37" s="1037"/>
      <c r="AD37" s="1037"/>
      <c r="AE37" s="1037"/>
      <c r="AF37" s="1037"/>
      <c r="AG37" s="1037"/>
      <c r="AH37" s="1037"/>
      <c r="AI37" s="1037"/>
      <c r="AJ37" s="1037"/>
      <c r="AK37" s="1037"/>
      <c r="AL37" s="1037"/>
      <c r="AM37" s="1037"/>
      <c r="AN37" s="1037"/>
      <c r="AO37" s="1037"/>
      <c r="AP37" s="1037"/>
      <c r="AQ37" s="1037"/>
      <c r="AR37" s="1037"/>
      <c r="AS37" s="1037"/>
      <c r="AT37" s="1037"/>
      <c r="AU37" s="1037"/>
      <c r="AV37" s="1037"/>
      <c r="AW37" s="1037"/>
      <c r="AX37" s="1037"/>
      <c r="AY37" s="1037"/>
    </row>
    <row r="38" spans="1:51" ht="25.5" customHeight="1">
      <c r="A38" s="1047" t="s">
        <v>525</v>
      </c>
      <c r="B38" s="1042"/>
      <c r="C38" s="1042"/>
      <c r="D38" s="1042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36" t="s">
        <v>1083</v>
      </c>
      <c r="P38" s="1037"/>
      <c r="Q38" s="1037"/>
      <c r="R38" s="1037"/>
      <c r="S38" s="1037"/>
      <c r="T38" s="1037"/>
      <c r="U38" s="1037"/>
      <c r="V38" s="1037"/>
      <c r="W38" s="1037"/>
      <c r="X38" s="1037">
        <v>6312</v>
      </c>
      <c r="Y38" s="1037"/>
      <c r="Z38" s="1037"/>
      <c r="AA38" s="1037"/>
      <c r="AB38" s="1037"/>
      <c r="AC38" s="1037"/>
      <c r="AD38" s="1037"/>
      <c r="AE38" s="1037"/>
      <c r="AF38" s="1037"/>
      <c r="AG38" s="1037"/>
      <c r="AH38" s="1037"/>
      <c r="AI38" s="1037"/>
      <c r="AJ38" s="1037"/>
      <c r="AK38" s="1037"/>
      <c r="AL38" s="1037"/>
      <c r="AM38" s="1037"/>
      <c r="AN38" s="1037"/>
      <c r="AO38" s="1037"/>
      <c r="AP38" s="1037"/>
      <c r="AQ38" s="1037"/>
      <c r="AR38" s="1037"/>
      <c r="AS38" s="1037"/>
      <c r="AT38" s="1037"/>
      <c r="AU38" s="1037"/>
      <c r="AV38" s="1037"/>
      <c r="AW38" s="1037"/>
      <c r="AX38" s="1037"/>
      <c r="AY38" s="1037"/>
    </row>
    <row r="39" spans="1:51" ht="25.5" customHeight="1">
      <c r="A39" s="1047" t="s">
        <v>526</v>
      </c>
      <c r="B39" s="1042"/>
      <c r="C39" s="1042"/>
      <c r="D39" s="1042"/>
      <c r="E39" s="1042"/>
      <c r="F39" s="1042"/>
      <c r="G39" s="1042"/>
      <c r="H39" s="1042"/>
      <c r="I39" s="1042"/>
      <c r="J39" s="1042"/>
      <c r="K39" s="1042"/>
      <c r="L39" s="1042"/>
      <c r="M39" s="1042"/>
      <c r="N39" s="1042"/>
      <c r="O39" s="1036" t="s">
        <v>1085</v>
      </c>
      <c r="P39" s="1037"/>
      <c r="Q39" s="1037"/>
      <c r="R39" s="1037"/>
      <c r="S39" s="1037"/>
      <c r="T39" s="1037"/>
      <c r="U39" s="1037"/>
      <c r="V39" s="1037"/>
      <c r="W39" s="1037"/>
      <c r="X39" s="1037"/>
      <c r="Y39" s="1037"/>
      <c r="Z39" s="1037"/>
      <c r="AA39" s="1037"/>
      <c r="AB39" s="1037"/>
      <c r="AC39" s="1037"/>
      <c r="AD39" s="1037"/>
      <c r="AE39" s="1037"/>
      <c r="AF39" s="1037"/>
      <c r="AG39" s="1037"/>
      <c r="AH39" s="1037"/>
      <c r="AI39" s="1037"/>
      <c r="AJ39" s="1037">
        <v>45000</v>
      </c>
      <c r="AK39" s="1037"/>
      <c r="AL39" s="1037"/>
      <c r="AM39" s="1037"/>
      <c r="AN39" s="1037"/>
      <c r="AO39" s="1037"/>
      <c r="AP39" s="1037"/>
      <c r="AQ39" s="1037"/>
      <c r="AR39" s="1037"/>
      <c r="AS39" s="1037"/>
      <c r="AT39" s="1037"/>
      <c r="AU39" s="1037"/>
      <c r="AV39" s="1037"/>
      <c r="AW39" s="1037"/>
      <c r="AX39" s="1037"/>
      <c r="AY39" s="1037"/>
    </row>
    <row r="40" spans="1:51" ht="25.5" customHeight="1">
      <c r="A40" s="1046" t="s">
        <v>496</v>
      </c>
      <c r="B40" s="1045"/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50">
        <v>28</v>
      </c>
      <c r="P40" s="1041">
        <f>SUM(P38:S39)</f>
        <v>0</v>
      </c>
      <c r="Q40" s="1041"/>
      <c r="R40" s="1041"/>
      <c r="S40" s="1041"/>
      <c r="T40" s="1041">
        <f>SUM(T38:W39)</f>
        <v>0</v>
      </c>
      <c r="U40" s="1041"/>
      <c r="V40" s="1041"/>
      <c r="W40" s="1041"/>
      <c r="X40" s="1041">
        <f>SUM(X38:AA39)</f>
        <v>6312</v>
      </c>
      <c r="Y40" s="1041"/>
      <c r="Z40" s="1041"/>
      <c r="AA40" s="1041"/>
      <c r="AB40" s="1041">
        <f>SUM(AB38:AE39)</f>
        <v>0</v>
      </c>
      <c r="AC40" s="1041"/>
      <c r="AD40" s="1041"/>
      <c r="AE40" s="1041"/>
      <c r="AF40" s="1041">
        <f>SUM(AF38:AI39)</f>
        <v>0</v>
      </c>
      <c r="AG40" s="1041"/>
      <c r="AH40" s="1041"/>
      <c r="AI40" s="1041"/>
      <c r="AJ40" s="1041">
        <f>SUM(AJ38:AM39)</f>
        <v>45000</v>
      </c>
      <c r="AK40" s="1041"/>
      <c r="AL40" s="1041"/>
      <c r="AM40" s="1041"/>
      <c r="AN40" s="1041">
        <f>SUM(AN38:AQ39)</f>
        <v>0</v>
      </c>
      <c r="AO40" s="1041"/>
      <c r="AP40" s="1041"/>
      <c r="AQ40" s="1041"/>
      <c r="AR40" s="1041">
        <f>SUM(AR38:AU39)</f>
        <v>0</v>
      </c>
      <c r="AS40" s="1041"/>
      <c r="AT40" s="1041"/>
      <c r="AU40" s="1041"/>
      <c r="AV40" s="1041">
        <f>SUM(AV38:AY39)</f>
        <v>0</v>
      </c>
      <c r="AW40" s="1041"/>
      <c r="AX40" s="1041"/>
      <c r="AY40" s="1041"/>
    </row>
    <row r="41" spans="1:51" ht="19.5" customHeight="1">
      <c r="A41" s="1038" t="s">
        <v>497</v>
      </c>
      <c r="B41" s="1035"/>
      <c r="C41" s="1035"/>
      <c r="D41" s="1035"/>
      <c r="E41" s="1035"/>
      <c r="F41" s="1035"/>
      <c r="G41" s="1035"/>
      <c r="H41" s="1035"/>
      <c r="I41" s="1035"/>
      <c r="J41" s="1035"/>
      <c r="K41" s="1035"/>
      <c r="L41" s="1035"/>
      <c r="M41" s="1035"/>
      <c r="N41" s="1035"/>
      <c r="O41" s="1050">
        <v>29</v>
      </c>
      <c r="P41" s="1041">
        <f>SUM(P16+P17+P18+P19+P24+P25+P29+P30+P31+P32+P33+P34+P35+P36+P37+P40)</f>
        <v>589000</v>
      </c>
      <c r="Q41" s="1041"/>
      <c r="R41" s="1041"/>
      <c r="S41" s="1041"/>
      <c r="T41" s="1041">
        <f>SUM(T16+T17+T18+T19+T24+T25+T29+T30+T31+T32+T33+T34+T35+T36+T37+T40)</f>
        <v>155000</v>
      </c>
      <c r="U41" s="1041"/>
      <c r="V41" s="1041"/>
      <c r="W41" s="1041"/>
      <c r="X41" s="1041">
        <f>SUM(X16+X17+X18+X19+X24+X25+X29+X30+X31+X32+X33+X34+X35+X36+X37+X40)</f>
        <v>1471699</v>
      </c>
      <c r="Y41" s="1041"/>
      <c r="Z41" s="1041"/>
      <c r="AA41" s="1041"/>
      <c r="AB41" s="1041">
        <f>SUM(AB16+AB17+AB18+AB19+AB24+AB25+AB29+AB30+AB31+AB32+AB33+AB34+AB35+AB36+AB37+AB40)</f>
        <v>200040</v>
      </c>
      <c r="AC41" s="1041"/>
      <c r="AD41" s="1041"/>
      <c r="AE41" s="1041"/>
      <c r="AF41" s="1041">
        <f>SUM(AF16+AF17+AF18+AF19+AF24+AF25+AF29+AF30+AF31+AF32+AF33+AF34+AF35+AF36+AF37+AF40)</f>
        <v>4038220</v>
      </c>
      <c r="AG41" s="1041"/>
      <c r="AH41" s="1041"/>
      <c r="AI41" s="1041"/>
      <c r="AJ41" s="1041">
        <f>SUM(AJ16+AJ17+AJ18+AJ19+AJ24+AJ25+AJ29+AJ30+AJ31+AJ32+AJ33+AJ34+AJ35+AJ36+AJ37+AJ40)</f>
        <v>2354207</v>
      </c>
      <c r="AK41" s="1041"/>
      <c r="AL41" s="1041"/>
      <c r="AM41" s="1041"/>
      <c r="AN41" s="1041">
        <f>SUM(AN16+AN17+AN18+AN19+AN24+AN25+AN29+AN30+AN31+AN32+AN33+AN34+AN35+AN36+AN37+AN40)</f>
        <v>50000</v>
      </c>
      <c r="AO41" s="1041"/>
      <c r="AP41" s="1041"/>
      <c r="AQ41" s="1041"/>
      <c r="AR41" s="1041">
        <f>SUM(AR16+AR17+AR18+AR19+AR24+AR25+AR29+AR30+AR31+AR32+AR33+AR34+AR35+AR36+AR37+AR40)</f>
        <v>4500</v>
      </c>
      <c r="AS41" s="1041"/>
      <c r="AT41" s="1041"/>
      <c r="AU41" s="1041"/>
      <c r="AV41" s="1041">
        <f>SUM(AV16+AV17+AV18+AV19+AV24+AV25+AV29+AV30+AV31+AV32+AV33+AV34+AV35+AV36+AV37+AV40)</f>
        <v>440746</v>
      </c>
      <c r="AW41" s="1041"/>
      <c r="AX41" s="1041"/>
      <c r="AY41" s="1041"/>
    </row>
    <row r="42" spans="1:51" ht="19.5" customHeight="1">
      <c r="A42" s="1034" t="s">
        <v>527</v>
      </c>
      <c r="B42" s="1035"/>
      <c r="C42" s="1035"/>
      <c r="D42" s="1035"/>
      <c r="E42" s="1035"/>
      <c r="F42" s="1035"/>
      <c r="G42" s="1035"/>
      <c r="H42" s="1035"/>
      <c r="I42" s="1035"/>
      <c r="J42" s="1035"/>
      <c r="K42" s="1035"/>
      <c r="L42" s="1035"/>
      <c r="M42" s="1035"/>
      <c r="N42" s="1035"/>
      <c r="O42" s="1036" t="s">
        <v>1091</v>
      </c>
      <c r="P42" s="1037"/>
      <c r="Q42" s="1037"/>
      <c r="R42" s="1037"/>
      <c r="S42" s="1037"/>
      <c r="T42" s="1037"/>
      <c r="U42" s="1037"/>
      <c r="V42" s="1037"/>
      <c r="W42" s="1037"/>
      <c r="X42" s="1037">
        <v>2000</v>
      </c>
      <c r="Y42" s="1037"/>
      <c r="Z42" s="1037"/>
      <c r="AA42" s="1037"/>
      <c r="AB42" s="1037"/>
      <c r="AC42" s="1037"/>
      <c r="AD42" s="1037"/>
      <c r="AE42" s="1037"/>
      <c r="AF42" s="1037"/>
      <c r="AG42" s="1037"/>
      <c r="AH42" s="1037"/>
      <c r="AI42" s="1037"/>
      <c r="AJ42" s="1037">
        <v>647259</v>
      </c>
      <c r="AK42" s="1037"/>
      <c r="AL42" s="1037"/>
      <c r="AM42" s="1037"/>
      <c r="AN42" s="1037"/>
      <c r="AO42" s="1037"/>
      <c r="AP42" s="1037"/>
      <c r="AQ42" s="1037"/>
      <c r="AR42" s="1037"/>
      <c r="AS42" s="1037"/>
      <c r="AT42" s="1037"/>
      <c r="AU42" s="1037"/>
      <c r="AV42" s="1037"/>
      <c r="AW42" s="1037"/>
      <c r="AX42" s="1037"/>
      <c r="AY42" s="1037"/>
    </row>
    <row r="43" spans="1:51" ht="19.5" customHeight="1">
      <c r="A43" s="1038" t="s">
        <v>498</v>
      </c>
      <c r="B43" s="1035"/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40" t="s">
        <v>1093</v>
      </c>
      <c r="P43" s="1041">
        <f>SUM(P41:S42)</f>
        <v>589000</v>
      </c>
      <c r="Q43" s="1041"/>
      <c r="R43" s="1041"/>
      <c r="S43" s="1041"/>
      <c r="T43" s="1041">
        <f>SUM(T41:W42)</f>
        <v>155000</v>
      </c>
      <c r="U43" s="1041"/>
      <c r="V43" s="1041"/>
      <c r="W43" s="1041"/>
      <c r="X43" s="1041">
        <f>SUM(X41:AA42)</f>
        <v>1473699</v>
      </c>
      <c r="Y43" s="1041"/>
      <c r="Z43" s="1041"/>
      <c r="AA43" s="1041"/>
      <c r="AB43" s="1041">
        <f>SUM(AB41:AE42)</f>
        <v>200040</v>
      </c>
      <c r="AC43" s="1041"/>
      <c r="AD43" s="1041"/>
      <c r="AE43" s="1041"/>
      <c r="AF43" s="1041">
        <f>SUM(AF41:AI42)</f>
        <v>4038220</v>
      </c>
      <c r="AG43" s="1041"/>
      <c r="AH43" s="1041"/>
      <c r="AI43" s="1041"/>
      <c r="AJ43" s="1041">
        <f>SUM(AJ41:AM42)</f>
        <v>3001466</v>
      </c>
      <c r="AK43" s="1041"/>
      <c r="AL43" s="1041"/>
      <c r="AM43" s="1041"/>
      <c r="AN43" s="1041">
        <f>SUM(AN41:AQ42)</f>
        <v>50000</v>
      </c>
      <c r="AO43" s="1041"/>
      <c r="AP43" s="1041"/>
      <c r="AQ43" s="1041"/>
      <c r="AR43" s="1041">
        <f>SUM(AR41:AU42)</f>
        <v>4500</v>
      </c>
      <c r="AS43" s="1041"/>
      <c r="AT43" s="1041"/>
      <c r="AU43" s="1041"/>
      <c r="AV43" s="1041">
        <f>SUM(AV41:AY42)</f>
        <v>440746</v>
      </c>
      <c r="AW43" s="1041"/>
      <c r="AX43" s="1041"/>
      <c r="AY43" s="1041"/>
    </row>
    <row r="44" spans="1:51" ht="19.5" customHeight="1">
      <c r="A44" s="1034" t="s">
        <v>528</v>
      </c>
      <c r="B44" s="1035"/>
      <c r="C44" s="1035"/>
      <c r="D44" s="1035"/>
      <c r="E44" s="1035"/>
      <c r="F44" s="1035"/>
      <c r="G44" s="1035"/>
      <c r="H44" s="1035"/>
      <c r="I44" s="1035"/>
      <c r="J44" s="1035"/>
      <c r="K44" s="1035"/>
      <c r="L44" s="1035"/>
      <c r="M44" s="1035"/>
      <c r="N44" s="1035"/>
      <c r="O44" s="1036" t="s">
        <v>1095</v>
      </c>
      <c r="P44" s="1037"/>
      <c r="Q44" s="1037"/>
      <c r="R44" s="1037"/>
      <c r="S44" s="1037"/>
      <c r="T44" s="1037"/>
      <c r="U44" s="1037"/>
      <c r="V44" s="1037"/>
      <c r="W44" s="1037"/>
      <c r="X44" s="1037"/>
      <c r="Y44" s="1037"/>
      <c r="Z44" s="1037"/>
      <c r="AA44" s="1037"/>
      <c r="AB44" s="1037"/>
      <c r="AC44" s="1037"/>
      <c r="AD44" s="1037"/>
      <c r="AE44" s="1037"/>
      <c r="AF44" s="1037"/>
      <c r="AG44" s="1037"/>
      <c r="AH44" s="1037"/>
      <c r="AI44" s="1037"/>
      <c r="AJ44" s="1037"/>
      <c r="AK44" s="1037"/>
      <c r="AL44" s="1037"/>
      <c r="AM44" s="1037"/>
      <c r="AN44" s="1037"/>
      <c r="AO44" s="1037"/>
      <c r="AP44" s="1037"/>
      <c r="AQ44" s="1037"/>
      <c r="AR44" s="1037"/>
      <c r="AS44" s="1037"/>
      <c r="AT44" s="1037"/>
      <c r="AU44" s="1037"/>
      <c r="AV44" s="1037"/>
      <c r="AW44" s="1037"/>
      <c r="AX44" s="1037"/>
      <c r="AY44" s="1037"/>
    </row>
    <row r="45" spans="1:51" ht="19.5" customHeight="1">
      <c r="A45" s="1038" t="s">
        <v>499</v>
      </c>
      <c r="B45" s="1035"/>
      <c r="C45" s="1035"/>
      <c r="D45" s="1035"/>
      <c r="E45" s="1035"/>
      <c r="F45" s="1035"/>
      <c r="G45" s="1035"/>
      <c r="H45" s="1035"/>
      <c r="I45" s="1035"/>
      <c r="J45" s="1035"/>
      <c r="K45" s="1035"/>
      <c r="L45" s="1035"/>
      <c r="M45" s="1035"/>
      <c r="N45" s="1035"/>
      <c r="O45" s="1040" t="s">
        <v>1097</v>
      </c>
      <c r="P45" s="1041">
        <f>SUM(P43:S44)</f>
        <v>589000</v>
      </c>
      <c r="Q45" s="1041"/>
      <c r="R45" s="1041"/>
      <c r="S45" s="1041"/>
      <c r="T45" s="1041">
        <f>SUM(T43:W44)</f>
        <v>155000</v>
      </c>
      <c r="U45" s="1041"/>
      <c r="V45" s="1041"/>
      <c r="W45" s="1041"/>
      <c r="X45" s="1041">
        <f>SUM(X43:AA44)</f>
        <v>1473699</v>
      </c>
      <c r="Y45" s="1041"/>
      <c r="Z45" s="1041"/>
      <c r="AA45" s="1041"/>
      <c r="AB45" s="1041">
        <f>SUM(AB43:AE44)</f>
        <v>200040</v>
      </c>
      <c r="AC45" s="1041"/>
      <c r="AD45" s="1041"/>
      <c r="AE45" s="1041"/>
      <c r="AF45" s="1041">
        <f>SUM(AF43:AI44)</f>
        <v>4038220</v>
      </c>
      <c r="AG45" s="1041"/>
      <c r="AH45" s="1041"/>
      <c r="AI45" s="1041"/>
      <c r="AJ45" s="1041">
        <f>SUM(AJ43:AM44)</f>
        <v>3001466</v>
      </c>
      <c r="AK45" s="1041"/>
      <c r="AL45" s="1041"/>
      <c r="AM45" s="1041"/>
      <c r="AN45" s="1041">
        <f>SUM(AN43:AQ44)</f>
        <v>50000</v>
      </c>
      <c r="AO45" s="1041"/>
      <c r="AP45" s="1041"/>
      <c r="AQ45" s="1041"/>
      <c r="AR45" s="1041">
        <f>SUM(AR43:AU44)</f>
        <v>4500</v>
      </c>
      <c r="AS45" s="1041"/>
      <c r="AT45" s="1041"/>
      <c r="AU45" s="1041"/>
      <c r="AV45" s="1041">
        <f>SUM(AV43:AY44)</f>
        <v>440746</v>
      </c>
      <c r="AW45" s="1041"/>
      <c r="AX45" s="1041"/>
      <c r="AY45" s="1041"/>
    </row>
    <row r="46" spans="1:51" ht="19.5" customHeight="1">
      <c r="A46" s="1051" t="s">
        <v>500</v>
      </c>
      <c r="B46" s="1052"/>
      <c r="C46" s="1052"/>
      <c r="D46" s="1052"/>
      <c r="E46" s="1053"/>
      <c r="F46" s="1053"/>
      <c r="G46" s="1053"/>
      <c r="H46" s="1053"/>
      <c r="I46" s="1053"/>
      <c r="J46" s="1053"/>
      <c r="K46" s="1053"/>
      <c r="L46" s="1053"/>
      <c r="M46" s="1053"/>
      <c r="N46" s="1053"/>
      <c r="O46" s="1054"/>
      <c r="P46" s="1055"/>
      <c r="Q46" s="1055"/>
      <c r="R46" s="1055"/>
      <c r="S46" s="1055"/>
      <c r="T46" s="1056"/>
      <c r="U46" s="1057"/>
      <c r="V46" s="1057"/>
      <c r="W46" s="1057"/>
      <c r="X46" s="1057"/>
      <c r="Y46" s="1057"/>
      <c r="Z46" s="1057"/>
      <c r="AA46" s="1057"/>
      <c r="AB46" s="1057"/>
      <c r="AC46" s="1057"/>
      <c r="AD46" s="1057"/>
      <c r="AE46" s="1057"/>
      <c r="AF46" s="1057"/>
      <c r="AG46" s="1057"/>
      <c r="AH46" s="1057"/>
      <c r="AI46" s="1057"/>
      <c r="AJ46" s="1057"/>
      <c r="AK46" s="1057"/>
      <c r="AL46" s="1057"/>
      <c r="AM46" s="1057"/>
      <c r="AN46" s="1057"/>
      <c r="AO46" s="1057"/>
      <c r="AP46" s="1057"/>
      <c r="AQ46" s="1057"/>
      <c r="AR46" s="1057"/>
      <c r="AS46" s="1057"/>
      <c r="AT46" s="1057"/>
      <c r="AU46" s="1057"/>
      <c r="AV46" s="1057"/>
      <c r="AW46" s="1057"/>
      <c r="AX46" s="1057"/>
      <c r="AY46" s="1058"/>
    </row>
    <row r="47" spans="1:51" ht="19.5" customHeight="1">
      <c r="A47" s="1051"/>
      <c r="B47" s="1059" t="s">
        <v>501</v>
      </c>
      <c r="C47" s="1060"/>
      <c r="D47" s="1060"/>
      <c r="E47" s="1060"/>
      <c r="F47" s="1060"/>
      <c r="G47" s="1060"/>
      <c r="H47" s="1060"/>
      <c r="I47" s="1060"/>
      <c r="J47" s="1060"/>
      <c r="K47" s="1060"/>
      <c r="L47" s="1060"/>
      <c r="M47" s="1060"/>
      <c r="N47" s="1061"/>
      <c r="O47" s="1062">
        <v>34</v>
      </c>
      <c r="P47" s="1063"/>
      <c r="Q47" s="1064"/>
      <c r="R47" s="1064"/>
      <c r="S47" s="1065"/>
      <c r="T47" s="1063"/>
      <c r="U47" s="1064"/>
      <c r="V47" s="1064"/>
      <c r="W47" s="1065"/>
      <c r="X47" s="1063"/>
      <c r="Y47" s="1064"/>
      <c r="Z47" s="1064"/>
      <c r="AA47" s="1065"/>
      <c r="AB47" s="1063"/>
      <c r="AC47" s="1064"/>
      <c r="AD47" s="1064"/>
      <c r="AE47" s="1065"/>
      <c r="AF47" s="1063"/>
      <c r="AG47" s="1064"/>
      <c r="AH47" s="1064"/>
      <c r="AI47" s="1065"/>
      <c r="AJ47" s="1063"/>
      <c r="AK47" s="1064"/>
      <c r="AL47" s="1064"/>
      <c r="AM47" s="1065"/>
      <c r="AN47" s="1063"/>
      <c r="AO47" s="1064"/>
      <c r="AP47" s="1064"/>
      <c r="AQ47" s="1065"/>
      <c r="AR47" s="1063"/>
      <c r="AS47" s="1064"/>
      <c r="AT47" s="1064"/>
      <c r="AU47" s="1065"/>
      <c r="AV47" s="1063"/>
      <c r="AW47" s="1064"/>
      <c r="AX47" s="1064"/>
      <c r="AY47" s="1065"/>
    </row>
    <row r="48" spans="1:51" ht="19.5" customHeight="1">
      <c r="A48" s="1051"/>
      <c r="B48" s="1059" t="s">
        <v>502</v>
      </c>
      <c r="C48" s="1060"/>
      <c r="D48" s="1060"/>
      <c r="E48" s="1060"/>
      <c r="F48" s="1060"/>
      <c r="G48" s="1060"/>
      <c r="H48" s="1060"/>
      <c r="I48" s="1060"/>
      <c r="J48" s="1060"/>
      <c r="K48" s="1060"/>
      <c r="L48" s="1060"/>
      <c r="M48" s="1060"/>
      <c r="N48" s="1061"/>
      <c r="O48" s="1062">
        <v>35</v>
      </c>
      <c r="P48" s="1063"/>
      <c r="Q48" s="1064"/>
      <c r="R48" s="1064"/>
      <c r="S48" s="1065"/>
      <c r="T48" s="1063"/>
      <c r="U48" s="1064"/>
      <c r="V48" s="1064"/>
      <c r="W48" s="1065"/>
      <c r="X48" s="1063"/>
      <c r="Y48" s="1064"/>
      <c r="Z48" s="1064"/>
      <c r="AA48" s="1065"/>
      <c r="AB48" s="1063"/>
      <c r="AC48" s="1064"/>
      <c r="AD48" s="1064"/>
      <c r="AE48" s="1065"/>
      <c r="AF48" s="1063"/>
      <c r="AG48" s="1064"/>
      <c r="AH48" s="1064"/>
      <c r="AI48" s="1065"/>
      <c r="AJ48" s="1063">
        <v>217</v>
      </c>
      <c r="AK48" s="1064"/>
      <c r="AL48" s="1064"/>
      <c r="AM48" s="1065"/>
      <c r="AN48" s="1063"/>
      <c r="AO48" s="1064"/>
      <c r="AP48" s="1064"/>
      <c r="AQ48" s="1065"/>
      <c r="AR48" s="1063"/>
      <c r="AS48" s="1064"/>
      <c r="AT48" s="1064"/>
      <c r="AU48" s="1065"/>
      <c r="AV48" s="1063"/>
      <c r="AW48" s="1064"/>
      <c r="AX48" s="1064"/>
      <c r="AY48" s="1065"/>
    </row>
    <row r="49" spans="1:51" ht="19.5" customHeight="1">
      <c r="A49" s="1051" t="s">
        <v>503</v>
      </c>
      <c r="B49" s="1052"/>
      <c r="C49" s="1052"/>
      <c r="D49" s="1052"/>
      <c r="E49" s="1066"/>
      <c r="F49" s="1053"/>
      <c r="G49" s="1053"/>
      <c r="H49" s="1053"/>
      <c r="I49" s="1053"/>
      <c r="J49" s="1053"/>
      <c r="K49" s="1053"/>
      <c r="L49" s="1053"/>
      <c r="M49" s="1053"/>
      <c r="N49" s="1053"/>
      <c r="O49" s="1054"/>
      <c r="P49" s="1067"/>
      <c r="Q49" s="1067"/>
      <c r="R49" s="1067"/>
      <c r="S49" s="1067"/>
      <c r="T49" s="1068"/>
      <c r="U49" s="1069"/>
      <c r="V49" s="1069"/>
      <c r="W49" s="1069"/>
      <c r="X49" s="1069"/>
      <c r="Y49" s="1069"/>
      <c r="Z49" s="1069"/>
      <c r="AA49" s="1069"/>
      <c r="AB49" s="1069"/>
      <c r="AC49" s="1069"/>
      <c r="AD49" s="1069"/>
      <c r="AE49" s="1069"/>
      <c r="AF49" s="1069"/>
      <c r="AG49" s="1069"/>
      <c r="AH49" s="1069"/>
      <c r="AI49" s="1069"/>
      <c r="AJ49" s="1069"/>
      <c r="AK49" s="1069"/>
      <c r="AL49" s="1069"/>
      <c r="AM49" s="1069"/>
      <c r="AN49" s="1069"/>
      <c r="AO49" s="1069"/>
      <c r="AP49" s="1069"/>
      <c r="AQ49" s="1069"/>
      <c r="AR49" s="1069"/>
      <c r="AS49" s="1069"/>
      <c r="AT49" s="1069"/>
      <c r="AU49" s="1069"/>
      <c r="AV49" s="1069"/>
      <c r="AW49" s="1069"/>
      <c r="AX49" s="1069"/>
      <c r="AY49" s="1070"/>
    </row>
    <row r="50" spans="1:51" ht="19.5" customHeight="1">
      <c r="A50" s="1051"/>
      <c r="B50" s="1059" t="s">
        <v>501</v>
      </c>
      <c r="C50" s="1060"/>
      <c r="D50" s="1060"/>
      <c r="E50" s="1060"/>
      <c r="F50" s="1060"/>
      <c r="G50" s="1060"/>
      <c r="H50" s="1060"/>
      <c r="I50" s="1060"/>
      <c r="J50" s="1060"/>
      <c r="K50" s="1060"/>
      <c r="L50" s="1060"/>
      <c r="M50" s="1060"/>
      <c r="N50" s="1061"/>
      <c r="O50" s="1062">
        <v>36</v>
      </c>
      <c r="P50" s="1071"/>
      <c r="Q50" s="1072"/>
      <c r="R50" s="1072"/>
      <c r="S50" s="1073"/>
      <c r="T50" s="1071"/>
      <c r="U50" s="1072"/>
      <c r="V50" s="1072"/>
      <c r="W50" s="1073"/>
      <c r="X50" s="1071"/>
      <c r="Y50" s="1072"/>
      <c r="Z50" s="1072"/>
      <c r="AA50" s="1073"/>
      <c r="AB50" s="1071"/>
      <c r="AC50" s="1072"/>
      <c r="AD50" s="1072"/>
      <c r="AE50" s="1073"/>
      <c r="AF50" s="1071"/>
      <c r="AG50" s="1072"/>
      <c r="AH50" s="1072"/>
      <c r="AI50" s="1073"/>
      <c r="AJ50" s="1071">
        <v>217</v>
      </c>
      <c r="AK50" s="1072"/>
      <c r="AL50" s="1072"/>
      <c r="AM50" s="1073"/>
      <c r="AN50" s="1071"/>
      <c r="AO50" s="1072"/>
      <c r="AP50" s="1072"/>
      <c r="AQ50" s="1073"/>
      <c r="AR50" s="1071"/>
      <c r="AS50" s="1072"/>
      <c r="AT50" s="1072"/>
      <c r="AU50" s="1073"/>
      <c r="AV50" s="1071"/>
      <c r="AW50" s="1072"/>
      <c r="AX50" s="1072"/>
      <c r="AY50" s="1073"/>
    </row>
    <row r="51" spans="1:51" ht="19.5" customHeight="1" thickBot="1">
      <c r="A51" s="1074"/>
      <c r="B51" s="1059" t="s">
        <v>502</v>
      </c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1"/>
      <c r="O51" s="1075">
        <v>37</v>
      </c>
      <c r="P51" s="1071"/>
      <c r="Q51" s="1072"/>
      <c r="R51" s="1072"/>
      <c r="S51" s="1073"/>
      <c r="T51" s="1071"/>
      <c r="U51" s="1072"/>
      <c r="V51" s="1072"/>
      <c r="W51" s="1073"/>
      <c r="X51" s="1071"/>
      <c r="Y51" s="1072"/>
      <c r="Z51" s="1072"/>
      <c r="AA51" s="1073"/>
      <c r="AB51" s="1071"/>
      <c r="AC51" s="1072"/>
      <c r="AD51" s="1072"/>
      <c r="AE51" s="1073"/>
      <c r="AF51" s="1071"/>
      <c r="AG51" s="1072"/>
      <c r="AH51" s="1072"/>
      <c r="AI51" s="1073"/>
      <c r="AJ51" s="1071"/>
      <c r="AK51" s="1072"/>
      <c r="AL51" s="1072"/>
      <c r="AM51" s="1073"/>
      <c r="AN51" s="1071"/>
      <c r="AO51" s="1072"/>
      <c r="AP51" s="1072"/>
      <c r="AQ51" s="1073"/>
      <c r="AR51" s="1071"/>
      <c r="AS51" s="1072"/>
      <c r="AT51" s="1072"/>
      <c r="AU51" s="1073"/>
      <c r="AV51" s="1071"/>
      <c r="AW51" s="1072"/>
      <c r="AX51" s="1072"/>
      <c r="AY51" s="1073"/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spans="1:4" ht="21.75" customHeight="1">
      <c r="A76" s="1076"/>
      <c r="B76" s="1076"/>
      <c r="C76" s="1076"/>
      <c r="D76" s="1076"/>
    </row>
    <row r="77" spans="1:4" ht="21.75" customHeight="1">
      <c r="A77" s="1076"/>
      <c r="B77" s="1076"/>
      <c r="C77" s="1076"/>
      <c r="D77" s="1076"/>
    </row>
    <row r="78" spans="1:4" ht="21.75" customHeight="1">
      <c r="A78" s="1076"/>
      <c r="B78" s="1076"/>
      <c r="C78" s="1076"/>
      <c r="D78" s="1076"/>
    </row>
    <row r="79" spans="1:4" ht="21.75" customHeight="1">
      <c r="A79" s="1076"/>
      <c r="B79" s="1076"/>
      <c r="C79" s="1076"/>
      <c r="D79" s="1076"/>
    </row>
    <row r="80" spans="1:4" ht="21.75" customHeight="1">
      <c r="A80" s="1076"/>
      <c r="B80" s="1076"/>
      <c r="C80" s="1076"/>
      <c r="D80" s="1076"/>
    </row>
    <row r="81" spans="1:4" ht="21.75" customHeight="1">
      <c r="A81" s="1076"/>
      <c r="B81" s="1076"/>
      <c r="C81" s="1076"/>
      <c r="D81" s="1076"/>
    </row>
    <row r="82" spans="1:4" ht="21.75" customHeight="1">
      <c r="A82" s="1076"/>
      <c r="B82" s="1076"/>
      <c r="C82" s="1076"/>
      <c r="D82" s="1076"/>
    </row>
    <row r="83" spans="1:4" ht="21.75" customHeight="1">
      <c r="A83" s="1076"/>
      <c r="B83" s="1076"/>
      <c r="C83" s="1076"/>
      <c r="D83" s="1076"/>
    </row>
    <row r="84" spans="1:4" ht="21.75" customHeight="1">
      <c r="A84" s="1076"/>
      <c r="B84" s="1076"/>
      <c r="C84" s="1076"/>
      <c r="D84" s="1076"/>
    </row>
    <row r="85" spans="1:4" ht="21.75" customHeight="1">
      <c r="A85" s="1076"/>
      <c r="B85" s="1076"/>
      <c r="C85" s="1076"/>
      <c r="D85" s="1076"/>
    </row>
    <row r="86" spans="1:4" ht="21.75" customHeight="1">
      <c r="A86" s="1076"/>
      <c r="B86" s="1076"/>
      <c r="C86" s="1076"/>
      <c r="D86" s="1076"/>
    </row>
    <row r="87" spans="1:4" ht="21.75" customHeight="1">
      <c r="A87" s="1076"/>
      <c r="B87" s="1076"/>
      <c r="C87" s="1076"/>
      <c r="D87" s="1076"/>
    </row>
    <row r="88" spans="1:4" ht="21.75" customHeight="1">
      <c r="A88" s="1076"/>
      <c r="B88" s="1076"/>
      <c r="C88" s="1076"/>
      <c r="D88" s="1076"/>
    </row>
    <row r="89" spans="1:4" ht="21.75" customHeight="1">
      <c r="A89" s="1076"/>
      <c r="B89" s="1076"/>
      <c r="C89" s="1076"/>
      <c r="D89" s="1076"/>
    </row>
    <row r="90" spans="1:4" ht="21.75" customHeight="1">
      <c r="A90" s="1076"/>
      <c r="B90" s="1076"/>
      <c r="C90" s="1076"/>
      <c r="D90" s="1076"/>
    </row>
    <row r="91" spans="1:4" ht="21.75" customHeight="1">
      <c r="A91" s="1076"/>
      <c r="B91" s="1076"/>
      <c r="C91" s="1076"/>
      <c r="D91" s="1076"/>
    </row>
    <row r="92" spans="1:4" ht="21.75" customHeight="1">
      <c r="A92" s="1076"/>
      <c r="B92" s="1076"/>
      <c r="C92" s="1076"/>
      <c r="D92" s="1076"/>
    </row>
    <row r="93" spans="1:4" ht="21.75" customHeight="1">
      <c r="A93" s="1076"/>
      <c r="B93" s="1076"/>
      <c r="C93" s="1076"/>
      <c r="D93" s="1076"/>
    </row>
    <row r="94" spans="1:4" ht="21.75" customHeight="1">
      <c r="A94" s="1076"/>
      <c r="B94" s="1076"/>
      <c r="C94" s="1076"/>
      <c r="D94" s="1076"/>
    </row>
    <row r="95" spans="1:4" ht="21.75" customHeight="1">
      <c r="A95" s="1076"/>
      <c r="B95" s="1076"/>
      <c r="C95" s="1076"/>
      <c r="D95" s="1076"/>
    </row>
    <row r="96" spans="1:4" ht="21.75" customHeight="1">
      <c r="A96" s="1076"/>
      <c r="B96" s="1076"/>
      <c r="C96" s="1076"/>
      <c r="D96" s="1076"/>
    </row>
    <row r="97" spans="1:4" ht="21.75" customHeight="1">
      <c r="A97" s="1076"/>
      <c r="B97" s="1076"/>
      <c r="C97" s="1076"/>
      <c r="D97" s="1076"/>
    </row>
    <row r="98" spans="1:4" ht="21.75" customHeight="1">
      <c r="A98" s="1076"/>
      <c r="B98" s="1076"/>
      <c r="C98" s="1076"/>
      <c r="D98" s="1076"/>
    </row>
    <row r="99" spans="1:4" ht="21.75" customHeight="1">
      <c r="A99" s="1076"/>
      <c r="B99" s="1076"/>
      <c r="C99" s="1076"/>
      <c r="D99" s="1076"/>
    </row>
    <row r="100" spans="1:4" ht="21.75" customHeight="1">
      <c r="A100" s="1076"/>
      <c r="B100" s="1076"/>
      <c r="C100" s="1076"/>
      <c r="D100" s="1076"/>
    </row>
    <row r="101" spans="1:4" ht="21.75" customHeight="1">
      <c r="A101" s="1076"/>
      <c r="B101" s="1076"/>
      <c r="C101" s="1076"/>
      <c r="D101" s="1076"/>
    </row>
    <row r="102" spans="1:4" ht="21.75" customHeight="1">
      <c r="A102" s="1076"/>
      <c r="B102" s="1076"/>
      <c r="C102" s="1076"/>
      <c r="D102" s="1076"/>
    </row>
    <row r="103" spans="1:4" ht="21.75" customHeight="1">
      <c r="A103" s="1076"/>
      <c r="B103" s="1076"/>
      <c r="C103" s="1076"/>
      <c r="D103" s="1076"/>
    </row>
    <row r="104" spans="1:4" ht="21.75" customHeight="1">
      <c r="A104" s="1076"/>
      <c r="B104" s="1076"/>
      <c r="C104" s="1076"/>
      <c r="D104" s="1076"/>
    </row>
    <row r="105" spans="1:4" ht="21.75" customHeight="1">
      <c r="A105" s="1076"/>
      <c r="B105" s="1076"/>
      <c r="C105" s="1076"/>
      <c r="D105" s="1076"/>
    </row>
    <row r="106" spans="1:4" ht="21.75" customHeight="1">
      <c r="A106" s="1076"/>
      <c r="B106" s="1076"/>
      <c r="C106" s="1076"/>
      <c r="D106" s="1076"/>
    </row>
    <row r="107" spans="1:4" ht="21.75" customHeight="1">
      <c r="A107" s="1076"/>
      <c r="B107" s="1076"/>
      <c r="C107" s="1076"/>
      <c r="D107" s="1076"/>
    </row>
    <row r="108" spans="1:4" ht="21.75" customHeight="1">
      <c r="A108" s="1076"/>
      <c r="B108" s="1076"/>
      <c r="C108" s="1076"/>
      <c r="D108" s="1076"/>
    </row>
    <row r="109" spans="1:4" ht="21.75" customHeight="1">
      <c r="A109" s="1076"/>
      <c r="B109" s="1076"/>
      <c r="C109" s="1076"/>
      <c r="D109" s="1076"/>
    </row>
    <row r="110" spans="1:4" ht="21.75" customHeight="1">
      <c r="A110" s="1076"/>
      <c r="B110" s="1076"/>
      <c r="C110" s="1076"/>
      <c r="D110" s="1076"/>
    </row>
    <row r="111" spans="1:4" ht="21.75" customHeight="1">
      <c r="A111" s="1076"/>
      <c r="B111" s="1076"/>
      <c r="C111" s="1076"/>
      <c r="D111" s="1076"/>
    </row>
    <row r="112" spans="1:4" ht="21.75" customHeight="1">
      <c r="A112" s="1076"/>
      <c r="B112" s="1076"/>
      <c r="C112" s="1076"/>
      <c r="D112" s="1076"/>
    </row>
    <row r="113" spans="1:4" ht="21.75" customHeight="1">
      <c r="A113" s="1076"/>
      <c r="B113" s="1076"/>
      <c r="C113" s="1076"/>
      <c r="D113" s="1076"/>
    </row>
    <row r="114" spans="1:4" ht="21.75" customHeight="1">
      <c r="A114" s="1076"/>
      <c r="B114" s="1076"/>
      <c r="C114" s="1076"/>
      <c r="D114" s="1076"/>
    </row>
    <row r="115" spans="1:4" ht="21.75" customHeight="1">
      <c r="A115" s="1076"/>
      <c r="B115" s="1076"/>
      <c r="C115" s="1076"/>
      <c r="D115" s="1076"/>
    </row>
    <row r="116" spans="1:4" ht="21.75" customHeight="1">
      <c r="A116" s="1076"/>
      <c r="B116" s="1076"/>
      <c r="C116" s="1076"/>
      <c r="D116" s="1076"/>
    </row>
    <row r="117" spans="1:4" ht="21.75" customHeight="1">
      <c r="A117" s="1076"/>
      <c r="B117" s="1076"/>
      <c r="C117" s="1076"/>
      <c r="D117" s="1076"/>
    </row>
    <row r="118" spans="1:4" ht="21.75" customHeight="1">
      <c r="A118" s="1076"/>
      <c r="B118" s="1076"/>
      <c r="C118" s="1076"/>
      <c r="D118" s="1076"/>
    </row>
    <row r="119" spans="1:4" ht="21.75" customHeight="1">
      <c r="A119" s="1076"/>
      <c r="B119" s="1076"/>
      <c r="C119" s="1076"/>
      <c r="D119" s="1076"/>
    </row>
    <row r="120" spans="1:4" ht="21.75" customHeight="1">
      <c r="A120" s="1076"/>
      <c r="B120" s="1076"/>
      <c r="C120" s="1076"/>
      <c r="D120" s="1076"/>
    </row>
    <row r="121" spans="1:4" ht="21.75" customHeight="1">
      <c r="A121" s="1076"/>
      <c r="B121" s="1076"/>
      <c r="C121" s="1076"/>
      <c r="D121" s="1076"/>
    </row>
    <row r="122" spans="1:4" ht="21.75" customHeight="1">
      <c r="A122" s="1076"/>
      <c r="B122" s="1076"/>
      <c r="C122" s="1076"/>
      <c r="D122" s="1076"/>
    </row>
    <row r="123" spans="1:4" ht="21.75" customHeight="1">
      <c r="A123" s="1076"/>
      <c r="B123" s="1076"/>
      <c r="C123" s="1076"/>
      <c r="D123" s="1076"/>
    </row>
    <row r="124" spans="1:4" ht="21.75" customHeight="1">
      <c r="A124" s="1076"/>
      <c r="B124" s="1076"/>
      <c r="C124" s="1076"/>
      <c r="D124" s="1076"/>
    </row>
    <row r="125" spans="1:4" ht="21.75" customHeight="1">
      <c r="A125" s="1076"/>
      <c r="B125" s="1076"/>
      <c r="C125" s="1076"/>
      <c r="D125" s="1076"/>
    </row>
    <row r="126" spans="1:4" ht="21.75" customHeight="1">
      <c r="A126" s="1076"/>
      <c r="B126" s="1076"/>
      <c r="C126" s="1076"/>
      <c r="D126" s="1076"/>
    </row>
    <row r="127" spans="1:4" ht="21.75" customHeight="1">
      <c r="A127" s="1076"/>
      <c r="B127" s="1076"/>
      <c r="C127" s="1076"/>
      <c r="D127" s="1076"/>
    </row>
    <row r="128" spans="1:4" ht="21.75" customHeight="1">
      <c r="A128" s="1076"/>
      <c r="B128" s="1076"/>
      <c r="C128" s="1076"/>
      <c r="D128" s="1076"/>
    </row>
    <row r="129" spans="1:4" ht="21.75" customHeight="1">
      <c r="A129" s="1076"/>
      <c r="B129" s="1076"/>
      <c r="C129" s="1076"/>
      <c r="D129" s="1076"/>
    </row>
    <row r="130" spans="1:4" ht="21.75" customHeight="1">
      <c r="A130" s="1076"/>
      <c r="B130" s="1076"/>
      <c r="C130" s="1076"/>
      <c r="D130" s="1076"/>
    </row>
    <row r="131" spans="1:4" ht="21.75" customHeight="1">
      <c r="A131" s="1076"/>
      <c r="B131" s="1076"/>
      <c r="C131" s="1076"/>
      <c r="D131" s="1076"/>
    </row>
    <row r="132" spans="1:4" ht="21.75" customHeight="1">
      <c r="A132" s="1076"/>
      <c r="B132" s="1076"/>
      <c r="C132" s="1076"/>
      <c r="D132" s="1076"/>
    </row>
    <row r="133" spans="1:4" ht="21.75" customHeight="1">
      <c r="A133" s="1076"/>
      <c r="B133" s="1076"/>
      <c r="C133" s="1076"/>
      <c r="D133" s="1076"/>
    </row>
    <row r="134" spans="1:4" ht="21.75" customHeight="1">
      <c r="A134" s="1076"/>
      <c r="B134" s="1076"/>
      <c r="C134" s="1076"/>
      <c r="D134" s="1076"/>
    </row>
    <row r="135" spans="1:4" ht="21.75" customHeight="1">
      <c r="A135" s="1076"/>
      <c r="B135" s="1076"/>
      <c r="C135" s="1076"/>
      <c r="D135" s="1076"/>
    </row>
    <row r="136" spans="1:4" ht="21.75" customHeight="1">
      <c r="A136" s="1076"/>
      <c r="B136" s="1076"/>
      <c r="C136" s="1076"/>
      <c r="D136" s="1076"/>
    </row>
    <row r="137" spans="1:4" ht="21.75" customHeight="1">
      <c r="A137" s="1076"/>
      <c r="B137" s="1076"/>
      <c r="C137" s="1076"/>
      <c r="D137" s="1076"/>
    </row>
    <row r="138" spans="1:4" ht="21.75" customHeight="1">
      <c r="A138" s="1076"/>
      <c r="B138" s="1076"/>
      <c r="C138" s="1076"/>
      <c r="D138" s="1076"/>
    </row>
    <row r="139" spans="1:4" ht="21.75" customHeight="1">
      <c r="A139" s="1076"/>
      <c r="B139" s="1076"/>
      <c r="C139" s="1076"/>
      <c r="D139" s="1076"/>
    </row>
    <row r="140" spans="1:4" ht="21.75" customHeight="1">
      <c r="A140" s="1076"/>
      <c r="B140" s="1076"/>
      <c r="C140" s="1076"/>
      <c r="D140" s="1076"/>
    </row>
    <row r="141" spans="1:4" ht="21.75" customHeight="1">
      <c r="A141" s="1076"/>
      <c r="B141" s="1076"/>
      <c r="C141" s="1076"/>
      <c r="D141" s="1076"/>
    </row>
    <row r="142" spans="1:4" ht="21.75" customHeight="1">
      <c r="A142" s="1076"/>
      <c r="B142" s="1076"/>
      <c r="C142" s="1076"/>
      <c r="D142" s="1076"/>
    </row>
    <row r="143" spans="1:4" ht="21.75" customHeight="1">
      <c r="A143" s="1076"/>
      <c r="B143" s="1076"/>
      <c r="C143" s="1076"/>
      <c r="D143" s="1076"/>
    </row>
    <row r="144" spans="1:4" ht="21.75" customHeight="1">
      <c r="A144" s="1076"/>
      <c r="B144" s="1076"/>
      <c r="C144" s="1076"/>
      <c r="D144" s="1076"/>
    </row>
    <row r="145" spans="1:4" ht="21.75" customHeight="1">
      <c r="A145" s="1076"/>
      <c r="B145" s="1076"/>
      <c r="C145" s="1076"/>
      <c r="D145" s="1076"/>
    </row>
    <row r="146" spans="1:4" ht="21.75" customHeight="1">
      <c r="A146" s="1076"/>
      <c r="B146" s="1076"/>
      <c r="C146" s="1076"/>
      <c r="D146" s="1076"/>
    </row>
    <row r="147" spans="1:4" ht="21.75" customHeight="1">
      <c r="A147" s="1076"/>
      <c r="B147" s="1076"/>
      <c r="C147" s="1076"/>
      <c r="D147" s="1076"/>
    </row>
    <row r="148" spans="1:4" ht="21.75" customHeight="1">
      <c r="A148" s="1076"/>
      <c r="B148" s="1076"/>
      <c r="C148" s="1076"/>
      <c r="D148" s="1076"/>
    </row>
    <row r="149" spans="1:4" ht="21.75" customHeight="1">
      <c r="A149" s="1076"/>
      <c r="B149" s="1076"/>
      <c r="C149" s="1076"/>
      <c r="D149" s="1076"/>
    </row>
    <row r="150" spans="1:4" ht="21.75" customHeight="1">
      <c r="A150" s="1076"/>
      <c r="B150" s="1076"/>
      <c r="C150" s="1076"/>
      <c r="D150" s="1076"/>
    </row>
    <row r="151" spans="1:4" ht="21.75" customHeight="1">
      <c r="A151" s="1076"/>
      <c r="B151" s="1076"/>
      <c r="C151" s="1076"/>
      <c r="D151" s="1076"/>
    </row>
    <row r="152" spans="1:4" ht="12.75">
      <c r="A152" s="1076"/>
      <c r="B152" s="1076"/>
      <c r="C152" s="1076"/>
      <c r="D152" s="1076"/>
    </row>
    <row r="153" spans="1:4" ht="12.75">
      <c r="A153" s="1076"/>
      <c r="B153" s="1076"/>
      <c r="C153" s="1076"/>
      <c r="D153" s="1076"/>
    </row>
    <row r="154" spans="1:4" ht="12.75">
      <c r="A154" s="1076"/>
      <c r="B154" s="1076"/>
      <c r="C154" s="1076"/>
      <c r="D154" s="1076"/>
    </row>
    <row r="155" spans="1:4" ht="12.75">
      <c r="A155" s="1076"/>
      <c r="B155" s="1076"/>
      <c r="C155" s="1076"/>
      <c r="D155" s="1076"/>
    </row>
    <row r="156" spans="1:4" ht="12.75">
      <c r="A156" s="1076"/>
      <c r="B156" s="1076"/>
      <c r="C156" s="1076"/>
      <c r="D156" s="1076"/>
    </row>
    <row r="157" spans="1:4" ht="12.75">
      <c r="A157" s="1076"/>
      <c r="B157" s="1076"/>
      <c r="C157" s="1076"/>
      <c r="D157" s="1076"/>
    </row>
    <row r="158" spans="1:4" ht="12.75">
      <c r="A158" s="1076"/>
      <c r="B158" s="1076"/>
      <c r="C158" s="1076"/>
      <c r="D158" s="1076"/>
    </row>
  </sheetData>
  <mergeCells count="383">
    <mergeCell ref="AO4:AY4"/>
    <mergeCell ref="AV24:AY24"/>
    <mergeCell ref="P16:S16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F24:AI24"/>
    <mergeCell ref="AJ24:AM24"/>
    <mergeCell ref="AN24:AQ24"/>
    <mergeCell ref="AR24:AU24"/>
    <mergeCell ref="AV23:AY23"/>
    <mergeCell ref="AV21:AY21"/>
    <mergeCell ref="AF22:AI22"/>
    <mergeCell ref="AJ22:AM22"/>
    <mergeCell ref="AN22:AQ22"/>
    <mergeCell ref="P24:S24"/>
    <mergeCell ref="T24:W24"/>
    <mergeCell ref="X24:AA24"/>
    <mergeCell ref="AB24:AE24"/>
    <mergeCell ref="AV41:AY41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F41:AI41"/>
    <mergeCell ref="AJ41:AM41"/>
    <mergeCell ref="AN41:AQ41"/>
    <mergeCell ref="AR41:AU41"/>
    <mergeCell ref="P41:S41"/>
    <mergeCell ref="T41:W41"/>
    <mergeCell ref="X41:AA41"/>
    <mergeCell ref="AB41:AE41"/>
    <mergeCell ref="AV43:AY43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40:AY40"/>
    <mergeCell ref="AF43:AI43"/>
    <mergeCell ref="AJ43:AM43"/>
    <mergeCell ref="AN43:AQ43"/>
    <mergeCell ref="AR43:AU43"/>
    <mergeCell ref="P43:S43"/>
    <mergeCell ref="T43:W43"/>
    <mergeCell ref="X43:AA43"/>
    <mergeCell ref="AB43:AE43"/>
    <mergeCell ref="AV51:AY51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5:AY45"/>
    <mergeCell ref="AF51:AI51"/>
    <mergeCell ref="AJ51:AM51"/>
    <mergeCell ref="AN51:AQ51"/>
    <mergeCell ref="AR51:AU51"/>
    <mergeCell ref="P51:S51"/>
    <mergeCell ref="T51:W51"/>
    <mergeCell ref="X51:AA51"/>
    <mergeCell ref="AB51:AE51"/>
    <mergeCell ref="AV48:AY48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50:AY50"/>
    <mergeCell ref="AF48:AI48"/>
    <mergeCell ref="AJ48:AM48"/>
    <mergeCell ref="AN48:AQ48"/>
    <mergeCell ref="AR48:AU48"/>
    <mergeCell ref="P48:S48"/>
    <mergeCell ref="T48:W48"/>
    <mergeCell ref="X48:AA48"/>
    <mergeCell ref="AB48:AE48"/>
    <mergeCell ref="AV44:AY44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7:AY47"/>
    <mergeCell ref="AF44:AI44"/>
    <mergeCell ref="AJ44:AM44"/>
    <mergeCell ref="AN44:AQ44"/>
    <mergeCell ref="AR44:AU44"/>
    <mergeCell ref="P44:S44"/>
    <mergeCell ref="T44:W44"/>
    <mergeCell ref="X44:AA44"/>
    <mergeCell ref="AB44:AE44"/>
    <mergeCell ref="AV39:AY39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F39:AI39"/>
    <mergeCell ref="AJ39:AM39"/>
    <mergeCell ref="AN39:AQ39"/>
    <mergeCell ref="AR39:AU39"/>
    <mergeCell ref="P39:S39"/>
    <mergeCell ref="T39:W39"/>
    <mergeCell ref="X39:AA39"/>
    <mergeCell ref="AB39:AE39"/>
    <mergeCell ref="AV37:AY37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38:AY38"/>
    <mergeCell ref="AF37:AI37"/>
    <mergeCell ref="AJ37:AM37"/>
    <mergeCell ref="AN37:AQ37"/>
    <mergeCell ref="AR37:AU37"/>
    <mergeCell ref="P37:S37"/>
    <mergeCell ref="T37:W37"/>
    <mergeCell ref="X37:AA37"/>
    <mergeCell ref="AB37:AE37"/>
    <mergeCell ref="AV35:AY35"/>
    <mergeCell ref="P36:S36"/>
    <mergeCell ref="T36:W36"/>
    <mergeCell ref="X36:AA36"/>
    <mergeCell ref="AB36:AE36"/>
    <mergeCell ref="AF36:AI36"/>
    <mergeCell ref="AJ36:AM36"/>
    <mergeCell ref="AN36:AQ36"/>
    <mergeCell ref="AR36:AU36"/>
    <mergeCell ref="AV36:AY36"/>
    <mergeCell ref="AF35:AI35"/>
    <mergeCell ref="AJ35:AM35"/>
    <mergeCell ref="AN35:AQ35"/>
    <mergeCell ref="AR35:AU35"/>
    <mergeCell ref="P35:S35"/>
    <mergeCell ref="T35:W35"/>
    <mergeCell ref="X35:AA35"/>
    <mergeCell ref="AB35:AE35"/>
    <mergeCell ref="AV33:AY33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4:AY34"/>
    <mergeCell ref="AF33:AI33"/>
    <mergeCell ref="AJ33:AM33"/>
    <mergeCell ref="AN33:AQ33"/>
    <mergeCell ref="AR33:AU33"/>
    <mergeCell ref="P33:S33"/>
    <mergeCell ref="T33:W33"/>
    <mergeCell ref="X33:AA33"/>
    <mergeCell ref="AB33:AE33"/>
    <mergeCell ref="AV31:AY31"/>
    <mergeCell ref="P32:S32"/>
    <mergeCell ref="T32:W32"/>
    <mergeCell ref="X32:AA32"/>
    <mergeCell ref="AB32:AE32"/>
    <mergeCell ref="AF32:AI32"/>
    <mergeCell ref="AJ32:AM32"/>
    <mergeCell ref="AN32:AQ32"/>
    <mergeCell ref="AR32:AU32"/>
    <mergeCell ref="AV32:AY32"/>
    <mergeCell ref="AF31:AI31"/>
    <mergeCell ref="AJ31:AM31"/>
    <mergeCell ref="AN31:AQ31"/>
    <mergeCell ref="AR31:AU31"/>
    <mergeCell ref="P31:S31"/>
    <mergeCell ref="T31:W31"/>
    <mergeCell ref="X31:AA31"/>
    <mergeCell ref="AB31:AE31"/>
    <mergeCell ref="AV28:AY28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F28:AI28"/>
    <mergeCell ref="AJ28:AM28"/>
    <mergeCell ref="AN28:AQ28"/>
    <mergeCell ref="AR28:AU28"/>
    <mergeCell ref="P28:S28"/>
    <mergeCell ref="T28:W28"/>
    <mergeCell ref="X28:AA28"/>
    <mergeCell ref="AB28:AE28"/>
    <mergeCell ref="AV26:AY26"/>
    <mergeCell ref="P27:S27"/>
    <mergeCell ref="T27:W27"/>
    <mergeCell ref="X27:AA27"/>
    <mergeCell ref="AB27:AE27"/>
    <mergeCell ref="AF27:AI27"/>
    <mergeCell ref="AJ27:AM27"/>
    <mergeCell ref="AN27:AQ27"/>
    <mergeCell ref="AR27:AU27"/>
    <mergeCell ref="AV27:AY27"/>
    <mergeCell ref="AF26:AI26"/>
    <mergeCell ref="AJ26:AM26"/>
    <mergeCell ref="AN26:AQ26"/>
    <mergeCell ref="AR26:AU26"/>
    <mergeCell ref="P26:S26"/>
    <mergeCell ref="T26:W26"/>
    <mergeCell ref="X26:AA26"/>
    <mergeCell ref="AB26:AE26"/>
    <mergeCell ref="P25:S25"/>
    <mergeCell ref="T25:W25"/>
    <mergeCell ref="X25:AA25"/>
    <mergeCell ref="AB25:AE25"/>
    <mergeCell ref="AV25:AY25"/>
    <mergeCell ref="AF23:AI23"/>
    <mergeCell ref="AJ23:AM23"/>
    <mergeCell ref="AN23:AQ23"/>
    <mergeCell ref="AR23:AU23"/>
    <mergeCell ref="AF25:AI25"/>
    <mergeCell ref="AJ25:AM25"/>
    <mergeCell ref="AN25:AQ25"/>
    <mergeCell ref="AR25:AU25"/>
    <mergeCell ref="P23:S23"/>
    <mergeCell ref="T23:W23"/>
    <mergeCell ref="X23:AA23"/>
    <mergeCell ref="AB23:AE23"/>
    <mergeCell ref="P22:S22"/>
    <mergeCell ref="T22:W22"/>
    <mergeCell ref="X22:AA22"/>
    <mergeCell ref="AB22:AE22"/>
    <mergeCell ref="AR22:AU22"/>
    <mergeCell ref="AV22:AY22"/>
    <mergeCell ref="AF21:AI21"/>
    <mergeCell ref="AJ21:AM21"/>
    <mergeCell ref="AN21:AQ21"/>
    <mergeCell ref="AR21:AU21"/>
    <mergeCell ref="P21:S21"/>
    <mergeCell ref="T21:W21"/>
    <mergeCell ref="X21:AA21"/>
    <mergeCell ref="AB21:AE21"/>
    <mergeCell ref="AV19:AY19"/>
    <mergeCell ref="P20:S20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AF19:AI19"/>
    <mergeCell ref="AJ19:AM19"/>
    <mergeCell ref="AN19:AQ19"/>
    <mergeCell ref="AR19:AU19"/>
    <mergeCell ref="P19:S19"/>
    <mergeCell ref="T19:W19"/>
    <mergeCell ref="X19:AA19"/>
    <mergeCell ref="AB19:AE19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P17:S17"/>
    <mergeCell ref="T17:W17"/>
    <mergeCell ref="X17:AA17"/>
    <mergeCell ref="AB17:AE17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AF14:AI14"/>
    <mergeCell ref="AJ14:AM14"/>
    <mergeCell ref="AN14:AQ14"/>
    <mergeCell ref="AR14:AU14"/>
    <mergeCell ref="P14:S14"/>
    <mergeCell ref="T14:W14"/>
    <mergeCell ref="X14:AA14"/>
    <mergeCell ref="AB14:AE14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A10:N11"/>
    <mergeCell ref="O10:O11"/>
    <mergeCell ref="A31:N31"/>
    <mergeCell ref="A36:N36"/>
    <mergeCell ref="A25:N25"/>
    <mergeCell ref="A30:N30"/>
    <mergeCell ref="A20:N20"/>
    <mergeCell ref="A13:N13"/>
    <mergeCell ref="A14:N14"/>
    <mergeCell ref="A15:N15"/>
    <mergeCell ref="B48:N48"/>
    <mergeCell ref="A35:N35"/>
    <mergeCell ref="A37:N37"/>
    <mergeCell ref="A38:N38"/>
    <mergeCell ref="A39:N39"/>
    <mergeCell ref="A40:N40"/>
    <mergeCell ref="B50:N50"/>
    <mergeCell ref="B51:N51"/>
    <mergeCell ref="A33:N33"/>
    <mergeCell ref="A42:N42"/>
    <mergeCell ref="A44:N44"/>
    <mergeCell ref="A45:N45"/>
    <mergeCell ref="A43:N43"/>
    <mergeCell ref="B47:N47"/>
    <mergeCell ref="A41:N41"/>
    <mergeCell ref="A34:N34"/>
    <mergeCell ref="A17:N17"/>
    <mergeCell ref="A16:N16"/>
    <mergeCell ref="A21:N21"/>
    <mergeCell ref="A18:N18"/>
    <mergeCell ref="A19:N19"/>
    <mergeCell ref="A22:N22"/>
    <mergeCell ref="A24:N24"/>
    <mergeCell ref="A23:N23"/>
    <mergeCell ref="A32:N32"/>
    <mergeCell ref="A26:N26"/>
    <mergeCell ref="A28:N28"/>
    <mergeCell ref="A29:N29"/>
    <mergeCell ref="A27:N27"/>
    <mergeCell ref="P10:S10"/>
    <mergeCell ref="T10:W10"/>
    <mergeCell ref="X10:AA10"/>
    <mergeCell ref="AB10:AE10"/>
    <mergeCell ref="AV10:AY10"/>
    <mergeCell ref="AF10:AI10"/>
    <mergeCell ref="AJ10:AM10"/>
    <mergeCell ref="AN10:AQ10"/>
    <mergeCell ref="AR10:AU1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152"/>
  <sheetViews>
    <sheetView view="pageBreakPreview" zoomScaleSheetLayoutView="100" workbookViewId="0" topLeftCell="N1">
      <selection activeCell="AG42" sqref="AG42:AJ42"/>
    </sheetView>
  </sheetViews>
  <sheetFormatPr defaultColWidth="9.140625" defaultRowHeight="12.75"/>
  <cols>
    <col min="1" max="1" width="3.8515625" style="1077" customWidth="1"/>
    <col min="2" max="7" width="3.28125" style="1077" customWidth="1"/>
    <col min="8" max="8" width="3.8515625" style="1077" customWidth="1"/>
    <col min="9" max="12" width="3.28125" style="1077" customWidth="1"/>
    <col min="13" max="13" width="3.8515625" style="1077" customWidth="1"/>
    <col min="14" max="14" width="3.28125" style="1077" customWidth="1"/>
    <col min="15" max="15" width="3.421875" style="1077" customWidth="1"/>
    <col min="16" max="16" width="5.421875" style="1077" customWidth="1"/>
    <col min="17" max="55" width="3.28125" style="1077" customWidth="1"/>
    <col min="56" max="16384" width="9.140625" style="1077" customWidth="1"/>
  </cols>
  <sheetData>
    <row r="1" spans="51:52" ht="13.5" thickBot="1">
      <c r="AY1" s="1078"/>
      <c r="AZ1" s="1079"/>
    </row>
    <row r="2" spans="51:52" ht="12.75">
      <c r="AY2" s="1080" t="s">
        <v>956</v>
      </c>
      <c r="AZ2" s="1081"/>
    </row>
    <row r="3" spans="1:52" ht="15.75">
      <c r="A3" s="1082" t="s">
        <v>529</v>
      </c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</row>
    <row r="4" spans="42:52" ht="12.75">
      <c r="AP4" s="1083" t="s">
        <v>959</v>
      </c>
      <c r="AQ4" s="1083"/>
      <c r="AR4" s="1083"/>
      <c r="AS4" s="1083"/>
      <c r="AT4" s="1083"/>
      <c r="AU4" s="1083"/>
      <c r="AV4" s="1083"/>
      <c r="AW4" s="1083"/>
      <c r="AX4" s="1083"/>
      <c r="AY4" s="1083"/>
      <c r="AZ4" s="1083"/>
    </row>
    <row r="5" spans="44:52" ht="12.75">
      <c r="AR5" s="1084" t="s">
        <v>960</v>
      </c>
      <c r="AS5" s="1084"/>
      <c r="AT5" s="1084"/>
      <c r="AU5" s="1084"/>
      <c r="AV5" s="1084"/>
      <c r="AW5" s="1084"/>
      <c r="AX5" s="1084"/>
      <c r="AY5" s="1084"/>
      <c r="AZ5" s="1084"/>
    </row>
    <row r="6" ht="13.5" thickBot="1"/>
    <row r="7" spans="2:37" ht="15.75" customHeight="1" thickBot="1">
      <c r="B7" s="1078">
        <v>5</v>
      </c>
      <c r="C7" s="1085">
        <v>1</v>
      </c>
      <c r="D7" s="1085">
        <v>3</v>
      </c>
      <c r="E7" s="1085">
        <v>0</v>
      </c>
      <c r="F7" s="1085">
        <v>0</v>
      </c>
      <c r="G7" s="1079">
        <v>9</v>
      </c>
      <c r="I7" s="1078">
        <v>1</v>
      </c>
      <c r="J7" s="1085">
        <v>2</v>
      </c>
      <c r="K7" s="1085">
        <v>5</v>
      </c>
      <c r="L7" s="1079">
        <v>4</v>
      </c>
      <c r="N7" s="1078">
        <v>0</v>
      </c>
      <c r="O7" s="1079">
        <v>1</v>
      </c>
      <c r="P7" s="1086"/>
      <c r="Q7" s="1078">
        <v>2</v>
      </c>
      <c r="R7" s="1085">
        <v>8</v>
      </c>
      <c r="S7" s="1085">
        <v>0</v>
      </c>
      <c r="T7" s="1079">
        <v>0</v>
      </c>
      <c r="V7" s="1078">
        <v>7</v>
      </c>
      <c r="W7" s="1085">
        <v>5</v>
      </c>
      <c r="X7" s="1085">
        <v>1</v>
      </c>
      <c r="Y7" s="1085">
        <v>1</v>
      </c>
      <c r="Z7" s="1085">
        <v>1</v>
      </c>
      <c r="AA7" s="1079">
        <v>5</v>
      </c>
      <c r="AC7" s="1087">
        <v>2</v>
      </c>
      <c r="AD7" s="1088">
        <v>2</v>
      </c>
      <c r="AF7" s="1089">
        <v>2</v>
      </c>
      <c r="AG7" s="1090">
        <v>0</v>
      </c>
      <c r="AH7" s="1090">
        <v>0</v>
      </c>
      <c r="AI7" s="1091">
        <v>7</v>
      </c>
      <c r="AK7" s="1092">
        <v>3</v>
      </c>
    </row>
    <row r="8" spans="2:37" ht="25.5" customHeight="1">
      <c r="B8" s="1093" t="s">
        <v>936</v>
      </c>
      <c r="C8" s="1093"/>
      <c r="D8" s="1093"/>
      <c r="E8" s="1093"/>
      <c r="F8" s="1093"/>
      <c r="G8" s="1093"/>
      <c r="H8" s="1094"/>
      <c r="I8" s="1093" t="s">
        <v>937</v>
      </c>
      <c r="J8" s="1093"/>
      <c r="K8" s="1093"/>
      <c r="L8" s="1093"/>
      <c r="M8" s="1094"/>
      <c r="N8" s="1095" t="s">
        <v>961</v>
      </c>
      <c r="O8" s="1095"/>
      <c r="P8" s="1094"/>
      <c r="Q8" s="1095" t="s">
        <v>1195</v>
      </c>
      <c r="R8" s="1095"/>
      <c r="S8" s="1095"/>
      <c r="T8" s="1095"/>
      <c r="U8" s="1094"/>
      <c r="V8" s="1093" t="s">
        <v>940</v>
      </c>
      <c r="W8" s="1093"/>
      <c r="X8" s="1093"/>
      <c r="Y8" s="1093"/>
      <c r="Z8" s="1093"/>
      <c r="AA8" s="1093"/>
      <c r="AC8" s="1093" t="s">
        <v>963</v>
      </c>
      <c r="AD8" s="1093"/>
      <c r="AF8" s="1093" t="s">
        <v>964</v>
      </c>
      <c r="AG8" s="1093"/>
      <c r="AH8" s="1093"/>
      <c r="AI8" s="1093"/>
      <c r="AK8" s="1093" t="s">
        <v>965</v>
      </c>
    </row>
    <row r="9" spans="2:37" ht="25.5" customHeight="1">
      <c r="B9" s="1093"/>
      <c r="C9" s="1093"/>
      <c r="D9" s="1093"/>
      <c r="E9" s="1093"/>
      <c r="F9" s="1093"/>
      <c r="G9" s="1093"/>
      <c r="H9" s="1094"/>
      <c r="I9" s="1093"/>
      <c r="J9" s="1093"/>
      <c r="K9" s="1093"/>
      <c r="L9" s="1093"/>
      <c r="M9" s="1094"/>
      <c r="N9" s="1095"/>
      <c r="O9" s="1095"/>
      <c r="P9" s="1094"/>
      <c r="Q9" s="1095"/>
      <c r="R9" s="1095"/>
      <c r="S9" s="1095"/>
      <c r="T9" s="1095"/>
      <c r="U9" s="1094"/>
      <c r="V9" s="1093"/>
      <c r="W9" s="1093"/>
      <c r="X9" s="1093"/>
      <c r="Y9" s="1093"/>
      <c r="Z9" s="1093"/>
      <c r="AA9" s="1093"/>
      <c r="AC9" s="1093"/>
      <c r="AD9" s="1093"/>
      <c r="AF9" s="1093"/>
      <c r="AG9" s="1093"/>
      <c r="AH9" s="1093"/>
      <c r="AI9" s="1093"/>
      <c r="AK9" s="1093"/>
    </row>
    <row r="10" ht="13.5" thickBot="1">
      <c r="AW10" s="1096" t="s">
        <v>966</v>
      </c>
    </row>
    <row r="11" spans="1:52" ht="38.25" customHeight="1">
      <c r="A11" s="1097" t="s">
        <v>530</v>
      </c>
      <c r="B11" s="1098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9"/>
      <c r="P11" s="1100" t="s">
        <v>968</v>
      </c>
      <c r="Q11" s="1101" t="s">
        <v>531</v>
      </c>
      <c r="R11" s="1102"/>
      <c r="S11" s="1102"/>
      <c r="T11" s="1103"/>
      <c r="U11" s="1104" t="s">
        <v>487</v>
      </c>
      <c r="V11" s="1105"/>
      <c r="W11" s="1105"/>
      <c r="X11" s="1106"/>
      <c r="Y11" s="1104" t="s">
        <v>488</v>
      </c>
      <c r="Z11" s="1105"/>
      <c r="AA11" s="1105"/>
      <c r="AB11" s="1106"/>
      <c r="AC11" s="1104" t="s">
        <v>491</v>
      </c>
      <c r="AD11" s="1105"/>
      <c r="AE11" s="1105"/>
      <c r="AF11" s="1106"/>
      <c r="AG11" s="1104" t="s">
        <v>532</v>
      </c>
      <c r="AH11" s="1105"/>
      <c r="AI11" s="1105"/>
      <c r="AJ11" s="1106"/>
      <c r="AK11" s="1104" t="s">
        <v>533</v>
      </c>
      <c r="AL11" s="1105"/>
      <c r="AM11" s="1105"/>
      <c r="AN11" s="1106"/>
      <c r="AO11" s="1107" t="s">
        <v>534</v>
      </c>
      <c r="AP11" s="1108"/>
      <c r="AQ11" s="1108"/>
      <c r="AR11" s="1109"/>
      <c r="AS11" s="1101"/>
      <c r="AT11" s="1102"/>
      <c r="AU11" s="1102"/>
      <c r="AV11" s="1103"/>
      <c r="AW11" s="1101"/>
      <c r="AX11" s="1102"/>
      <c r="AY11" s="1102"/>
      <c r="AZ11" s="1103"/>
    </row>
    <row r="12" spans="1:52" ht="12.75">
      <c r="A12" s="1110"/>
      <c r="B12" s="1111"/>
      <c r="C12" s="1111"/>
      <c r="D12" s="1111"/>
      <c r="E12" s="1111"/>
      <c r="F12" s="1111"/>
      <c r="G12" s="1111"/>
      <c r="H12" s="1111"/>
      <c r="I12" s="1111"/>
      <c r="J12" s="1111"/>
      <c r="K12" s="1111"/>
      <c r="L12" s="1111"/>
      <c r="M12" s="1111"/>
      <c r="N12" s="1111"/>
      <c r="O12" s="1112"/>
      <c r="P12" s="1113"/>
      <c r="Q12" s="1114"/>
      <c r="R12" s="1115">
        <v>45</v>
      </c>
      <c r="S12" s="1116">
        <v>40</v>
      </c>
      <c r="T12" s="1117">
        <v>18</v>
      </c>
      <c r="U12" s="1118"/>
      <c r="V12" s="1115">
        <v>70</v>
      </c>
      <c r="W12" s="1115">
        <v>10</v>
      </c>
      <c r="X12" s="1119">
        <v>15</v>
      </c>
      <c r="Y12" s="1114"/>
      <c r="Z12" s="1115">
        <v>75</v>
      </c>
      <c r="AA12" s="1115">
        <v>11</v>
      </c>
      <c r="AB12" s="1119">
        <v>53</v>
      </c>
      <c r="AC12" s="1120"/>
      <c r="AD12" s="1115">
        <v>75</v>
      </c>
      <c r="AE12" s="1115">
        <v>18</v>
      </c>
      <c r="AF12" s="1119">
        <v>45</v>
      </c>
      <c r="AG12" s="1120"/>
      <c r="AH12" s="1115">
        <v>75</v>
      </c>
      <c r="AI12" s="1115">
        <v>19</v>
      </c>
      <c r="AJ12" s="1119">
        <v>66</v>
      </c>
      <c r="AK12" s="1120"/>
      <c r="AL12" s="1115">
        <v>75</v>
      </c>
      <c r="AM12" s="1115">
        <v>19</v>
      </c>
      <c r="AN12" s="1119">
        <v>99</v>
      </c>
      <c r="AO12" s="1120"/>
      <c r="AP12" s="1115">
        <v>85</v>
      </c>
      <c r="AQ12" s="1115">
        <v>33</v>
      </c>
      <c r="AR12" s="1119">
        <v>44</v>
      </c>
      <c r="AS12" s="1120"/>
      <c r="AT12" s="1115" t="s">
        <v>535</v>
      </c>
      <c r="AU12" s="1115" t="s">
        <v>535</v>
      </c>
      <c r="AV12" s="1119" t="s">
        <v>535</v>
      </c>
      <c r="AW12" s="1120"/>
      <c r="AX12" s="1115">
        <v>99</v>
      </c>
      <c r="AY12" s="1115">
        <v>99</v>
      </c>
      <c r="AZ12" s="1119">
        <v>99</v>
      </c>
    </row>
    <row r="13" spans="1:52" ht="12.75">
      <c r="A13" s="1121">
        <v>1</v>
      </c>
      <c r="B13" s="1122"/>
      <c r="C13" s="1123"/>
      <c r="D13" s="1123"/>
      <c r="E13" s="1123"/>
      <c r="F13" s="1122"/>
      <c r="G13" s="1122"/>
      <c r="H13" s="1122"/>
      <c r="I13" s="1122"/>
      <c r="J13" s="1122"/>
      <c r="K13" s="1122"/>
      <c r="L13" s="1122"/>
      <c r="M13" s="1122"/>
      <c r="N13" s="1122"/>
      <c r="O13" s="1124"/>
      <c r="P13" s="1119">
        <v>2</v>
      </c>
      <c r="Q13" s="1122">
        <v>3</v>
      </c>
      <c r="R13" s="1122"/>
      <c r="S13" s="1122"/>
      <c r="T13" s="1124"/>
      <c r="U13" s="1122">
        <v>4</v>
      </c>
      <c r="V13" s="1122"/>
      <c r="W13" s="1122"/>
      <c r="X13" s="1124"/>
      <c r="Y13" s="1122">
        <v>5</v>
      </c>
      <c r="Z13" s="1122"/>
      <c r="AA13" s="1122"/>
      <c r="AB13" s="1124"/>
      <c r="AC13" s="1122">
        <v>6</v>
      </c>
      <c r="AD13" s="1122"/>
      <c r="AE13" s="1122"/>
      <c r="AF13" s="1124"/>
      <c r="AG13" s="1122">
        <v>7</v>
      </c>
      <c r="AH13" s="1122"/>
      <c r="AI13" s="1122"/>
      <c r="AJ13" s="1124"/>
      <c r="AK13" s="1122">
        <v>8</v>
      </c>
      <c r="AL13" s="1122"/>
      <c r="AM13" s="1122"/>
      <c r="AN13" s="1124"/>
      <c r="AO13" s="1122">
        <v>8</v>
      </c>
      <c r="AP13" s="1122"/>
      <c r="AQ13" s="1122"/>
      <c r="AR13" s="1124"/>
      <c r="AS13" s="1122">
        <v>10</v>
      </c>
      <c r="AT13" s="1122"/>
      <c r="AU13" s="1122"/>
      <c r="AV13" s="1124"/>
      <c r="AW13" s="1122">
        <v>11</v>
      </c>
      <c r="AX13" s="1122"/>
      <c r="AY13" s="1122"/>
      <c r="AZ13" s="1124"/>
    </row>
    <row r="14" spans="1:52" ht="19.5" customHeight="1">
      <c r="A14" s="1125" t="s">
        <v>542</v>
      </c>
      <c r="B14" s="1126"/>
      <c r="C14" s="1126"/>
      <c r="D14" s="1126"/>
      <c r="E14" s="1126"/>
      <c r="F14" s="1126"/>
      <c r="G14" s="1126"/>
      <c r="H14" s="1126"/>
      <c r="I14" s="1126"/>
      <c r="J14" s="1126"/>
      <c r="K14" s="1126"/>
      <c r="L14" s="1126"/>
      <c r="M14" s="1126"/>
      <c r="N14" s="1126"/>
      <c r="O14" s="1126"/>
      <c r="P14" s="1127" t="s">
        <v>974</v>
      </c>
      <c r="Q14" s="1128"/>
      <c r="R14" s="1128"/>
      <c r="S14" s="1128"/>
      <c r="T14" s="1128"/>
      <c r="U14" s="1128"/>
      <c r="V14" s="1128"/>
      <c r="W14" s="1128"/>
      <c r="X14" s="1128"/>
      <c r="Y14" s="1128">
        <v>11020</v>
      </c>
      <c r="Z14" s="1128"/>
      <c r="AA14" s="1128"/>
      <c r="AB14" s="1128"/>
      <c r="AC14" s="1128">
        <v>96000</v>
      </c>
      <c r="AD14" s="1128"/>
      <c r="AE14" s="1128"/>
      <c r="AF14" s="1128"/>
      <c r="AG14" s="1128"/>
      <c r="AH14" s="1128"/>
      <c r="AI14" s="1128"/>
      <c r="AJ14" s="1128"/>
      <c r="AK14" s="1128"/>
      <c r="AL14" s="1128"/>
      <c r="AM14" s="1128"/>
      <c r="AN14" s="1128"/>
      <c r="AO14" s="1128"/>
      <c r="AP14" s="1128"/>
      <c r="AQ14" s="1128"/>
      <c r="AR14" s="1128"/>
      <c r="AS14" s="1128"/>
      <c r="AT14" s="1128"/>
      <c r="AU14" s="1128"/>
      <c r="AV14" s="1128"/>
      <c r="AW14" s="1128">
        <f aca="true" t="shared" si="0" ref="AW14:AW19">SUM(Q14:AV14)</f>
        <v>107020</v>
      </c>
      <c r="AX14" s="1128"/>
      <c r="AY14" s="1128"/>
      <c r="AZ14" s="1128"/>
    </row>
    <row r="15" spans="1:52" ht="19.5" customHeight="1">
      <c r="A15" s="1125" t="s">
        <v>543</v>
      </c>
      <c r="B15" s="1126"/>
      <c r="C15" s="1126"/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7" t="s">
        <v>976</v>
      </c>
      <c r="Q15" s="1128"/>
      <c r="R15" s="1128"/>
      <c r="S15" s="1128"/>
      <c r="T15" s="1128"/>
      <c r="U15" s="1128">
        <v>362285</v>
      </c>
      <c r="V15" s="1128"/>
      <c r="W15" s="1128"/>
      <c r="X15" s="1128"/>
      <c r="Y15" s="1128">
        <v>110503</v>
      </c>
      <c r="Z15" s="1128"/>
      <c r="AA15" s="1128"/>
      <c r="AB15" s="1128"/>
      <c r="AC15" s="1128">
        <v>314667</v>
      </c>
      <c r="AD15" s="1128"/>
      <c r="AE15" s="1128"/>
      <c r="AF15" s="1128"/>
      <c r="AG15" s="1128"/>
      <c r="AH15" s="1128"/>
      <c r="AI15" s="1128"/>
      <c r="AJ15" s="1128"/>
      <c r="AK15" s="1128"/>
      <c r="AL15" s="1128"/>
      <c r="AM15" s="1128"/>
      <c r="AN15" s="1128"/>
      <c r="AO15" s="1128"/>
      <c r="AP15" s="1128"/>
      <c r="AQ15" s="1128"/>
      <c r="AR15" s="1128"/>
      <c r="AS15" s="1128"/>
      <c r="AT15" s="1128"/>
      <c r="AU15" s="1128"/>
      <c r="AV15" s="1128"/>
      <c r="AW15" s="1128">
        <f t="shared" si="0"/>
        <v>787455</v>
      </c>
      <c r="AX15" s="1128"/>
      <c r="AY15" s="1128"/>
      <c r="AZ15" s="1128"/>
    </row>
    <row r="16" spans="1:52" ht="19.5" customHeight="1">
      <c r="A16" s="1125" t="s">
        <v>544</v>
      </c>
      <c r="B16" s="1126"/>
      <c r="C16" s="1126"/>
      <c r="D16" s="1126"/>
      <c r="E16" s="1126"/>
      <c r="F16" s="1126"/>
      <c r="G16" s="1126"/>
      <c r="H16" s="1126"/>
      <c r="I16" s="1126"/>
      <c r="J16" s="1126"/>
      <c r="K16" s="1126"/>
      <c r="L16" s="1126"/>
      <c r="M16" s="1126"/>
      <c r="N16" s="1126"/>
      <c r="O16" s="1126"/>
      <c r="P16" s="1127" t="s">
        <v>978</v>
      </c>
      <c r="Q16" s="1128"/>
      <c r="R16" s="1128"/>
      <c r="S16" s="1128"/>
      <c r="T16" s="1128"/>
      <c r="U16" s="1128">
        <v>306340</v>
      </c>
      <c r="V16" s="1128"/>
      <c r="W16" s="1128"/>
      <c r="X16" s="1128"/>
      <c r="Y16" s="1128">
        <v>262633</v>
      </c>
      <c r="Z16" s="1128"/>
      <c r="AA16" s="1128"/>
      <c r="AB16" s="1128"/>
      <c r="AC16" s="1128">
        <v>62933</v>
      </c>
      <c r="AD16" s="1128"/>
      <c r="AE16" s="1128"/>
      <c r="AF16" s="1128"/>
      <c r="AG16" s="1128"/>
      <c r="AH16" s="1128"/>
      <c r="AI16" s="1128"/>
      <c r="AJ16" s="1128"/>
      <c r="AK16" s="1128"/>
      <c r="AL16" s="1128"/>
      <c r="AM16" s="1128"/>
      <c r="AN16" s="1128"/>
      <c r="AO16" s="1128"/>
      <c r="AP16" s="1128"/>
      <c r="AQ16" s="1128"/>
      <c r="AR16" s="1128"/>
      <c r="AS16" s="1128"/>
      <c r="AT16" s="1128"/>
      <c r="AU16" s="1128"/>
      <c r="AV16" s="1128"/>
      <c r="AW16" s="1128">
        <f t="shared" si="0"/>
        <v>631906</v>
      </c>
      <c r="AX16" s="1128"/>
      <c r="AY16" s="1128"/>
      <c r="AZ16" s="1128"/>
    </row>
    <row r="17" spans="1:52" ht="19.5" customHeight="1">
      <c r="A17" s="1125" t="s">
        <v>545</v>
      </c>
      <c r="B17" s="1126"/>
      <c r="C17" s="1126"/>
      <c r="D17" s="1126"/>
      <c r="E17" s="1126"/>
      <c r="F17" s="1126"/>
      <c r="G17" s="1126"/>
      <c r="H17" s="1126"/>
      <c r="I17" s="1126"/>
      <c r="J17" s="1126"/>
      <c r="K17" s="1126"/>
      <c r="L17" s="1126"/>
      <c r="M17" s="1126"/>
      <c r="N17" s="1126"/>
      <c r="O17" s="1126"/>
      <c r="P17" s="1127" t="s">
        <v>980</v>
      </c>
      <c r="Q17" s="1128"/>
      <c r="R17" s="1128"/>
      <c r="S17" s="1128"/>
      <c r="T17" s="1128"/>
      <c r="U17" s="1128"/>
      <c r="V17" s="1128"/>
      <c r="W17" s="1128"/>
      <c r="X17" s="1128"/>
      <c r="Y17" s="1128">
        <v>150000</v>
      </c>
      <c r="Z17" s="1128"/>
      <c r="AA17" s="1128"/>
      <c r="AB17" s="1128"/>
      <c r="AC17" s="1128"/>
      <c r="AD17" s="1128"/>
      <c r="AE17" s="1128"/>
      <c r="AF17" s="1128"/>
      <c r="AG17" s="1128"/>
      <c r="AH17" s="1128"/>
      <c r="AI17" s="1128"/>
      <c r="AJ17" s="1128"/>
      <c r="AK17" s="1128"/>
      <c r="AL17" s="1128"/>
      <c r="AM17" s="1128"/>
      <c r="AN17" s="1128"/>
      <c r="AO17" s="1128"/>
      <c r="AP17" s="1128"/>
      <c r="AQ17" s="1128"/>
      <c r="AR17" s="1128"/>
      <c r="AS17" s="1128"/>
      <c r="AT17" s="1128"/>
      <c r="AU17" s="1128"/>
      <c r="AV17" s="1128"/>
      <c r="AW17" s="1128">
        <f t="shared" si="0"/>
        <v>150000</v>
      </c>
      <c r="AX17" s="1128"/>
      <c r="AY17" s="1128"/>
      <c r="AZ17" s="1128"/>
    </row>
    <row r="18" spans="1:52" ht="19.5" customHeight="1">
      <c r="A18" s="1125" t="s">
        <v>546</v>
      </c>
      <c r="B18" s="1126"/>
      <c r="C18" s="1126"/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7" t="s">
        <v>982</v>
      </c>
      <c r="Q18" s="1128"/>
      <c r="R18" s="1128"/>
      <c r="S18" s="1128"/>
      <c r="T18" s="1128"/>
      <c r="U18" s="1128"/>
      <c r="V18" s="1128"/>
      <c r="W18" s="1128"/>
      <c r="X18" s="1128"/>
      <c r="Y18" s="1128"/>
      <c r="Z18" s="1128"/>
      <c r="AA18" s="1128"/>
      <c r="AB18" s="1128"/>
      <c r="AC18" s="1128"/>
      <c r="AD18" s="1128"/>
      <c r="AE18" s="1128"/>
      <c r="AF18" s="1128"/>
      <c r="AG18" s="1128">
        <v>12226797</v>
      </c>
      <c r="AH18" s="1128"/>
      <c r="AI18" s="1128"/>
      <c r="AJ18" s="1128"/>
      <c r="AK18" s="1128"/>
      <c r="AL18" s="1128"/>
      <c r="AM18" s="1128"/>
      <c r="AN18" s="1128"/>
      <c r="AO18" s="1128"/>
      <c r="AP18" s="1128"/>
      <c r="AQ18" s="1128"/>
      <c r="AR18" s="1128"/>
      <c r="AS18" s="1128"/>
      <c r="AT18" s="1128"/>
      <c r="AU18" s="1128"/>
      <c r="AV18" s="1128"/>
      <c r="AW18" s="1128">
        <f t="shared" si="0"/>
        <v>12226797</v>
      </c>
      <c r="AX18" s="1128"/>
      <c r="AY18" s="1128"/>
      <c r="AZ18" s="1128"/>
    </row>
    <row r="19" spans="1:52" ht="19.5" customHeight="1">
      <c r="A19" s="1129" t="s">
        <v>547</v>
      </c>
      <c r="B19" s="1130"/>
      <c r="C19" s="1130"/>
      <c r="D19" s="1130"/>
      <c r="E19" s="1130"/>
      <c r="F19" s="1130"/>
      <c r="G19" s="1130"/>
      <c r="H19" s="1130"/>
      <c r="I19" s="1130"/>
      <c r="J19" s="1130"/>
      <c r="K19" s="1130"/>
      <c r="L19" s="1130"/>
      <c r="M19" s="1130"/>
      <c r="N19" s="1130"/>
      <c r="O19" s="1130"/>
      <c r="P19" s="1127" t="s">
        <v>984</v>
      </c>
      <c r="Q19" s="1128"/>
      <c r="R19" s="1128"/>
      <c r="S19" s="1128"/>
      <c r="T19" s="1128"/>
      <c r="U19" s="1128"/>
      <c r="V19" s="1128"/>
      <c r="W19" s="1128"/>
      <c r="X19" s="1128"/>
      <c r="Y19" s="1128">
        <v>75000</v>
      </c>
      <c r="Z19" s="1128"/>
      <c r="AA19" s="1128"/>
      <c r="AB19" s="1128"/>
      <c r="AC19" s="1128"/>
      <c r="AD19" s="1128"/>
      <c r="AE19" s="1128"/>
      <c r="AF19" s="1128"/>
      <c r="AG19" s="1128"/>
      <c r="AH19" s="1128"/>
      <c r="AI19" s="1128"/>
      <c r="AJ19" s="1128"/>
      <c r="AK19" s="1128"/>
      <c r="AL19" s="1128"/>
      <c r="AM19" s="1128"/>
      <c r="AN19" s="1128"/>
      <c r="AO19" s="1128">
        <v>4000</v>
      </c>
      <c r="AP19" s="1128"/>
      <c r="AQ19" s="1128"/>
      <c r="AR19" s="1128"/>
      <c r="AS19" s="1128"/>
      <c r="AT19" s="1128"/>
      <c r="AU19" s="1128"/>
      <c r="AV19" s="1128"/>
      <c r="AW19" s="1128">
        <f t="shared" si="0"/>
        <v>79000</v>
      </c>
      <c r="AX19" s="1128"/>
      <c r="AY19" s="1128"/>
      <c r="AZ19" s="1128"/>
    </row>
    <row r="20" spans="1:52" ht="25.5" customHeight="1">
      <c r="A20" s="1129" t="s">
        <v>548</v>
      </c>
      <c r="B20" s="1130"/>
      <c r="C20" s="1130"/>
      <c r="D20" s="1130"/>
      <c r="E20" s="1130"/>
      <c r="F20" s="1130"/>
      <c r="G20" s="1130"/>
      <c r="H20" s="1130"/>
      <c r="I20" s="1130"/>
      <c r="J20" s="1130"/>
      <c r="K20" s="1130"/>
      <c r="L20" s="1130"/>
      <c r="M20" s="1130"/>
      <c r="N20" s="1130"/>
      <c r="O20" s="1130"/>
      <c r="P20" s="1127" t="s">
        <v>986</v>
      </c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8"/>
      <c r="AB20" s="1128"/>
      <c r="AC20" s="1128"/>
      <c r="AD20" s="1128"/>
      <c r="AE20" s="1128"/>
      <c r="AF20" s="1128"/>
      <c r="AG20" s="1128"/>
      <c r="AH20" s="1128"/>
      <c r="AI20" s="1128"/>
      <c r="AJ20" s="1128"/>
      <c r="AK20" s="1128"/>
      <c r="AL20" s="1128"/>
      <c r="AM20" s="1128"/>
      <c r="AN20" s="1128"/>
      <c r="AO20" s="1128"/>
      <c r="AP20" s="1128"/>
      <c r="AQ20" s="1128"/>
      <c r="AR20" s="1128"/>
      <c r="AS20" s="1128"/>
      <c r="AT20" s="1128"/>
      <c r="AU20" s="1128"/>
      <c r="AV20" s="1128"/>
      <c r="AW20" s="1128"/>
      <c r="AX20" s="1128"/>
      <c r="AY20" s="1128"/>
      <c r="AZ20" s="1128"/>
    </row>
    <row r="21" spans="1:52" ht="19.5" customHeight="1">
      <c r="A21" s="1131" t="s">
        <v>549</v>
      </c>
      <c r="B21" s="1131"/>
      <c r="C21" s="1131"/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27" t="s">
        <v>988</v>
      </c>
      <c r="Q21" s="1128">
        <f>SUM(Q19:T20)</f>
        <v>0</v>
      </c>
      <c r="R21" s="1128"/>
      <c r="S21" s="1128"/>
      <c r="T21" s="1128"/>
      <c r="U21" s="1128">
        <f>SUM(U19:X20)</f>
        <v>0</v>
      </c>
      <c r="V21" s="1128"/>
      <c r="W21" s="1128"/>
      <c r="X21" s="1128"/>
      <c r="Y21" s="1128">
        <f>SUM(Y19:AB20)</f>
        <v>75000</v>
      </c>
      <c r="Z21" s="1128"/>
      <c r="AA21" s="1128"/>
      <c r="AB21" s="1128"/>
      <c r="AC21" s="1128">
        <f>SUM(AC19:AF20)</f>
        <v>0</v>
      </c>
      <c r="AD21" s="1128"/>
      <c r="AE21" s="1128"/>
      <c r="AF21" s="1128"/>
      <c r="AG21" s="1128">
        <f>SUM(AG19:AJ20)</f>
        <v>0</v>
      </c>
      <c r="AH21" s="1128"/>
      <c r="AI21" s="1128"/>
      <c r="AJ21" s="1128"/>
      <c r="AK21" s="1128">
        <f>SUM(AK19:AN20)</f>
        <v>0</v>
      </c>
      <c r="AL21" s="1128"/>
      <c r="AM21" s="1128"/>
      <c r="AN21" s="1128"/>
      <c r="AO21" s="1128">
        <f>SUM(AO19:AR20)</f>
        <v>4000</v>
      </c>
      <c r="AP21" s="1128"/>
      <c r="AQ21" s="1128"/>
      <c r="AR21" s="1128"/>
      <c r="AS21" s="1128">
        <f>SUM(AS19:AV20)</f>
        <v>0</v>
      </c>
      <c r="AT21" s="1128"/>
      <c r="AU21" s="1128"/>
      <c r="AV21" s="1128"/>
      <c r="AW21" s="1128">
        <f>SUM(AW19:AZ20)</f>
        <v>79000</v>
      </c>
      <c r="AX21" s="1128"/>
      <c r="AY21" s="1128"/>
      <c r="AZ21" s="1128"/>
    </row>
    <row r="22" spans="1:52" ht="19.5" customHeight="1">
      <c r="A22" s="1129" t="s">
        <v>550</v>
      </c>
      <c r="B22" s="1130"/>
      <c r="C22" s="1130"/>
      <c r="D22" s="1130"/>
      <c r="E22" s="1130"/>
      <c r="F22" s="1130"/>
      <c r="G22" s="1130"/>
      <c r="H22" s="1130"/>
      <c r="I22" s="1130"/>
      <c r="J22" s="1130"/>
      <c r="K22" s="1130"/>
      <c r="L22" s="1130"/>
      <c r="M22" s="1130"/>
      <c r="N22" s="1130"/>
      <c r="O22" s="1130"/>
      <c r="P22" s="1127" t="s">
        <v>990</v>
      </c>
      <c r="Q22" s="1128">
        <v>76548</v>
      </c>
      <c r="R22" s="1128"/>
      <c r="S22" s="1128"/>
      <c r="T22" s="1128"/>
      <c r="U22" s="1128">
        <v>120000</v>
      </c>
      <c r="V22" s="1128"/>
      <c r="W22" s="1128"/>
      <c r="X22" s="1128"/>
      <c r="Y22" s="1128"/>
      <c r="Z22" s="1128"/>
      <c r="AA22" s="1128"/>
      <c r="AB22" s="1128"/>
      <c r="AC22" s="1128"/>
      <c r="AD22" s="1128"/>
      <c r="AE22" s="1128"/>
      <c r="AF22" s="1128"/>
      <c r="AG22" s="1128"/>
      <c r="AH22" s="1128"/>
      <c r="AI22" s="1128"/>
      <c r="AJ22" s="1128"/>
      <c r="AK22" s="1128"/>
      <c r="AL22" s="1128"/>
      <c r="AM22" s="1128"/>
      <c r="AN22" s="1128"/>
      <c r="AO22" s="1128"/>
      <c r="AP22" s="1128"/>
      <c r="AQ22" s="1128"/>
      <c r="AR22" s="1128"/>
      <c r="AS22" s="1128"/>
      <c r="AT22" s="1128"/>
      <c r="AU22" s="1128"/>
      <c r="AV22" s="1128"/>
      <c r="AW22" s="1128">
        <f>SUM(Q22:AV22)</f>
        <v>196548</v>
      </c>
      <c r="AX22" s="1128"/>
      <c r="AY22" s="1128"/>
      <c r="AZ22" s="1128"/>
    </row>
    <row r="23" spans="1:52" ht="19.5" customHeight="1">
      <c r="A23" s="1132" t="s">
        <v>536</v>
      </c>
      <c r="B23" s="1132"/>
      <c r="C23" s="1132"/>
      <c r="D23" s="1132"/>
      <c r="E23" s="1132"/>
      <c r="F23" s="1132"/>
      <c r="G23" s="1132"/>
      <c r="H23" s="1132"/>
      <c r="I23" s="1132"/>
      <c r="J23" s="1132"/>
      <c r="K23" s="1132"/>
      <c r="L23" s="1132"/>
      <c r="M23" s="1132"/>
      <c r="N23" s="1132"/>
      <c r="O23" s="1132"/>
      <c r="P23" s="1133" t="s">
        <v>992</v>
      </c>
      <c r="Q23" s="1128">
        <f>SUM(Q21:T22)</f>
        <v>76548</v>
      </c>
      <c r="R23" s="1128"/>
      <c r="S23" s="1128"/>
      <c r="T23" s="1128"/>
      <c r="U23" s="1128">
        <f>SUM(U21:X22)</f>
        <v>120000</v>
      </c>
      <c r="V23" s="1128"/>
      <c r="W23" s="1128"/>
      <c r="X23" s="1128"/>
      <c r="Y23" s="1128">
        <f>SUM(Y21:AB22)</f>
        <v>75000</v>
      </c>
      <c r="Z23" s="1128"/>
      <c r="AA23" s="1128"/>
      <c r="AB23" s="1128"/>
      <c r="AC23" s="1128">
        <f>SUM(AC21:AF22)</f>
        <v>0</v>
      </c>
      <c r="AD23" s="1128"/>
      <c r="AE23" s="1128"/>
      <c r="AF23" s="1128"/>
      <c r="AG23" s="1128">
        <f>SUM(AG21:AJ22)</f>
        <v>0</v>
      </c>
      <c r="AH23" s="1128"/>
      <c r="AI23" s="1128"/>
      <c r="AJ23" s="1128"/>
      <c r="AK23" s="1128">
        <f>SUM(AK21:AN22)</f>
        <v>0</v>
      </c>
      <c r="AL23" s="1128"/>
      <c r="AM23" s="1128"/>
      <c r="AN23" s="1128"/>
      <c r="AO23" s="1128">
        <f>SUM(AO21:AR22)</f>
        <v>4000</v>
      </c>
      <c r="AP23" s="1128"/>
      <c r="AQ23" s="1128"/>
      <c r="AR23" s="1128"/>
      <c r="AS23" s="1128">
        <f>SUM(AS21:AV22)</f>
        <v>0</v>
      </c>
      <c r="AT23" s="1128"/>
      <c r="AU23" s="1128"/>
      <c r="AV23" s="1128"/>
      <c r="AW23" s="1128">
        <f>SUM(AW21:AZ22)</f>
        <v>275548</v>
      </c>
      <c r="AX23" s="1128"/>
      <c r="AY23" s="1128"/>
      <c r="AZ23" s="1128"/>
    </row>
    <row r="24" spans="1:52" s="1086" customFormat="1" ht="25.5" customHeight="1">
      <c r="A24" s="1129" t="s">
        <v>551</v>
      </c>
      <c r="B24" s="1129"/>
      <c r="C24" s="1129"/>
      <c r="D24" s="1129"/>
      <c r="E24" s="1129"/>
      <c r="F24" s="1129"/>
      <c r="G24" s="1129"/>
      <c r="H24" s="1129"/>
      <c r="I24" s="1129"/>
      <c r="J24" s="1129"/>
      <c r="K24" s="1129"/>
      <c r="L24" s="1129"/>
      <c r="M24" s="1129"/>
      <c r="N24" s="1129"/>
      <c r="O24" s="1129"/>
      <c r="P24" s="1127" t="s">
        <v>994</v>
      </c>
      <c r="Q24" s="1128"/>
      <c r="R24" s="1128"/>
      <c r="S24" s="1128"/>
      <c r="T24" s="1128"/>
      <c r="U24" s="1128"/>
      <c r="V24" s="1128"/>
      <c r="W24" s="1128"/>
      <c r="X24" s="1128"/>
      <c r="Y24" s="1128"/>
      <c r="Z24" s="1128"/>
      <c r="AA24" s="1128"/>
      <c r="AB24" s="1128"/>
      <c r="AC24" s="1128"/>
      <c r="AD24" s="1128"/>
      <c r="AE24" s="1128"/>
      <c r="AF24" s="1128"/>
      <c r="AG24" s="1128"/>
      <c r="AH24" s="1128"/>
      <c r="AI24" s="1128"/>
      <c r="AJ24" s="1128"/>
      <c r="AK24" s="1128"/>
      <c r="AL24" s="1128"/>
      <c r="AM24" s="1128"/>
      <c r="AN24" s="1128"/>
      <c r="AO24" s="1128"/>
      <c r="AP24" s="1128"/>
      <c r="AQ24" s="1128"/>
      <c r="AR24" s="1128"/>
      <c r="AS24" s="1128"/>
      <c r="AT24" s="1128"/>
      <c r="AU24" s="1128"/>
      <c r="AV24" s="1128"/>
      <c r="AW24" s="1128"/>
      <c r="AX24" s="1128"/>
      <c r="AY24" s="1128"/>
      <c r="AZ24" s="1128"/>
    </row>
    <row r="25" spans="1:52" s="1086" customFormat="1" ht="25.5" customHeight="1">
      <c r="A25" s="1129" t="s">
        <v>552</v>
      </c>
      <c r="B25" s="1130"/>
      <c r="C25" s="1130"/>
      <c r="D25" s="1130"/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27" t="s">
        <v>996</v>
      </c>
      <c r="Q25" s="1128"/>
      <c r="R25" s="1128"/>
      <c r="S25" s="1128"/>
      <c r="T25" s="1128"/>
      <c r="U25" s="1128"/>
      <c r="V25" s="1128"/>
      <c r="W25" s="1128"/>
      <c r="X25" s="1128"/>
      <c r="Y25" s="1128"/>
      <c r="Z25" s="1128"/>
      <c r="AA25" s="1128"/>
      <c r="AB25" s="1128"/>
      <c r="AC25" s="1128"/>
      <c r="AD25" s="1128"/>
      <c r="AE25" s="1128"/>
      <c r="AF25" s="1128"/>
      <c r="AG25" s="1128"/>
      <c r="AH25" s="1128"/>
      <c r="AI25" s="1128"/>
      <c r="AJ25" s="1128"/>
      <c r="AK25" s="1128"/>
      <c r="AL25" s="1128"/>
      <c r="AM25" s="1128"/>
      <c r="AN25" s="1128"/>
      <c r="AO25" s="1128"/>
      <c r="AP25" s="1128"/>
      <c r="AQ25" s="1128"/>
      <c r="AR25" s="1128"/>
      <c r="AS25" s="1128"/>
      <c r="AT25" s="1128"/>
      <c r="AU25" s="1128"/>
      <c r="AV25" s="1128"/>
      <c r="AW25" s="1128"/>
      <c r="AX25" s="1128"/>
      <c r="AY25" s="1128"/>
      <c r="AZ25" s="1128"/>
    </row>
    <row r="26" spans="1:52" s="1086" customFormat="1" ht="25.5" customHeight="1">
      <c r="A26" s="1129" t="s">
        <v>553</v>
      </c>
      <c r="B26" s="1130"/>
      <c r="C26" s="1130"/>
      <c r="D26" s="1130"/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27" t="s">
        <v>998</v>
      </c>
      <c r="Q26" s="1128"/>
      <c r="R26" s="1128"/>
      <c r="S26" s="1128"/>
      <c r="T26" s="1128"/>
      <c r="U26" s="1128"/>
      <c r="V26" s="1128"/>
      <c r="W26" s="1128"/>
      <c r="X26" s="1128"/>
      <c r="Y26" s="1128"/>
      <c r="Z26" s="1128"/>
      <c r="AA26" s="1128"/>
      <c r="AB26" s="1128"/>
      <c r="AC26" s="1128"/>
      <c r="AD26" s="1128"/>
      <c r="AE26" s="1128"/>
      <c r="AF26" s="1128"/>
      <c r="AG26" s="1128"/>
      <c r="AH26" s="1128"/>
      <c r="AI26" s="1128"/>
      <c r="AJ26" s="1128"/>
      <c r="AK26" s="1128"/>
      <c r="AL26" s="1128"/>
      <c r="AM26" s="1128"/>
      <c r="AN26" s="1128"/>
      <c r="AO26" s="1128"/>
      <c r="AP26" s="1128"/>
      <c r="AQ26" s="1128"/>
      <c r="AR26" s="1128"/>
      <c r="AS26" s="1128"/>
      <c r="AT26" s="1128"/>
      <c r="AU26" s="1128"/>
      <c r="AV26" s="1128"/>
      <c r="AW26" s="1128"/>
      <c r="AX26" s="1128"/>
      <c r="AY26" s="1128"/>
      <c r="AZ26" s="1128"/>
    </row>
    <row r="27" spans="1:52" ht="25.5" customHeight="1">
      <c r="A27" s="1129" t="s">
        <v>554</v>
      </c>
      <c r="B27" s="1130"/>
      <c r="C27" s="1130"/>
      <c r="D27" s="1130"/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27" t="s">
        <v>1000</v>
      </c>
      <c r="Q27" s="1128"/>
      <c r="R27" s="1128"/>
      <c r="S27" s="1128"/>
      <c r="T27" s="1128"/>
      <c r="U27" s="1128"/>
      <c r="V27" s="1128"/>
      <c r="W27" s="1128"/>
      <c r="X27" s="1128"/>
      <c r="Y27" s="1128"/>
      <c r="Z27" s="1128"/>
      <c r="AA27" s="1128"/>
      <c r="AB27" s="1128"/>
      <c r="AC27" s="1128"/>
      <c r="AD27" s="1128"/>
      <c r="AE27" s="1128"/>
      <c r="AF27" s="1128"/>
      <c r="AG27" s="1128"/>
      <c r="AH27" s="1128"/>
      <c r="AI27" s="1128"/>
      <c r="AJ27" s="1128"/>
      <c r="AK27" s="1128"/>
      <c r="AL27" s="1128"/>
      <c r="AM27" s="1128"/>
      <c r="AN27" s="1128"/>
      <c r="AO27" s="1128"/>
      <c r="AP27" s="1128"/>
      <c r="AQ27" s="1128"/>
      <c r="AR27" s="1128"/>
      <c r="AS27" s="1128"/>
      <c r="AT27" s="1128"/>
      <c r="AU27" s="1128"/>
      <c r="AV27" s="1128"/>
      <c r="AW27" s="1128"/>
      <c r="AX27" s="1128"/>
      <c r="AY27" s="1128"/>
      <c r="AZ27" s="1128"/>
    </row>
    <row r="28" spans="1:52" ht="25.5" customHeight="1">
      <c r="A28" s="1132" t="s">
        <v>537</v>
      </c>
      <c r="B28" s="1132"/>
      <c r="C28" s="1132"/>
      <c r="D28" s="1132"/>
      <c r="E28" s="1132"/>
      <c r="F28" s="1132"/>
      <c r="G28" s="1132"/>
      <c r="H28" s="1132"/>
      <c r="I28" s="1132"/>
      <c r="J28" s="1132"/>
      <c r="K28" s="1132"/>
      <c r="L28" s="1132"/>
      <c r="M28" s="1132"/>
      <c r="N28" s="1132"/>
      <c r="O28" s="1132"/>
      <c r="P28" s="1133" t="s">
        <v>1002</v>
      </c>
      <c r="Q28" s="1128">
        <f>SUM(Q25:T27)</f>
        <v>0</v>
      </c>
      <c r="R28" s="1128"/>
      <c r="S28" s="1128"/>
      <c r="T28" s="1128"/>
      <c r="U28" s="1128">
        <f>SUM(U25:X27)</f>
        <v>0</v>
      </c>
      <c r="V28" s="1128"/>
      <c r="W28" s="1128"/>
      <c r="X28" s="1128"/>
      <c r="Y28" s="1128">
        <f>SUM(Y25:AB27)</f>
        <v>0</v>
      </c>
      <c r="Z28" s="1128"/>
      <c r="AA28" s="1128"/>
      <c r="AB28" s="1128"/>
      <c r="AC28" s="1128">
        <f>SUM(AC25:AF27)</f>
        <v>0</v>
      </c>
      <c r="AD28" s="1128"/>
      <c r="AE28" s="1128"/>
      <c r="AF28" s="1128"/>
      <c r="AG28" s="1128">
        <f>SUM(AG25:AJ27)</f>
        <v>0</v>
      </c>
      <c r="AH28" s="1128"/>
      <c r="AI28" s="1128"/>
      <c r="AJ28" s="1128"/>
      <c r="AK28" s="1128">
        <f>SUM(AK25:AN27)</f>
        <v>0</v>
      </c>
      <c r="AL28" s="1128"/>
      <c r="AM28" s="1128"/>
      <c r="AN28" s="1128"/>
      <c r="AO28" s="1128">
        <f>SUM(AO25:AR27)</f>
        <v>0</v>
      </c>
      <c r="AP28" s="1128"/>
      <c r="AQ28" s="1128"/>
      <c r="AR28" s="1128"/>
      <c r="AS28" s="1128">
        <f>SUM(AS25:AV27)</f>
        <v>0</v>
      </c>
      <c r="AT28" s="1128"/>
      <c r="AU28" s="1128"/>
      <c r="AV28" s="1128"/>
      <c r="AW28" s="1128">
        <f>SUM(AW25:AZ27)</f>
        <v>0</v>
      </c>
      <c r="AX28" s="1128"/>
      <c r="AY28" s="1128"/>
      <c r="AZ28" s="1128"/>
    </row>
    <row r="29" spans="1:52" s="1086" customFormat="1" ht="19.5" customHeight="1">
      <c r="A29" s="1131" t="s">
        <v>555</v>
      </c>
      <c r="B29" s="1131"/>
      <c r="C29" s="1131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27" t="s">
        <v>1004</v>
      </c>
      <c r="Q29" s="1128"/>
      <c r="R29" s="1128"/>
      <c r="S29" s="1128"/>
      <c r="T29" s="1128"/>
      <c r="U29" s="1128"/>
      <c r="V29" s="1128"/>
      <c r="W29" s="1128"/>
      <c r="X29" s="1128"/>
      <c r="Y29" s="1128"/>
      <c r="Z29" s="1128"/>
      <c r="AA29" s="1128"/>
      <c r="AB29" s="1128"/>
      <c r="AC29" s="1128"/>
      <c r="AD29" s="1128"/>
      <c r="AE29" s="1128"/>
      <c r="AF29" s="1128"/>
      <c r="AG29" s="1128"/>
      <c r="AH29" s="1128"/>
      <c r="AI29" s="1128"/>
      <c r="AJ29" s="1128"/>
      <c r="AK29" s="1128"/>
      <c r="AL29" s="1128"/>
      <c r="AM29" s="1128"/>
      <c r="AN29" s="1128"/>
      <c r="AO29" s="1128"/>
      <c r="AP29" s="1128"/>
      <c r="AQ29" s="1128"/>
      <c r="AR29" s="1128"/>
      <c r="AS29" s="1128"/>
      <c r="AT29" s="1128"/>
      <c r="AU29" s="1128"/>
      <c r="AV29" s="1128"/>
      <c r="AW29" s="1128"/>
      <c r="AX29" s="1128"/>
      <c r="AY29" s="1128"/>
      <c r="AZ29" s="1128"/>
    </row>
    <row r="30" spans="1:52" s="1086" customFormat="1" ht="19.5" customHeight="1">
      <c r="A30" s="1131" t="s">
        <v>556</v>
      </c>
      <c r="B30" s="1131"/>
      <c r="C30" s="1131"/>
      <c r="D30" s="1131"/>
      <c r="E30" s="1131"/>
      <c r="F30" s="1131"/>
      <c r="G30" s="1131"/>
      <c r="H30" s="1131"/>
      <c r="I30" s="1131"/>
      <c r="J30" s="1131"/>
      <c r="K30" s="1131"/>
      <c r="L30" s="1131"/>
      <c r="M30" s="1131"/>
      <c r="N30" s="1131"/>
      <c r="O30" s="1131"/>
      <c r="P30" s="1127" t="s">
        <v>1065</v>
      </c>
      <c r="Q30" s="1128"/>
      <c r="R30" s="1128"/>
      <c r="S30" s="1128"/>
      <c r="T30" s="1128"/>
      <c r="U30" s="1128"/>
      <c r="V30" s="1128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1128"/>
      <c r="AG30" s="1128">
        <v>3409793</v>
      </c>
      <c r="AH30" s="1128"/>
      <c r="AI30" s="1128"/>
      <c r="AJ30" s="1128"/>
      <c r="AK30" s="1128"/>
      <c r="AL30" s="1128"/>
      <c r="AM30" s="1128"/>
      <c r="AN30" s="1128"/>
      <c r="AO30" s="1128"/>
      <c r="AP30" s="1128"/>
      <c r="AQ30" s="1128"/>
      <c r="AR30" s="1128"/>
      <c r="AS30" s="1128"/>
      <c r="AT30" s="1128"/>
      <c r="AU30" s="1128"/>
      <c r="AV30" s="1128"/>
      <c r="AW30" s="1128">
        <f>SUM(Q30:AV30)</f>
        <v>3409793</v>
      </c>
      <c r="AX30" s="1128"/>
      <c r="AY30" s="1128"/>
      <c r="AZ30" s="1128"/>
    </row>
    <row r="31" spans="1:52" s="1086" customFormat="1" ht="25.5" customHeight="1">
      <c r="A31" s="1131" t="s">
        <v>557</v>
      </c>
      <c r="B31" s="1131"/>
      <c r="C31" s="1131"/>
      <c r="D31" s="1131"/>
      <c r="E31" s="1131"/>
      <c r="F31" s="1131"/>
      <c r="G31" s="1131"/>
      <c r="H31" s="1131"/>
      <c r="I31" s="1131"/>
      <c r="J31" s="1131"/>
      <c r="K31" s="1131"/>
      <c r="L31" s="1131"/>
      <c r="M31" s="1131"/>
      <c r="N31" s="1131"/>
      <c r="O31" s="1131"/>
      <c r="P31" s="1127" t="s">
        <v>1067</v>
      </c>
      <c r="Q31" s="1128"/>
      <c r="R31" s="1128"/>
      <c r="S31" s="1128"/>
      <c r="T31" s="1128"/>
      <c r="U31" s="1128"/>
      <c r="V31" s="1128"/>
      <c r="W31" s="1128"/>
      <c r="X31" s="1128"/>
      <c r="Y31" s="1128"/>
      <c r="Z31" s="1128"/>
      <c r="AA31" s="1128"/>
      <c r="AB31" s="1128"/>
      <c r="AC31" s="1128"/>
      <c r="AD31" s="1128"/>
      <c r="AE31" s="1128"/>
      <c r="AF31" s="1128"/>
      <c r="AG31" s="1128"/>
      <c r="AH31" s="1128"/>
      <c r="AI31" s="1128"/>
      <c r="AJ31" s="1128"/>
      <c r="AK31" s="1128"/>
      <c r="AL31" s="1128"/>
      <c r="AM31" s="1128"/>
      <c r="AN31" s="1128"/>
      <c r="AO31" s="1128"/>
      <c r="AP31" s="1128"/>
      <c r="AQ31" s="1128"/>
      <c r="AR31" s="1128"/>
      <c r="AS31" s="1128"/>
      <c r="AT31" s="1128"/>
      <c r="AU31" s="1128"/>
      <c r="AV31" s="1128"/>
      <c r="AW31" s="1128"/>
      <c r="AX31" s="1128"/>
      <c r="AY31" s="1128"/>
      <c r="AZ31" s="1128"/>
    </row>
    <row r="32" spans="1:52" ht="25.5" customHeight="1">
      <c r="A32" s="1129" t="s">
        <v>558</v>
      </c>
      <c r="B32" s="1130"/>
      <c r="C32" s="1130"/>
      <c r="D32" s="1130"/>
      <c r="E32" s="1130"/>
      <c r="F32" s="1130"/>
      <c r="G32" s="1130"/>
      <c r="H32" s="1130"/>
      <c r="I32" s="1130"/>
      <c r="J32" s="1130"/>
      <c r="K32" s="1130"/>
      <c r="L32" s="1130"/>
      <c r="M32" s="1130"/>
      <c r="N32" s="1130"/>
      <c r="O32" s="1130"/>
      <c r="P32" s="1127" t="s">
        <v>1069</v>
      </c>
      <c r="Q32" s="1128"/>
      <c r="R32" s="1128"/>
      <c r="S32" s="1128"/>
      <c r="T32" s="1128"/>
      <c r="U32" s="1128"/>
      <c r="V32" s="1128"/>
      <c r="W32" s="1128"/>
      <c r="X32" s="1128"/>
      <c r="Y32" s="1128"/>
      <c r="Z32" s="1128"/>
      <c r="AA32" s="1128"/>
      <c r="AB32" s="1128"/>
      <c r="AC32" s="1128"/>
      <c r="AD32" s="1128"/>
      <c r="AE32" s="1128"/>
      <c r="AF32" s="1128"/>
      <c r="AG32" s="1128">
        <v>55000</v>
      </c>
      <c r="AH32" s="1128"/>
      <c r="AI32" s="1128"/>
      <c r="AJ32" s="1128"/>
      <c r="AK32" s="1128"/>
      <c r="AL32" s="1128"/>
      <c r="AM32" s="1128"/>
      <c r="AN32" s="1128"/>
      <c r="AO32" s="1128"/>
      <c r="AP32" s="1128"/>
      <c r="AQ32" s="1128"/>
      <c r="AR32" s="1128"/>
      <c r="AS32" s="1128"/>
      <c r="AT32" s="1128"/>
      <c r="AU32" s="1128"/>
      <c r="AV32" s="1128"/>
      <c r="AW32" s="1128">
        <f>SUM(Q32:AV32)</f>
        <v>55000</v>
      </c>
      <c r="AX32" s="1128"/>
      <c r="AY32" s="1128"/>
      <c r="AZ32" s="1128"/>
    </row>
    <row r="33" spans="1:52" s="1086" customFormat="1" ht="19.5" customHeight="1">
      <c r="A33" s="1125" t="s">
        <v>559</v>
      </c>
      <c r="B33" s="1126"/>
      <c r="C33" s="1126"/>
      <c r="D33" s="1126"/>
      <c r="E33" s="1126"/>
      <c r="F33" s="1126"/>
      <c r="G33" s="1126"/>
      <c r="H33" s="1126"/>
      <c r="I33" s="1126"/>
      <c r="J33" s="1126"/>
      <c r="K33" s="1126"/>
      <c r="L33" s="1126"/>
      <c r="M33" s="1126"/>
      <c r="N33" s="1126"/>
      <c r="O33" s="1126"/>
      <c r="P33" s="1127" t="s">
        <v>1071</v>
      </c>
      <c r="Q33" s="1128"/>
      <c r="R33" s="1128"/>
      <c r="S33" s="1128"/>
      <c r="T33" s="1128"/>
      <c r="U33" s="1128">
        <v>88730</v>
      </c>
      <c r="V33" s="1128"/>
      <c r="W33" s="1128"/>
      <c r="X33" s="1128"/>
      <c r="Y33" s="1128">
        <v>1046000</v>
      </c>
      <c r="Z33" s="1128"/>
      <c r="AA33" s="1128"/>
      <c r="AB33" s="1128"/>
      <c r="AC33" s="1128"/>
      <c r="AD33" s="1128"/>
      <c r="AE33" s="1128"/>
      <c r="AF33" s="1128"/>
      <c r="AG33" s="1128"/>
      <c r="AH33" s="1128"/>
      <c r="AI33" s="1128"/>
      <c r="AJ33" s="1128"/>
      <c r="AK33" s="1128"/>
      <c r="AL33" s="1128"/>
      <c r="AM33" s="1128"/>
      <c r="AN33" s="1128"/>
      <c r="AO33" s="1128"/>
      <c r="AP33" s="1128"/>
      <c r="AQ33" s="1128"/>
      <c r="AR33" s="1128"/>
      <c r="AS33" s="1128"/>
      <c r="AT33" s="1128"/>
      <c r="AU33" s="1128"/>
      <c r="AV33" s="1128"/>
      <c r="AW33" s="1128">
        <f>SUM(Q33:AV33)</f>
        <v>1134730</v>
      </c>
      <c r="AX33" s="1128"/>
      <c r="AY33" s="1128"/>
      <c r="AZ33" s="1128"/>
    </row>
    <row r="34" spans="1:52" ht="19.5" customHeight="1">
      <c r="A34" s="1125" t="s">
        <v>560</v>
      </c>
      <c r="B34" s="1126"/>
      <c r="C34" s="1126"/>
      <c r="D34" s="1126"/>
      <c r="E34" s="1126"/>
      <c r="F34" s="1126"/>
      <c r="G34" s="1126"/>
      <c r="H34" s="1126"/>
      <c r="I34" s="1126"/>
      <c r="J34" s="1126"/>
      <c r="K34" s="1126"/>
      <c r="L34" s="1126"/>
      <c r="M34" s="1126"/>
      <c r="N34" s="1126"/>
      <c r="O34" s="1126"/>
      <c r="P34" s="1127" t="s">
        <v>1073</v>
      </c>
      <c r="Q34" s="1128"/>
      <c r="R34" s="1128"/>
      <c r="S34" s="1128"/>
      <c r="T34" s="1128"/>
      <c r="U34" s="1128"/>
      <c r="V34" s="1128"/>
      <c r="W34" s="1128"/>
      <c r="X34" s="1128"/>
      <c r="Y34" s="1128"/>
      <c r="Z34" s="1128"/>
      <c r="AA34" s="1128"/>
      <c r="AB34" s="1128"/>
      <c r="AC34" s="1128"/>
      <c r="AD34" s="1128"/>
      <c r="AE34" s="1128"/>
      <c r="AF34" s="1128"/>
      <c r="AG34" s="1128"/>
      <c r="AH34" s="1128"/>
      <c r="AI34" s="1128"/>
      <c r="AJ34" s="1128"/>
      <c r="AK34" s="1128"/>
      <c r="AL34" s="1128"/>
      <c r="AM34" s="1128"/>
      <c r="AN34" s="1128"/>
      <c r="AO34" s="1128"/>
      <c r="AP34" s="1128"/>
      <c r="AQ34" s="1128"/>
      <c r="AR34" s="1128"/>
      <c r="AS34" s="1128"/>
      <c r="AT34" s="1128"/>
      <c r="AU34" s="1128"/>
      <c r="AV34" s="1128"/>
      <c r="AW34" s="1128"/>
      <c r="AX34" s="1128"/>
      <c r="AY34" s="1128"/>
      <c r="AZ34" s="1128"/>
    </row>
    <row r="35" spans="1:52" s="1086" customFormat="1" ht="25.5" customHeight="1">
      <c r="A35" s="1129" t="s">
        <v>561</v>
      </c>
      <c r="B35" s="1130"/>
      <c r="C35" s="1130"/>
      <c r="D35" s="1130"/>
      <c r="E35" s="1130"/>
      <c r="F35" s="1130"/>
      <c r="G35" s="1130"/>
      <c r="H35" s="1130"/>
      <c r="I35" s="1130"/>
      <c r="J35" s="1130"/>
      <c r="K35" s="1130"/>
      <c r="L35" s="1130"/>
      <c r="M35" s="1130"/>
      <c r="N35" s="1130"/>
      <c r="O35" s="1130"/>
      <c r="P35" s="1127" t="s">
        <v>1075</v>
      </c>
      <c r="Q35" s="1128"/>
      <c r="R35" s="1128"/>
      <c r="S35" s="1128"/>
      <c r="T35" s="1128"/>
      <c r="U35" s="1128"/>
      <c r="V35" s="1128"/>
      <c r="W35" s="1128"/>
      <c r="X35" s="1128"/>
      <c r="Y35" s="1128"/>
      <c r="Z35" s="1128"/>
      <c r="AA35" s="1128"/>
      <c r="AB35" s="1128"/>
      <c r="AC35" s="1128"/>
      <c r="AD35" s="1128"/>
      <c r="AE35" s="1128"/>
      <c r="AF35" s="1128"/>
      <c r="AG35" s="1128"/>
      <c r="AH35" s="1128"/>
      <c r="AI35" s="1128"/>
      <c r="AJ35" s="1128"/>
      <c r="AK35" s="1128"/>
      <c r="AL35" s="1128"/>
      <c r="AM35" s="1128"/>
      <c r="AN35" s="1128"/>
      <c r="AO35" s="1128"/>
      <c r="AP35" s="1128"/>
      <c r="AQ35" s="1128"/>
      <c r="AR35" s="1128"/>
      <c r="AS35" s="1128"/>
      <c r="AT35" s="1128"/>
      <c r="AU35" s="1128"/>
      <c r="AV35" s="1128"/>
      <c r="AW35" s="1128"/>
      <c r="AX35" s="1128"/>
      <c r="AY35" s="1128"/>
      <c r="AZ35" s="1128"/>
    </row>
    <row r="36" spans="1:52" s="1086" customFormat="1" ht="25.5" customHeight="1">
      <c r="A36" s="1129" t="s">
        <v>562</v>
      </c>
      <c r="B36" s="1130"/>
      <c r="C36" s="1130"/>
      <c r="D36" s="1130"/>
      <c r="E36" s="1130"/>
      <c r="F36" s="1130"/>
      <c r="G36" s="1130"/>
      <c r="H36" s="1130"/>
      <c r="I36" s="1130"/>
      <c r="J36" s="1130"/>
      <c r="K36" s="1130"/>
      <c r="L36" s="1130"/>
      <c r="M36" s="1130"/>
      <c r="N36" s="1130"/>
      <c r="O36" s="1130"/>
      <c r="P36" s="1127" t="s">
        <v>1077</v>
      </c>
      <c r="Q36" s="1128"/>
      <c r="R36" s="1128"/>
      <c r="S36" s="1128"/>
      <c r="T36" s="1128"/>
      <c r="U36" s="1128"/>
      <c r="V36" s="1128"/>
      <c r="W36" s="1128"/>
      <c r="X36" s="1128"/>
      <c r="Y36" s="1128">
        <v>48000</v>
      </c>
      <c r="Z36" s="1128"/>
      <c r="AA36" s="1128"/>
      <c r="AB36" s="1128"/>
      <c r="AC36" s="1128"/>
      <c r="AD36" s="1128"/>
      <c r="AE36" s="1128"/>
      <c r="AF36" s="1128"/>
      <c r="AG36" s="1128"/>
      <c r="AH36" s="1128"/>
      <c r="AI36" s="1128"/>
      <c r="AJ36" s="1128"/>
      <c r="AK36" s="1128"/>
      <c r="AL36" s="1128"/>
      <c r="AM36" s="1128"/>
      <c r="AN36" s="1128"/>
      <c r="AO36" s="1128"/>
      <c r="AP36" s="1128"/>
      <c r="AQ36" s="1128"/>
      <c r="AR36" s="1128"/>
      <c r="AS36" s="1128"/>
      <c r="AT36" s="1128"/>
      <c r="AU36" s="1128"/>
      <c r="AV36" s="1128"/>
      <c r="AW36" s="1128">
        <f>SUM(Q36:AV36)</f>
        <v>48000</v>
      </c>
      <c r="AX36" s="1128"/>
      <c r="AY36" s="1128"/>
      <c r="AZ36" s="1128"/>
    </row>
    <row r="37" spans="1:52" s="1086" customFormat="1" ht="25.5" customHeight="1">
      <c r="A37" s="1134" t="s">
        <v>538</v>
      </c>
      <c r="B37" s="1135"/>
      <c r="C37" s="1135"/>
      <c r="D37" s="1135"/>
      <c r="E37" s="1135"/>
      <c r="F37" s="1135"/>
      <c r="G37" s="1135"/>
      <c r="H37" s="1135"/>
      <c r="I37" s="1135"/>
      <c r="J37" s="1135"/>
      <c r="K37" s="1135"/>
      <c r="L37" s="1135"/>
      <c r="M37" s="1135"/>
      <c r="N37" s="1135"/>
      <c r="O37" s="1135"/>
      <c r="P37" s="1133">
        <v>24</v>
      </c>
      <c r="Q37" s="1136">
        <f>SUM(Q35:T36)</f>
        <v>0</v>
      </c>
      <c r="R37" s="1136"/>
      <c r="S37" s="1136"/>
      <c r="T37" s="1136"/>
      <c r="U37" s="1136">
        <f>SUM(U35:X36)</f>
        <v>0</v>
      </c>
      <c r="V37" s="1136"/>
      <c r="W37" s="1136"/>
      <c r="X37" s="1136"/>
      <c r="Y37" s="1136">
        <f>SUM(Y35:AB36)</f>
        <v>48000</v>
      </c>
      <c r="Z37" s="1136"/>
      <c r="AA37" s="1136"/>
      <c r="AB37" s="1136"/>
      <c r="AC37" s="1136">
        <f>SUM(AC35:AF36)</f>
        <v>0</v>
      </c>
      <c r="AD37" s="1136"/>
      <c r="AE37" s="1136"/>
      <c r="AF37" s="1136"/>
      <c r="AG37" s="1136">
        <f>SUM(AG35:AJ36)</f>
        <v>0</v>
      </c>
      <c r="AH37" s="1136"/>
      <c r="AI37" s="1136"/>
      <c r="AJ37" s="1136"/>
      <c r="AK37" s="1136">
        <f>SUM(AK35:AN36)</f>
        <v>0</v>
      </c>
      <c r="AL37" s="1136"/>
      <c r="AM37" s="1136"/>
      <c r="AN37" s="1136"/>
      <c r="AO37" s="1136">
        <f>SUM(AO35:AR36)</f>
        <v>0</v>
      </c>
      <c r="AP37" s="1136"/>
      <c r="AQ37" s="1136"/>
      <c r="AR37" s="1136"/>
      <c r="AS37" s="1136">
        <f>SUM(AS35:AV36)</f>
        <v>0</v>
      </c>
      <c r="AT37" s="1136"/>
      <c r="AU37" s="1136"/>
      <c r="AV37" s="1136"/>
      <c r="AW37" s="1136">
        <f>SUM(AW35:AZ36)</f>
        <v>48000</v>
      </c>
      <c r="AX37" s="1136"/>
      <c r="AY37" s="1136"/>
      <c r="AZ37" s="1136"/>
    </row>
    <row r="38" spans="1:52" s="1086" customFormat="1" ht="25.5" customHeight="1">
      <c r="A38" s="1134" t="s">
        <v>539</v>
      </c>
      <c r="B38" s="1135"/>
      <c r="C38" s="1135"/>
      <c r="D38" s="1135"/>
      <c r="E38" s="1135"/>
      <c r="F38" s="1135"/>
      <c r="G38" s="1135"/>
      <c r="H38" s="1135"/>
      <c r="I38" s="1135"/>
      <c r="J38" s="1135"/>
      <c r="K38" s="1135"/>
      <c r="L38" s="1135"/>
      <c r="M38" s="1135"/>
      <c r="N38" s="1135"/>
      <c r="O38" s="1135"/>
      <c r="P38" s="1133">
        <v>25</v>
      </c>
      <c r="Q38" s="1136">
        <f>SUM(Q14+Q15+Q16+Q17+Q18+Q23+Q24+Q28+Q29+Q30+Q31+Q32+Q33+Q34+Q37)</f>
        <v>76548</v>
      </c>
      <c r="R38" s="1136"/>
      <c r="S38" s="1136"/>
      <c r="T38" s="1136"/>
      <c r="U38" s="1136">
        <f>SUM(U14+U15+U16+U17+U18+U23+U24+U28+U29+U30+U31+U32+U33+U34+U37)</f>
        <v>877355</v>
      </c>
      <c r="V38" s="1136"/>
      <c r="W38" s="1136"/>
      <c r="X38" s="1136"/>
      <c r="Y38" s="1136">
        <f>SUM(Y14+Y15+Y16+Y17+Y18+Y23+Y24+Y28+Y29+Y30+Y31+Y32+Y33+Y34+Y37)</f>
        <v>1703156</v>
      </c>
      <c r="Z38" s="1136"/>
      <c r="AA38" s="1136"/>
      <c r="AB38" s="1136"/>
      <c r="AC38" s="1136">
        <f>SUM(AC14+AC15+AC16+AC17+AC18+AC23+AC24+AC28+AC29+AC30+AC31+AC32+AC33+AC34+AC37)</f>
        <v>473600</v>
      </c>
      <c r="AD38" s="1136"/>
      <c r="AE38" s="1136"/>
      <c r="AF38" s="1136"/>
      <c r="AG38" s="1136">
        <f>SUM(AG14+AG15+AG16+AG17+AG18+AG23+AG24+AG28+AG29+AG30+AG31+AG32+AG33+AG34+AG37)</f>
        <v>15691590</v>
      </c>
      <c r="AH38" s="1136"/>
      <c r="AI38" s="1136"/>
      <c r="AJ38" s="1136"/>
      <c r="AK38" s="1136">
        <f>SUM(AK14+AK15+AK16+AK17+AK18+AK23+AK24+AK28+AK29+AK30+AK31+AK32+AK33+AK34+AK37)</f>
        <v>0</v>
      </c>
      <c r="AL38" s="1136"/>
      <c r="AM38" s="1136"/>
      <c r="AN38" s="1136"/>
      <c r="AO38" s="1136">
        <f>SUM(AO14+AO15+AO16+AO17+AO18+AO23+AO24+AO28+AO29+AO30+AO31+AO32+AO33+AO34+AO37)</f>
        <v>4000</v>
      </c>
      <c r="AP38" s="1136"/>
      <c r="AQ38" s="1136"/>
      <c r="AR38" s="1136"/>
      <c r="AS38" s="1136">
        <f>SUM(AS14+AS15+AS16+AS17+AS18+AS23+AS24+AS28+AS29+AS30+AS31+AS32+AS33+AS34+AS37)</f>
        <v>0</v>
      </c>
      <c r="AT38" s="1136"/>
      <c r="AU38" s="1136"/>
      <c r="AV38" s="1136"/>
      <c r="AW38" s="1136">
        <f>SUM(AW14+AW15+AW16+AW17+AW18+AW23+AW24+AW28+AW29+AW30+AW31+AW32+AW33+AW34+AW37)</f>
        <v>18826249</v>
      </c>
      <c r="AX38" s="1136"/>
      <c r="AY38" s="1136"/>
      <c r="AZ38" s="1136"/>
    </row>
    <row r="39" spans="1:52" s="1086" customFormat="1" ht="19.5" customHeight="1">
      <c r="A39" s="1125" t="s">
        <v>563</v>
      </c>
      <c r="B39" s="1126"/>
      <c r="C39" s="1126"/>
      <c r="D39" s="1126"/>
      <c r="E39" s="1126"/>
      <c r="F39" s="1126"/>
      <c r="G39" s="1126"/>
      <c r="H39" s="1126"/>
      <c r="I39" s="1126"/>
      <c r="J39" s="1126"/>
      <c r="K39" s="1126"/>
      <c r="L39" s="1126"/>
      <c r="M39" s="1126"/>
      <c r="N39" s="1126"/>
      <c r="O39" s="1126"/>
      <c r="P39" s="1127">
        <v>26</v>
      </c>
      <c r="Q39" s="1128">
        <v>282055</v>
      </c>
      <c r="R39" s="1128"/>
      <c r="S39" s="1128"/>
      <c r="T39" s="1128"/>
      <c r="U39" s="1128">
        <v>328000</v>
      </c>
      <c r="V39" s="1128"/>
      <c r="W39" s="1128"/>
      <c r="X39" s="1128"/>
      <c r="Y39" s="1128"/>
      <c r="Z39" s="1128"/>
      <c r="AA39" s="1128"/>
      <c r="AB39" s="1128"/>
      <c r="AC39" s="1128">
        <v>85936</v>
      </c>
      <c r="AD39" s="1128"/>
      <c r="AE39" s="1128"/>
      <c r="AF39" s="1128"/>
      <c r="AG39" s="1128"/>
      <c r="AH39" s="1128"/>
      <c r="AI39" s="1128"/>
      <c r="AJ39" s="1128"/>
      <c r="AK39" s="1128"/>
      <c r="AL39" s="1128"/>
      <c r="AM39" s="1128"/>
      <c r="AN39" s="1128"/>
      <c r="AO39" s="1128"/>
      <c r="AP39" s="1128"/>
      <c r="AQ39" s="1128"/>
      <c r="AR39" s="1128"/>
      <c r="AS39" s="1128"/>
      <c r="AT39" s="1128"/>
      <c r="AU39" s="1128"/>
      <c r="AV39" s="1128"/>
      <c r="AW39" s="1128">
        <f>SUM(Q39:AV39)</f>
        <v>695991</v>
      </c>
      <c r="AX39" s="1128"/>
      <c r="AY39" s="1128"/>
      <c r="AZ39" s="1128"/>
    </row>
    <row r="40" spans="1:52" ht="19.5" customHeight="1">
      <c r="A40" s="1137" t="s">
        <v>540</v>
      </c>
      <c r="B40" s="1138"/>
      <c r="C40" s="1138"/>
      <c r="D40" s="1138"/>
      <c r="E40" s="1138"/>
      <c r="F40" s="1138"/>
      <c r="G40" s="1138"/>
      <c r="H40" s="1138"/>
      <c r="I40" s="1138"/>
      <c r="J40" s="1138"/>
      <c r="K40" s="1138"/>
      <c r="L40" s="1138"/>
      <c r="M40" s="1138"/>
      <c r="N40" s="1138"/>
      <c r="O40" s="1138"/>
      <c r="P40" s="1133">
        <v>27</v>
      </c>
      <c r="Q40" s="1136">
        <f>SUM(Q38:T39)</f>
        <v>358603</v>
      </c>
      <c r="R40" s="1136"/>
      <c r="S40" s="1136"/>
      <c r="T40" s="1136"/>
      <c r="U40" s="1136">
        <f>SUM(U38:X39)</f>
        <v>1205355</v>
      </c>
      <c r="V40" s="1136"/>
      <c r="W40" s="1136"/>
      <c r="X40" s="1136"/>
      <c r="Y40" s="1136">
        <f>SUM(Y38:AB39)</f>
        <v>1703156</v>
      </c>
      <c r="Z40" s="1136"/>
      <c r="AA40" s="1136"/>
      <c r="AB40" s="1136"/>
      <c r="AC40" s="1136">
        <f>SUM(AC38:AF39)</f>
        <v>559536</v>
      </c>
      <c r="AD40" s="1136"/>
      <c r="AE40" s="1136"/>
      <c r="AF40" s="1136"/>
      <c r="AG40" s="1136">
        <f>SUM(AG38:AJ39)</f>
        <v>15691590</v>
      </c>
      <c r="AH40" s="1136"/>
      <c r="AI40" s="1136"/>
      <c r="AJ40" s="1136"/>
      <c r="AK40" s="1136">
        <f>SUM(AK38:AN39)</f>
        <v>0</v>
      </c>
      <c r="AL40" s="1136"/>
      <c r="AM40" s="1136"/>
      <c r="AN40" s="1136"/>
      <c r="AO40" s="1136">
        <f>SUM(AO38:AR39)</f>
        <v>4000</v>
      </c>
      <c r="AP40" s="1136"/>
      <c r="AQ40" s="1136"/>
      <c r="AR40" s="1136"/>
      <c r="AS40" s="1136">
        <f>SUM(AS38:AV39)</f>
        <v>0</v>
      </c>
      <c r="AT40" s="1136"/>
      <c r="AU40" s="1136"/>
      <c r="AV40" s="1136"/>
      <c r="AW40" s="1136">
        <f>SUM(AW38:AZ39)</f>
        <v>19522240</v>
      </c>
      <c r="AX40" s="1136"/>
      <c r="AY40" s="1136"/>
      <c r="AZ40" s="1136"/>
    </row>
    <row r="41" spans="1:52" ht="19.5" customHeight="1">
      <c r="A41" s="1125" t="s">
        <v>564</v>
      </c>
      <c r="B41" s="1126"/>
      <c r="C41" s="1126"/>
      <c r="D41" s="1126"/>
      <c r="E41" s="1126"/>
      <c r="F41" s="1126"/>
      <c r="G41" s="1126"/>
      <c r="H41" s="1126"/>
      <c r="I41" s="1126"/>
      <c r="J41" s="1126"/>
      <c r="K41" s="1126"/>
      <c r="L41" s="1126"/>
      <c r="M41" s="1126"/>
      <c r="N41" s="1126"/>
      <c r="O41" s="1126"/>
      <c r="P41" s="1127">
        <v>28</v>
      </c>
      <c r="Q41" s="1128"/>
      <c r="R41" s="1128"/>
      <c r="S41" s="1128"/>
      <c r="T41" s="1128"/>
      <c r="U41" s="1128"/>
      <c r="V41" s="1128"/>
      <c r="W41" s="1128"/>
      <c r="X41" s="1128"/>
      <c r="Y41" s="1128"/>
      <c r="Z41" s="1128"/>
      <c r="AA41" s="1128"/>
      <c r="AB41" s="1128"/>
      <c r="AC41" s="1128"/>
      <c r="AD41" s="1128"/>
      <c r="AE41" s="1128"/>
      <c r="AF41" s="1128"/>
      <c r="AG41" s="1128"/>
      <c r="AH41" s="1128"/>
      <c r="AI41" s="1128"/>
      <c r="AJ41" s="1128"/>
      <c r="AK41" s="1128">
        <v>400000</v>
      </c>
      <c r="AL41" s="1128"/>
      <c r="AM41" s="1128"/>
      <c r="AN41" s="1128"/>
      <c r="AO41" s="1128"/>
      <c r="AP41" s="1128"/>
      <c r="AQ41" s="1128"/>
      <c r="AR41" s="1128"/>
      <c r="AS41" s="1128"/>
      <c r="AT41" s="1128"/>
      <c r="AU41" s="1128"/>
      <c r="AV41" s="1128"/>
      <c r="AW41" s="1128">
        <v>400000</v>
      </c>
      <c r="AX41" s="1128"/>
      <c r="AY41" s="1128"/>
      <c r="AZ41" s="1128"/>
    </row>
    <row r="42" spans="1:52" ht="19.5" customHeight="1">
      <c r="A42" s="1137" t="s">
        <v>541</v>
      </c>
      <c r="B42" s="1138"/>
      <c r="C42" s="1138"/>
      <c r="D42" s="1138"/>
      <c r="E42" s="1138"/>
      <c r="F42" s="1138"/>
      <c r="G42" s="1138"/>
      <c r="H42" s="1138"/>
      <c r="I42" s="1138"/>
      <c r="J42" s="1138"/>
      <c r="K42" s="1138"/>
      <c r="L42" s="1138"/>
      <c r="M42" s="1138"/>
      <c r="N42" s="1138"/>
      <c r="O42" s="1138"/>
      <c r="P42" s="1133">
        <v>29</v>
      </c>
      <c r="Q42" s="1136">
        <f>SUM(Q40:T41)</f>
        <v>358603</v>
      </c>
      <c r="R42" s="1136"/>
      <c r="S42" s="1136"/>
      <c r="T42" s="1136"/>
      <c r="U42" s="1136">
        <f>SUM(U40:X41)</f>
        <v>1205355</v>
      </c>
      <c r="V42" s="1136"/>
      <c r="W42" s="1136"/>
      <c r="X42" s="1136"/>
      <c r="Y42" s="1136">
        <f>SUM(Y40:AB41)</f>
        <v>1703156</v>
      </c>
      <c r="Z42" s="1136"/>
      <c r="AA42" s="1136"/>
      <c r="AB42" s="1136"/>
      <c r="AC42" s="1136">
        <f>SUM(AC40:AF41)</f>
        <v>559536</v>
      </c>
      <c r="AD42" s="1136"/>
      <c r="AE42" s="1136"/>
      <c r="AF42" s="1136"/>
      <c r="AG42" s="1136">
        <f>SUM(AG40:AJ41)</f>
        <v>15691590</v>
      </c>
      <c r="AH42" s="1136"/>
      <c r="AI42" s="1136"/>
      <c r="AJ42" s="1136"/>
      <c r="AK42" s="1136">
        <f>SUM(AK40:AN41)</f>
        <v>400000</v>
      </c>
      <c r="AL42" s="1136"/>
      <c r="AM42" s="1136"/>
      <c r="AN42" s="1136"/>
      <c r="AO42" s="1136">
        <f>SUM(AO40:AR41)</f>
        <v>4000</v>
      </c>
      <c r="AP42" s="1136"/>
      <c r="AQ42" s="1136"/>
      <c r="AR42" s="1136"/>
      <c r="AS42" s="1136">
        <f>SUM(AS40:AV41)</f>
        <v>0</v>
      </c>
      <c r="AT42" s="1136"/>
      <c r="AU42" s="1136"/>
      <c r="AV42" s="1136"/>
      <c r="AW42" s="1136">
        <f>SUM(AW40:AZ41)</f>
        <v>19922240</v>
      </c>
      <c r="AX42" s="1136"/>
      <c r="AY42" s="1136"/>
      <c r="AZ42" s="1136"/>
    </row>
    <row r="43" spans="17:52" ht="21.75" customHeight="1">
      <c r="Q43" s="1139"/>
      <c r="R43" s="1139"/>
      <c r="S43" s="1139"/>
      <c r="T43" s="1139"/>
      <c r="U43" s="1139"/>
      <c r="V43" s="1139"/>
      <c r="W43" s="1139"/>
      <c r="X43" s="1139"/>
      <c r="Y43" s="1139"/>
      <c r="Z43" s="1139"/>
      <c r="AA43" s="1139"/>
      <c r="AB43" s="1139"/>
      <c r="AC43" s="1139"/>
      <c r="AD43" s="1139"/>
      <c r="AE43" s="1139"/>
      <c r="AF43" s="1139"/>
      <c r="AG43" s="1139"/>
      <c r="AH43" s="1139"/>
      <c r="AI43" s="1139"/>
      <c r="AJ43" s="1139"/>
      <c r="AK43" s="1139"/>
      <c r="AL43" s="1139"/>
      <c r="AM43" s="1139"/>
      <c r="AN43" s="1139"/>
      <c r="AO43" s="1139"/>
      <c r="AP43" s="1139"/>
      <c r="AQ43" s="1139"/>
      <c r="AR43" s="1139"/>
      <c r="AS43" s="1139"/>
      <c r="AT43" s="1139"/>
      <c r="AU43" s="1139"/>
      <c r="AV43" s="1139"/>
      <c r="AW43" s="1139"/>
      <c r="AX43" s="1139"/>
      <c r="AY43" s="1139"/>
      <c r="AZ43" s="1139"/>
    </row>
    <row r="44" spans="17:52" ht="21.75" customHeight="1">
      <c r="Q44" s="1139"/>
      <c r="R44" s="1139"/>
      <c r="S44" s="1139"/>
      <c r="T44" s="1139"/>
      <c r="U44" s="1139"/>
      <c r="V44" s="1139"/>
      <c r="W44" s="1139"/>
      <c r="X44" s="1139"/>
      <c r="Y44" s="1139"/>
      <c r="Z44" s="1139"/>
      <c r="AA44" s="1139"/>
      <c r="AB44" s="1139"/>
      <c r="AC44" s="1139"/>
      <c r="AD44" s="1139"/>
      <c r="AE44" s="1139"/>
      <c r="AF44" s="1139"/>
      <c r="AG44" s="1139"/>
      <c r="AH44" s="1139"/>
      <c r="AI44" s="1139"/>
      <c r="AJ44" s="1139"/>
      <c r="AK44" s="1139"/>
      <c r="AL44" s="1139"/>
      <c r="AM44" s="1139"/>
      <c r="AN44" s="1139"/>
      <c r="AO44" s="1139"/>
      <c r="AP44" s="1139"/>
      <c r="AQ44" s="1139"/>
      <c r="AR44" s="1139"/>
      <c r="AS44" s="1139"/>
      <c r="AT44" s="1139"/>
      <c r="AU44" s="1139"/>
      <c r="AV44" s="1139"/>
      <c r="AW44" s="1139"/>
      <c r="AX44" s="1139"/>
      <c r="AY44" s="1139"/>
      <c r="AZ44" s="1139"/>
    </row>
    <row r="45" spans="17:52" ht="21.75" customHeight="1">
      <c r="Q45" s="1139"/>
      <c r="R45" s="1139"/>
      <c r="S45" s="1139"/>
      <c r="T45" s="1139"/>
      <c r="U45" s="1139"/>
      <c r="V45" s="1139"/>
      <c r="W45" s="1139"/>
      <c r="X45" s="1139"/>
      <c r="Y45" s="1139"/>
      <c r="Z45" s="1139"/>
      <c r="AA45" s="1139"/>
      <c r="AB45" s="1139"/>
      <c r="AC45" s="1139"/>
      <c r="AD45" s="1139"/>
      <c r="AE45" s="1139"/>
      <c r="AF45" s="1139"/>
      <c r="AG45" s="1139"/>
      <c r="AH45" s="1139"/>
      <c r="AI45" s="1139"/>
      <c r="AJ45" s="1139"/>
      <c r="AK45" s="1139"/>
      <c r="AL45" s="1139"/>
      <c r="AM45" s="1139"/>
      <c r="AN45" s="1139"/>
      <c r="AO45" s="1139"/>
      <c r="AP45" s="1139"/>
      <c r="AQ45" s="1139"/>
      <c r="AR45" s="1139"/>
      <c r="AS45" s="1139"/>
      <c r="AT45" s="1139"/>
      <c r="AU45" s="1139"/>
      <c r="AV45" s="1139"/>
      <c r="AW45" s="1139"/>
      <c r="AX45" s="1139"/>
      <c r="AY45" s="1139"/>
      <c r="AZ45" s="1139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spans="2:5" ht="21.75" customHeight="1">
      <c r="B70" s="1140"/>
      <c r="C70" s="1140"/>
      <c r="D70" s="1140"/>
      <c r="E70" s="1140"/>
    </row>
    <row r="71" spans="2:5" ht="21.75" customHeight="1">
      <c r="B71" s="1140"/>
      <c r="C71" s="1140"/>
      <c r="D71" s="1140"/>
      <c r="E71" s="1140"/>
    </row>
    <row r="72" spans="2:5" ht="21.75" customHeight="1">
      <c r="B72" s="1140"/>
      <c r="C72" s="1140"/>
      <c r="D72" s="1140"/>
      <c r="E72" s="1140"/>
    </row>
    <row r="73" spans="2:5" ht="21.75" customHeight="1">
      <c r="B73" s="1140"/>
      <c r="C73" s="1140"/>
      <c r="D73" s="1140"/>
      <c r="E73" s="1140"/>
    </row>
    <row r="74" spans="2:5" ht="21.75" customHeight="1">
      <c r="B74" s="1140"/>
      <c r="C74" s="1140"/>
      <c r="D74" s="1140"/>
      <c r="E74" s="1140"/>
    </row>
    <row r="75" spans="2:5" ht="21.75" customHeight="1">
      <c r="B75" s="1140"/>
      <c r="C75" s="1140"/>
      <c r="D75" s="1140"/>
      <c r="E75" s="1140"/>
    </row>
    <row r="76" spans="2:5" ht="21.75" customHeight="1">
      <c r="B76" s="1140"/>
      <c r="C76" s="1140"/>
      <c r="D76" s="1140"/>
      <c r="E76" s="1140"/>
    </row>
    <row r="77" spans="2:5" ht="21.75" customHeight="1">
      <c r="B77" s="1140"/>
      <c r="C77" s="1140"/>
      <c r="D77" s="1140"/>
      <c r="E77" s="1140"/>
    </row>
    <row r="78" spans="2:5" ht="21.75" customHeight="1">
      <c r="B78" s="1140"/>
      <c r="C78" s="1140"/>
      <c r="D78" s="1140"/>
      <c r="E78" s="1140"/>
    </row>
    <row r="79" spans="2:5" ht="21.75" customHeight="1">
      <c r="B79" s="1140"/>
      <c r="C79" s="1140"/>
      <c r="D79" s="1140"/>
      <c r="E79" s="1140"/>
    </row>
    <row r="80" spans="2:5" ht="21.75" customHeight="1">
      <c r="B80" s="1140"/>
      <c r="C80" s="1140"/>
      <c r="D80" s="1140"/>
      <c r="E80" s="1140"/>
    </row>
    <row r="81" spans="2:5" ht="21.75" customHeight="1">
      <c r="B81" s="1140"/>
      <c r="C81" s="1140"/>
      <c r="D81" s="1140"/>
      <c r="E81" s="1140"/>
    </row>
    <row r="82" spans="2:5" ht="21.75" customHeight="1">
      <c r="B82" s="1140"/>
      <c r="C82" s="1140"/>
      <c r="D82" s="1140"/>
      <c r="E82" s="1140"/>
    </row>
    <row r="83" spans="2:5" ht="21.75" customHeight="1">
      <c r="B83" s="1140"/>
      <c r="C83" s="1140"/>
      <c r="D83" s="1140"/>
      <c r="E83" s="1140"/>
    </row>
    <row r="84" spans="2:5" ht="21.75" customHeight="1">
      <c r="B84" s="1140"/>
      <c r="C84" s="1140"/>
      <c r="D84" s="1140"/>
      <c r="E84" s="1140"/>
    </row>
    <row r="85" spans="2:5" ht="21.75" customHeight="1">
      <c r="B85" s="1140"/>
      <c r="C85" s="1140"/>
      <c r="D85" s="1140"/>
      <c r="E85" s="1140"/>
    </row>
    <row r="86" spans="2:5" ht="21.75" customHeight="1">
      <c r="B86" s="1140"/>
      <c r="C86" s="1140"/>
      <c r="D86" s="1140"/>
      <c r="E86" s="1140"/>
    </row>
    <row r="87" spans="2:5" ht="21.75" customHeight="1">
      <c r="B87" s="1140"/>
      <c r="C87" s="1140"/>
      <c r="D87" s="1140"/>
      <c r="E87" s="1140"/>
    </row>
    <row r="88" spans="2:5" ht="21.75" customHeight="1">
      <c r="B88" s="1140"/>
      <c r="C88" s="1140"/>
      <c r="D88" s="1140"/>
      <c r="E88" s="1140"/>
    </row>
    <row r="89" spans="2:5" ht="21.75" customHeight="1">
      <c r="B89" s="1140"/>
      <c r="C89" s="1140"/>
      <c r="D89" s="1140"/>
      <c r="E89" s="1140"/>
    </row>
    <row r="90" spans="2:5" ht="21.75" customHeight="1">
      <c r="B90" s="1140"/>
      <c r="C90" s="1140"/>
      <c r="D90" s="1140"/>
      <c r="E90" s="1140"/>
    </row>
    <row r="91" spans="2:5" ht="21.75" customHeight="1">
      <c r="B91" s="1140"/>
      <c r="C91" s="1140"/>
      <c r="D91" s="1140"/>
      <c r="E91" s="1140"/>
    </row>
    <row r="92" spans="2:5" ht="21.75" customHeight="1">
      <c r="B92" s="1140"/>
      <c r="C92" s="1140"/>
      <c r="D92" s="1140"/>
      <c r="E92" s="1140"/>
    </row>
    <row r="93" spans="2:5" ht="21.75" customHeight="1">
      <c r="B93" s="1140"/>
      <c r="C93" s="1140"/>
      <c r="D93" s="1140"/>
      <c r="E93" s="1140"/>
    </row>
    <row r="94" spans="2:5" ht="21.75" customHeight="1">
      <c r="B94" s="1140"/>
      <c r="C94" s="1140"/>
      <c r="D94" s="1140"/>
      <c r="E94" s="1140"/>
    </row>
    <row r="95" spans="2:5" ht="21.75" customHeight="1">
      <c r="B95" s="1140"/>
      <c r="C95" s="1140"/>
      <c r="D95" s="1140"/>
      <c r="E95" s="1140"/>
    </row>
    <row r="96" spans="2:5" ht="21.75" customHeight="1">
      <c r="B96" s="1140"/>
      <c r="C96" s="1140"/>
      <c r="D96" s="1140"/>
      <c r="E96" s="1140"/>
    </row>
    <row r="97" spans="2:5" ht="21.75" customHeight="1">
      <c r="B97" s="1140"/>
      <c r="C97" s="1140"/>
      <c r="D97" s="1140"/>
      <c r="E97" s="1140"/>
    </row>
    <row r="98" spans="2:5" ht="21.75" customHeight="1">
      <c r="B98" s="1140"/>
      <c r="C98" s="1140"/>
      <c r="D98" s="1140"/>
      <c r="E98" s="1140"/>
    </row>
    <row r="99" spans="2:5" ht="21.75" customHeight="1">
      <c r="B99" s="1140"/>
      <c r="C99" s="1140"/>
      <c r="D99" s="1140"/>
      <c r="E99" s="1140"/>
    </row>
    <row r="100" spans="2:5" ht="21.75" customHeight="1">
      <c r="B100" s="1140"/>
      <c r="C100" s="1140"/>
      <c r="D100" s="1140"/>
      <c r="E100" s="1140"/>
    </row>
    <row r="101" spans="2:5" ht="21.75" customHeight="1">
      <c r="B101" s="1140"/>
      <c r="C101" s="1140"/>
      <c r="D101" s="1140"/>
      <c r="E101" s="1140"/>
    </row>
    <row r="102" spans="2:5" ht="21.75" customHeight="1">
      <c r="B102" s="1140"/>
      <c r="C102" s="1140"/>
      <c r="D102" s="1140"/>
      <c r="E102" s="1140"/>
    </row>
    <row r="103" spans="2:5" ht="21.75" customHeight="1">
      <c r="B103" s="1140"/>
      <c r="C103" s="1140"/>
      <c r="D103" s="1140"/>
      <c r="E103" s="1140"/>
    </row>
    <row r="104" spans="2:5" ht="21.75" customHeight="1">
      <c r="B104" s="1140"/>
      <c r="C104" s="1140"/>
      <c r="D104" s="1140"/>
      <c r="E104" s="1140"/>
    </row>
    <row r="105" spans="2:5" ht="21.75" customHeight="1">
      <c r="B105" s="1140"/>
      <c r="C105" s="1140"/>
      <c r="D105" s="1140"/>
      <c r="E105" s="1140"/>
    </row>
    <row r="106" spans="2:5" ht="21.75" customHeight="1">
      <c r="B106" s="1140"/>
      <c r="C106" s="1140"/>
      <c r="D106" s="1140"/>
      <c r="E106" s="1140"/>
    </row>
    <row r="107" spans="2:5" ht="21.75" customHeight="1">
      <c r="B107" s="1140"/>
      <c r="C107" s="1140"/>
      <c r="D107" s="1140"/>
      <c r="E107" s="1140"/>
    </row>
    <row r="108" spans="2:5" ht="21.75" customHeight="1">
      <c r="B108" s="1140"/>
      <c r="C108" s="1140"/>
      <c r="D108" s="1140"/>
      <c r="E108" s="1140"/>
    </row>
    <row r="109" spans="2:5" ht="21.75" customHeight="1">
      <c r="B109" s="1140"/>
      <c r="C109" s="1140"/>
      <c r="D109" s="1140"/>
      <c r="E109" s="1140"/>
    </row>
    <row r="110" spans="2:5" ht="21.75" customHeight="1">
      <c r="B110" s="1140"/>
      <c r="C110" s="1140"/>
      <c r="D110" s="1140"/>
      <c r="E110" s="1140"/>
    </row>
    <row r="111" spans="2:5" ht="21.75" customHeight="1">
      <c r="B111" s="1140"/>
      <c r="C111" s="1140"/>
      <c r="D111" s="1140"/>
      <c r="E111" s="1140"/>
    </row>
    <row r="112" spans="2:5" ht="21.75" customHeight="1">
      <c r="B112" s="1140"/>
      <c r="C112" s="1140"/>
      <c r="D112" s="1140"/>
      <c r="E112" s="1140"/>
    </row>
    <row r="113" spans="2:5" ht="21.75" customHeight="1">
      <c r="B113" s="1140"/>
      <c r="C113" s="1140"/>
      <c r="D113" s="1140"/>
      <c r="E113" s="1140"/>
    </row>
    <row r="114" spans="2:5" ht="21.75" customHeight="1">
      <c r="B114" s="1140"/>
      <c r="C114" s="1140"/>
      <c r="D114" s="1140"/>
      <c r="E114" s="1140"/>
    </row>
    <row r="115" spans="2:5" ht="21.75" customHeight="1">
      <c r="B115" s="1140"/>
      <c r="C115" s="1140"/>
      <c r="D115" s="1140"/>
      <c r="E115" s="1140"/>
    </row>
    <row r="116" spans="2:5" ht="21.75" customHeight="1">
      <c r="B116" s="1140"/>
      <c r="C116" s="1140"/>
      <c r="D116" s="1140"/>
      <c r="E116" s="1140"/>
    </row>
    <row r="117" spans="2:5" ht="21.75" customHeight="1">
      <c r="B117" s="1140"/>
      <c r="C117" s="1140"/>
      <c r="D117" s="1140"/>
      <c r="E117" s="1140"/>
    </row>
    <row r="118" spans="2:5" ht="21.75" customHeight="1">
      <c r="B118" s="1140"/>
      <c r="C118" s="1140"/>
      <c r="D118" s="1140"/>
      <c r="E118" s="1140"/>
    </row>
    <row r="119" spans="2:5" ht="21.75" customHeight="1">
      <c r="B119" s="1140"/>
      <c r="C119" s="1140"/>
      <c r="D119" s="1140"/>
      <c r="E119" s="1140"/>
    </row>
    <row r="120" spans="2:5" ht="21.75" customHeight="1">
      <c r="B120" s="1140"/>
      <c r="C120" s="1140"/>
      <c r="D120" s="1140"/>
      <c r="E120" s="1140"/>
    </row>
    <row r="121" spans="2:5" ht="21.75" customHeight="1">
      <c r="B121" s="1140"/>
      <c r="C121" s="1140"/>
      <c r="D121" s="1140"/>
      <c r="E121" s="1140"/>
    </row>
    <row r="122" spans="2:5" ht="21.75" customHeight="1">
      <c r="B122" s="1140"/>
      <c r="C122" s="1140"/>
      <c r="D122" s="1140"/>
      <c r="E122" s="1140"/>
    </row>
    <row r="123" spans="2:5" ht="21.75" customHeight="1">
      <c r="B123" s="1140"/>
      <c r="C123" s="1140"/>
      <c r="D123" s="1140"/>
      <c r="E123" s="1140"/>
    </row>
    <row r="124" spans="2:5" ht="21.75" customHeight="1">
      <c r="B124" s="1140"/>
      <c r="C124" s="1140"/>
      <c r="D124" s="1140"/>
      <c r="E124" s="1140"/>
    </row>
    <row r="125" spans="2:5" ht="21.75" customHeight="1">
      <c r="B125" s="1140"/>
      <c r="C125" s="1140"/>
      <c r="D125" s="1140"/>
      <c r="E125" s="1140"/>
    </row>
    <row r="126" spans="2:5" ht="21.75" customHeight="1">
      <c r="B126" s="1140"/>
      <c r="C126" s="1140"/>
      <c r="D126" s="1140"/>
      <c r="E126" s="1140"/>
    </row>
    <row r="127" spans="2:5" ht="21.75" customHeight="1">
      <c r="B127" s="1140"/>
      <c r="C127" s="1140"/>
      <c r="D127" s="1140"/>
      <c r="E127" s="1140"/>
    </row>
    <row r="128" spans="2:5" ht="21.75" customHeight="1">
      <c r="B128" s="1140"/>
      <c r="C128" s="1140"/>
      <c r="D128" s="1140"/>
      <c r="E128" s="1140"/>
    </row>
    <row r="129" spans="2:5" ht="21.75" customHeight="1">
      <c r="B129" s="1140"/>
      <c r="C129" s="1140"/>
      <c r="D129" s="1140"/>
      <c r="E129" s="1140"/>
    </row>
    <row r="130" spans="2:5" ht="21.75" customHeight="1">
      <c r="B130" s="1140"/>
      <c r="C130" s="1140"/>
      <c r="D130" s="1140"/>
      <c r="E130" s="1140"/>
    </row>
    <row r="131" spans="2:5" ht="21.75" customHeight="1">
      <c r="B131" s="1140"/>
      <c r="C131" s="1140"/>
      <c r="D131" s="1140"/>
      <c r="E131" s="1140"/>
    </row>
    <row r="132" spans="2:5" ht="21.75" customHeight="1">
      <c r="B132" s="1140"/>
      <c r="C132" s="1140"/>
      <c r="D132" s="1140"/>
      <c r="E132" s="1140"/>
    </row>
    <row r="133" spans="2:5" ht="21.75" customHeight="1">
      <c r="B133" s="1140"/>
      <c r="C133" s="1140"/>
      <c r="D133" s="1140"/>
      <c r="E133" s="1140"/>
    </row>
    <row r="134" spans="2:5" ht="21.75" customHeight="1">
      <c r="B134" s="1140"/>
      <c r="C134" s="1140"/>
      <c r="D134" s="1140"/>
      <c r="E134" s="1140"/>
    </row>
    <row r="135" spans="2:5" ht="21.75" customHeight="1">
      <c r="B135" s="1140"/>
      <c r="C135" s="1140"/>
      <c r="D135" s="1140"/>
      <c r="E135" s="1140"/>
    </row>
    <row r="136" spans="2:5" ht="21.75" customHeight="1">
      <c r="B136" s="1140"/>
      <c r="C136" s="1140"/>
      <c r="D136" s="1140"/>
      <c r="E136" s="1140"/>
    </row>
    <row r="137" spans="2:5" ht="21.75" customHeight="1">
      <c r="B137" s="1140"/>
      <c r="C137" s="1140"/>
      <c r="D137" s="1140"/>
      <c r="E137" s="1140"/>
    </row>
    <row r="138" spans="2:5" ht="21.75" customHeight="1">
      <c r="B138" s="1140"/>
      <c r="C138" s="1140"/>
      <c r="D138" s="1140"/>
      <c r="E138" s="1140"/>
    </row>
    <row r="139" spans="2:5" ht="21.75" customHeight="1">
      <c r="B139" s="1140"/>
      <c r="C139" s="1140"/>
      <c r="D139" s="1140"/>
      <c r="E139" s="1140"/>
    </row>
    <row r="140" spans="2:5" ht="21.75" customHeight="1">
      <c r="B140" s="1140"/>
      <c r="C140" s="1140"/>
      <c r="D140" s="1140"/>
      <c r="E140" s="1140"/>
    </row>
    <row r="141" spans="2:5" ht="21.75" customHeight="1">
      <c r="B141" s="1140"/>
      <c r="C141" s="1140"/>
      <c r="D141" s="1140"/>
      <c r="E141" s="1140"/>
    </row>
    <row r="142" spans="2:5" ht="21.75" customHeight="1">
      <c r="B142" s="1140"/>
      <c r="C142" s="1140"/>
      <c r="D142" s="1140"/>
      <c r="E142" s="1140"/>
    </row>
    <row r="143" spans="2:5" ht="21.75" customHeight="1">
      <c r="B143" s="1140"/>
      <c r="C143" s="1140"/>
      <c r="D143" s="1140"/>
      <c r="E143" s="1140"/>
    </row>
    <row r="144" spans="2:5" ht="21.75" customHeight="1">
      <c r="B144" s="1140"/>
      <c r="C144" s="1140"/>
      <c r="D144" s="1140"/>
      <c r="E144" s="1140"/>
    </row>
    <row r="145" spans="2:5" ht="21.75" customHeight="1">
      <c r="B145" s="1140"/>
      <c r="C145" s="1140"/>
      <c r="D145" s="1140"/>
      <c r="E145" s="1140"/>
    </row>
    <row r="146" spans="2:5" ht="12.75">
      <c r="B146" s="1140"/>
      <c r="C146" s="1140"/>
      <c r="D146" s="1140"/>
      <c r="E146" s="1140"/>
    </row>
    <row r="147" spans="2:5" ht="12.75">
      <c r="B147" s="1140"/>
      <c r="C147" s="1140"/>
      <c r="D147" s="1140"/>
      <c r="E147" s="1140"/>
    </row>
    <row r="148" spans="2:5" ht="12.75">
      <c r="B148" s="1140"/>
      <c r="C148" s="1140"/>
      <c r="D148" s="1140"/>
      <c r="E148" s="1140"/>
    </row>
    <row r="149" spans="2:5" ht="12.75">
      <c r="B149" s="1140"/>
      <c r="C149" s="1140"/>
      <c r="D149" s="1140"/>
      <c r="E149" s="1140"/>
    </row>
    <row r="150" spans="2:5" ht="12.75">
      <c r="B150" s="1140"/>
      <c r="C150" s="1140"/>
      <c r="D150" s="1140"/>
      <c r="E150" s="1140"/>
    </row>
    <row r="151" spans="2:5" ht="12.75">
      <c r="B151" s="1140"/>
      <c r="C151" s="1140"/>
      <c r="D151" s="1140"/>
      <c r="E151" s="1140"/>
    </row>
    <row r="152" spans="2:5" ht="12.75">
      <c r="B152" s="1140"/>
      <c r="C152" s="1140"/>
      <c r="D152" s="1140"/>
      <c r="E152" s="1140"/>
    </row>
  </sheetData>
  <mergeCells count="303">
    <mergeCell ref="AP4:AZ4"/>
    <mergeCell ref="A40:O40"/>
    <mergeCell ref="A33:O33"/>
    <mergeCell ref="A34:O34"/>
    <mergeCell ref="A32:O32"/>
    <mergeCell ref="A38:O38"/>
    <mergeCell ref="A36:O36"/>
    <mergeCell ref="A35:O35"/>
    <mergeCell ref="A37:O37"/>
    <mergeCell ref="A29:O29"/>
    <mergeCell ref="A41:O41"/>
    <mergeCell ref="A42:O42"/>
    <mergeCell ref="A39:O39"/>
    <mergeCell ref="A14:O14"/>
    <mergeCell ref="A15:O15"/>
    <mergeCell ref="A25:O25"/>
    <mergeCell ref="A18:O18"/>
    <mergeCell ref="A16:O16"/>
    <mergeCell ref="A17:O17"/>
    <mergeCell ref="A19:O19"/>
    <mergeCell ref="A27:O27"/>
    <mergeCell ref="A31:O31"/>
    <mergeCell ref="A28:O28"/>
    <mergeCell ref="A30:O30"/>
    <mergeCell ref="A11:O12"/>
    <mergeCell ref="P11:P12"/>
    <mergeCell ref="A20:O20"/>
    <mergeCell ref="A26:O26"/>
    <mergeCell ref="A22:O22"/>
    <mergeCell ref="A23:O23"/>
    <mergeCell ref="A21:O21"/>
    <mergeCell ref="A24:O24"/>
    <mergeCell ref="A3:AZ3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Q16:T16"/>
    <mergeCell ref="U16:X16"/>
    <mergeCell ref="Y16:AB16"/>
    <mergeCell ref="AC16:AF16"/>
    <mergeCell ref="AG16:AJ16"/>
    <mergeCell ref="AK16:AN16"/>
    <mergeCell ref="AO16:AR16"/>
    <mergeCell ref="AS16:AV16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Q18:T18"/>
    <mergeCell ref="U18:X18"/>
    <mergeCell ref="Y18:AB18"/>
    <mergeCell ref="AC18:AF18"/>
    <mergeCell ref="AG18:AJ18"/>
    <mergeCell ref="AK18:AN18"/>
    <mergeCell ref="AO18:AR18"/>
    <mergeCell ref="AS18:AV18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Q20:T20"/>
    <mergeCell ref="U20:X20"/>
    <mergeCell ref="Y20:AB20"/>
    <mergeCell ref="AC20:AF20"/>
    <mergeCell ref="AG20:AJ20"/>
    <mergeCell ref="AK20:AN20"/>
    <mergeCell ref="AO20:AR20"/>
    <mergeCell ref="AS20:AV20"/>
    <mergeCell ref="AW20:AZ20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W21:AZ21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2:AZ22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3:AZ23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4:AZ24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5:AZ25"/>
    <mergeCell ref="Q26:T26"/>
    <mergeCell ref="U26:X26"/>
    <mergeCell ref="Y26:AB26"/>
    <mergeCell ref="AC26:AF26"/>
    <mergeCell ref="AG26:AJ26"/>
    <mergeCell ref="AK26:AN26"/>
    <mergeCell ref="AO26:AR26"/>
    <mergeCell ref="AS26:AV26"/>
    <mergeCell ref="AW26:AZ26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Q28:T28"/>
    <mergeCell ref="U28:X28"/>
    <mergeCell ref="Y28:AB28"/>
    <mergeCell ref="AC28:AF28"/>
    <mergeCell ref="AG28:AJ28"/>
    <mergeCell ref="AK28:AN28"/>
    <mergeCell ref="AO28:AR28"/>
    <mergeCell ref="AS28:AV28"/>
    <mergeCell ref="AW28:AZ28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9:AZ29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30:AZ30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W31:AZ31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Q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Q36:T36"/>
    <mergeCell ref="U36:X36"/>
    <mergeCell ref="Y36:AB36"/>
    <mergeCell ref="AC36:AF36"/>
    <mergeCell ref="AG36:AJ36"/>
    <mergeCell ref="AK36:AN36"/>
    <mergeCell ref="AO36:AR36"/>
    <mergeCell ref="AS36:AV36"/>
    <mergeCell ref="AW36:AZ36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9:AZ39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41:AZ41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2:AZ42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40:AZ40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8:AZ38"/>
    <mergeCell ref="Q11:T11"/>
    <mergeCell ref="U11:X11"/>
    <mergeCell ref="Y11:AB11"/>
    <mergeCell ref="AC11:AF11"/>
    <mergeCell ref="AW11:AZ11"/>
    <mergeCell ref="AG11:AJ11"/>
    <mergeCell ref="AK11:AN11"/>
    <mergeCell ref="AO11:AR11"/>
    <mergeCell ref="AS11:AV11"/>
  </mergeCells>
  <printOptions horizontalCentered="1"/>
  <pageMargins left="0.1968503937007874" right="0.1968503937007874" top="0.47" bottom="0.35" header="0.39" footer="0.26"/>
  <pageSetup fitToHeight="2" horizontalDpi="300" verticalDpi="300" orientation="landscape" paperSize="9" scale="75" r:id="rId1"/>
  <rowBreaks count="1" manualBreakCount="1">
    <brk id="34" max="5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27"/>
  <sheetViews>
    <sheetView view="pageBreakPreview" zoomScaleSheetLayoutView="100" workbookViewId="0" topLeftCell="A1">
      <selection activeCell="A36" sqref="A36:S36"/>
    </sheetView>
  </sheetViews>
  <sheetFormatPr defaultColWidth="9.140625" defaultRowHeight="12.75"/>
  <cols>
    <col min="1" max="13" width="3.28125" style="1141" customWidth="1"/>
    <col min="14" max="14" width="3.421875" style="1141" customWidth="1"/>
    <col min="15" max="19" width="3.28125" style="1141" customWidth="1"/>
    <col min="20" max="20" width="2.421875" style="1141" customWidth="1"/>
    <col min="21" max="36" width="3.28125" style="1141" customWidth="1"/>
    <col min="37" max="37" width="1.8515625" style="1141" customWidth="1"/>
    <col min="38" max="16384" width="9.140625" style="1141" customWidth="1"/>
  </cols>
  <sheetData>
    <row r="1" spans="35:36" ht="21" customHeight="1" thickBot="1">
      <c r="AI1" s="1142"/>
      <c r="AJ1" s="1143"/>
    </row>
    <row r="2" spans="35:36" ht="15" customHeight="1">
      <c r="AI2" s="1144" t="s">
        <v>956</v>
      </c>
      <c r="AJ2" s="1145"/>
    </row>
    <row r="3" spans="1:36" ht="40.5" customHeight="1">
      <c r="A3" s="1146" t="s">
        <v>565</v>
      </c>
      <c r="B3" s="1146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  <c r="AG3" s="1146"/>
      <c r="AH3" s="1146"/>
      <c r="AI3" s="1146"/>
      <c r="AJ3" s="1146"/>
    </row>
    <row r="4" spans="26:36" ht="12.75" customHeight="1">
      <c r="Z4" s="1147" t="s">
        <v>959</v>
      </c>
      <c r="AA4" s="1147"/>
      <c r="AB4" s="1147"/>
      <c r="AC4" s="1147"/>
      <c r="AD4" s="1147"/>
      <c r="AE4" s="1147"/>
      <c r="AF4" s="1147"/>
      <c r="AG4" s="1147"/>
      <c r="AH4" s="1147"/>
      <c r="AI4" s="1147"/>
      <c r="AJ4" s="1147"/>
    </row>
    <row r="5" spans="27:35" ht="15" customHeight="1">
      <c r="AA5" s="1148" t="s">
        <v>960</v>
      </c>
      <c r="AB5" s="1148"/>
      <c r="AC5" s="1148"/>
      <c r="AD5" s="1148"/>
      <c r="AE5" s="1148"/>
      <c r="AF5" s="1148"/>
      <c r="AG5" s="1148"/>
      <c r="AH5" s="1148"/>
      <c r="AI5" s="1148"/>
    </row>
    <row r="6" ht="15" customHeight="1" thickBot="1"/>
    <row r="7" spans="1:36" ht="16.5" customHeight="1" thickBot="1">
      <c r="A7" s="1149">
        <v>5</v>
      </c>
      <c r="B7" s="1150">
        <v>1</v>
      </c>
      <c r="C7" s="1150">
        <v>3</v>
      </c>
      <c r="D7" s="1150">
        <v>0</v>
      </c>
      <c r="E7" s="1150">
        <v>0</v>
      </c>
      <c r="F7" s="1151">
        <v>9</v>
      </c>
      <c r="H7" s="1149">
        <v>1</v>
      </c>
      <c r="I7" s="1150">
        <v>2</v>
      </c>
      <c r="J7" s="1150">
        <v>5</v>
      </c>
      <c r="K7" s="1151">
        <v>4</v>
      </c>
      <c r="M7" s="1149">
        <v>0</v>
      </c>
      <c r="N7" s="1151">
        <v>1</v>
      </c>
      <c r="P7" s="1149">
        <v>2</v>
      </c>
      <c r="Q7" s="1150">
        <v>8</v>
      </c>
      <c r="R7" s="1150">
        <v>0</v>
      </c>
      <c r="S7" s="1151">
        <v>0</v>
      </c>
      <c r="U7" s="1149">
        <v>7</v>
      </c>
      <c r="V7" s="1150">
        <v>5</v>
      </c>
      <c r="W7" s="1150">
        <v>1</v>
      </c>
      <c r="X7" s="1150">
        <v>1</v>
      </c>
      <c r="Y7" s="1150">
        <v>1</v>
      </c>
      <c r="Z7" s="1151">
        <v>5</v>
      </c>
      <c r="AB7" s="1152">
        <v>2</v>
      </c>
      <c r="AC7" s="1153">
        <v>5</v>
      </c>
      <c r="AE7" s="1154">
        <v>2</v>
      </c>
      <c r="AF7" s="1155">
        <v>0</v>
      </c>
      <c r="AG7" s="1155">
        <v>0</v>
      </c>
      <c r="AH7" s="1156">
        <v>7</v>
      </c>
      <c r="AJ7" s="1157">
        <v>3</v>
      </c>
    </row>
    <row r="8" spans="1:36" ht="38.25" customHeight="1">
      <c r="A8" s="1158" t="s">
        <v>936</v>
      </c>
      <c r="B8" s="1158"/>
      <c r="C8" s="1158"/>
      <c r="D8" s="1158"/>
      <c r="E8" s="1158"/>
      <c r="F8" s="1158"/>
      <c r="G8" s="1159"/>
      <c r="H8" s="1158" t="s">
        <v>937</v>
      </c>
      <c r="I8" s="1158"/>
      <c r="J8" s="1158"/>
      <c r="K8" s="1158"/>
      <c r="L8" s="1159"/>
      <c r="M8" s="1160" t="s">
        <v>961</v>
      </c>
      <c r="N8" s="1160"/>
      <c r="O8" s="1159"/>
      <c r="P8" s="1160" t="s">
        <v>962</v>
      </c>
      <c r="Q8" s="1160"/>
      <c r="R8" s="1160"/>
      <c r="S8" s="1160"/>
      <c r="U8" s="1158" t="s">
        <v>940</v>
      </c>
      <c r="V8" s="1158"/>
      <c r="W8" s="1158"/>
      <c r="X8" s="1158"/>
      <c r="Y8" s="1158"/>
      <c r="Z8" s="1158"/>
      <c r="AB8" s="1158" t="s">
        <v>963</v>
      </c>
      <c r="AC8" s="1158"/>
      <c r="AD8" s="1159"/>
      <c r="AE8" s="1158" t="s">
        <v>964</v>
      </c>
      <c r="AF8" s="1158"/>
      <c r="AG8" s="1158"/>
      <c r="AH8" s="1158"/>
      <c r="AJ8" s="1161" t="s">
        <v>965</v>
      </c>
    </row>
    <row r="9" spans="32:36" ht="15" customHeight="1">
      <c r="AF9" s="1162" t="s">
        <v>966</v>
      </c>
      <c r="AG9" s="1162"/>
      <c r="AH9" s="1162"/>
      <c r="AI9" s="1162"/>
      <c r="AJ9" s="1162"/>
    </row>
    <row r="10" spans="1:36" ht="38.25" customHeight="1">
      <c r="A10" s="1163" t="s">
        <v>1238</v>
      </c>
      <c r="B10" s="1164"/>
      <c r="C10" s="1164"/>
      <c r="D10" s="1164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5"/>
      <c r="T10" s="1166" t="s">
        <v>968</v>
      </c>
      <c r="U10" s="1167"/>
      <c r="V10" s="1168" t="s">
        <v>969</v>
      </c>
      <c r="W10" s="1169"/>
      <c r="X10" s="1169"/>
      <c r="Y10" s="1169"/>
      <c r="Z10" s="1170"/>
      <c r="AA10" s="1168" t="s">
        <v>970</v>
      </c>
      <c r="AB10" s="1169"/>
      <c r="AC10" s="1169"/>
      <c r="AD10" s="1169"/>
      <c r="AE10" s="1170"/>
      <c r="AF10" s="1163" t="s">
        <v>971</v>
      </c>
      <c r="AG10" s="1164"/>
      <c r="AH10" s="1164"/>
      <c r="AI10" s="1164"/>
      <c r="AJ10" s="1165"/>
    </row>
    <row r="11" spans="1:36" ht="12.75">
      <c r="A11" s="1171"/>
      <c r="B11" s="1172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2"/>
      <c r="S11" s="1173"/>
      <c r="T11" s="1174"/>
      <c r="U11" s="1175"/>
      <c r="V11" s="1168" t="s">
        <v>972</v>
      </c>
      <c r="W11" s="1169"/>
      <c r="X11" s="1169"/>
      <c r="Y11" s="1169"/>
      <c r="Z11" s="1169"/>
      <c r="AA11" s="1168"/>
      <c r="AB11" s="1169"/>
      <c r="AC11" s="1169"/>
      <c r="AD11" s="1169"/>
      <c r="AE11" s="1170"/>
      <c r="AF11" s="1176"/>
      <c r="AG11" s="1177"/>
      <c r="AH11" s="1177"/>
      <c r="AI11" s="1177"/>
      <c r="AJ11" s="1178"/>
    </row>
    <row r="12" spans="1:36" ht="12.75">
      <c r="A12" s="1179">
        <v>1</v>
      </c>
      <c r="B12" s="1180"/>
      <c r="C12" s="1180"/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80"/>
      <c r="P12" s="1180"/>
      <c r="Q12" s="1180"/>
      <c r="R12" s="1180"/>
      <c r="S12" s="1181"/>
      <c r="T12" s="1180">
        <v>2</v>
      </c>
      <c r="U12" s="1180"/>
      <c r="V12" s="1179">
        <v>3</v>
      </c>
      <c r="W12" s="1180"/>
      <c r="X12" s="1180"/>
      <c r="Y12" s="1180"/>
      <c r="Z12" s="1180"/>
      <c r="AA12" s="1179">
        <v>4</v>
      </c>
      <c r="AB12" s="1180"/>
      <c r="AC12" s="1180"/>
      <c r="AD12" s="1180"/>
      <c r="AE12" s="1180"/>
      <c r="AF12" s="1179">
        <v>5</v>
      </c>
      <c r="AG12" s="1180"/>
      <c r="AH12" s="1180"/>
      <c r="AI12" s="1180"/>
      <c r="AJ12" s="1181"/>
    </row>
    <row r="13" spans="1:36" ht="19.5" customHeight="1">
      <c r="A13" s="1182" t="s">
        <v>381</v>
      </c>
      <c r="B13" s="1182"/>
      <c r="C13" s="1182"/>
      <c r="D13" s="1182"/>
      <c r="E13" s="1182"/>
      <c r="F13" s="1182"/>
      <c r="G13" s="1182"/>
      <c r="H13" s="1182"/>
      <c r="I13" s="1182"/>
      <c r="J13" s="1182"/>
      <c r="K13" s="1182"/>
      <c r="L13" s="1182"/>
      <c r="M13" s="1182"/>
      <c r="N13" s="1182"/>
      <c r="O13" s="1182"/>
      <c r="P13" s="1182"/>
      <c r="Q13" s="1182"/>
      <c r="R13" s="1182"/>
      <c r="S13" s="1182"/>
      <c r="T13" s="1183" t="s">
        <v>974</v>
      </c>
      <c r="U13" s="1181"/>
      <c r="V13" s="1184"/>
      <c r="W13" s="1184"/>
      <c r="X13" s="1184"/>
      <c r="Y13" s="1184"/>
      <c r="Z13" s="1184"/>
      <c r="AA13" s="1185"/>
      <c r="AB13" s="1185"/>
      <c r="AC13" s="1185"/>
      <c r="AD13" s="1185"/>
      <c r="AE13" s="1185"/>
      <c r="AF13" s="1185"/>
      <c r="AG13" s="1185"/>
      <c r="AH13" s="1185"/>
      <c r="AI13" s="1185"/>
      <c r="AJ13" s="1185"/>
    </row>
    <row r="14" spans="1:36" ht="19.5" customHeight="1">
      <c r="A14" s="1182" t="s">
        <v>566</v>
      </c>
      <c r="B14" s="1182"/>
      <c r="C14" s="1182"/>
      <c r="D14" s="1182"/>
      <c r="E14" s="1182"/>
      <c r="F14" s="1182"/>
      <c r="G14" s="1182"/>
      <c r="H14" s="1182"/>
      <c r="I14" s="1182"/>
      <c r="J14" s="1182"/>
      <c r="K14" s="1182"/>
      <c r="L14" s="1182"/>
      <c r="M14" s="1182"/>
      <c r="N14" s="1182"/>
      <c r="O14" s="1182"/>
      <c r="P14" s="1182"/>
      <c r="Q14" s="1182"/>
      <c r="R14" s="1182"/>
      <c r="S14" s="1182"/>
      <c r="T14" s="1183" t="s">
        <v>976</v>
      </c>
      <c r="U14" s="1181"/>
      <c r="V14" s="1184">
        <v>7260000</v>
      </c>
      <c r="W14" s="1184"/>
      <c r="X14" s="1184"/>
      <c r="Y14" s="1184"/>
      <c r="Z14" s="1184"/>
      <c r="AA14" s="1185"/>
      <c r="AB14" s="1185"/>
      <c r="AC14" s="1185"/>
      <c r="AD14" s="1185"/>
      <c r="AE14" s="1185"/>
      <c r="AF14" s="1185"/>
      <c r="AG14" s="1185"/>
      <c r="AH14" s="1185"/>
      <c r="AI14" s="1185"/>
      <c r="AJ14" s="1185"/>
    </row>
    <row r="15" spans="1:36" ht="19.5" customHeight="1">
      <c r="A15" s="1182" t="s">
        <v>396</v>
      </c>
      <c r="B15" s="1182"/>
      <c r="C15" s="1182"/>
      <c r="D15" s="1182"/>
      <c r="E15" s="1182"/>
      <c r="F15" s="1182"/>
      <c r="G15" s="1182"/>
      <c r="H15" s="1182"/>
      <c r="I15" s="1182"/>
      <c r="J15" s="1182"/>
      <c r="K15" s="1182"/>
      <c r="L15" s="1182"/>
      <c r="M15" s="1182"/>
      <c r="N15" s="1182"/>
      <c r="O15" s="1182"/>
      <c r="P15" s="1182"/>
      <c r="Q15" s="1182"/>
      <c r="R15" s="1182"/>
      <c r="S15" s="1182"/>
      <c r="T15" s="1183" t="s">
        <v>978</v>
      </c>
      <c r="U15" s="1181"/>
      <c r="V15" s="1184">
        <v>850000</v>
      </c>
      <c r="W15" s="1184"/>
      <c r="X15" s="1184"/>
      <c r="Y15" s="1184"/>
      <c r="Z15" s="1184"/>
      <c r="AA15" s="1185"/>
      <c r="AB15" s="1185"/>
      <c r="AC15" s="1185"/>
      <c r="AD15" s="1185"/>
      <c r="AE15" s="1185"/>
      <c r="AF15" s="1185"/>
      <c r="AG15" s="1185"/>
      <c r="AH15" s="1185"/>
      <c r="AI15" s="1185"/>
      <c r="AJ15" s="1185"/>
    </row>
    <row r="16" spans="1:36" ht="19.5" customHeight="1">
      <c r="A16" s="1182" t="s">
        <v>567</v>
      </c>
      <c r="B16" s="1182"/>
      <c r="C16" s="1182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3" t="s">
        <v>980</v>
      </c>
      <c r="U16" s="1181"/>
      <c r="V16" s="1184">
        <v>150000</v>
      </c>
      <c r="W16" s="1184"/>
      <c r="X16" s="1184"/>
      <c r="Y16" s="1184"/>
      <c r="Z16" s="1184"/>
      <c r="AA16" s="1185"/>
      <c r="AB16" s="1185"/>
      <c r="AC16" s="1185"/>
      <c r="AD16" s="1185"/>
      <c r="AE16" s="1185"/>
      <c r="AF16" s="1185"/>
      <c r="AG16" s="1185"/>
      <c r="AH16" s="1185"/>
      <c r="AI16" s="1185"/>
      <c r="AJ16" s="1185"/>
    </row>
    <row r="17" spans="1:36" ht="19.5" customHeight="1">
      <c r="A17" s="1182" t="s">
        <v>568</v>
      </c>
      <c r="B17" s="1182"/>
      <c r="C17" s="1182"/>
      <c r="D17" s="1182"/>
      <c r="E17" s="1182"/>
      <c r="F17" s="1182"/>
      <c r="G17" s="1182"/>
      <c r="H17" s="1182"/>
      <c r="I17" s="1182"/>
      <c r="J17" s="1182"/>
      <c r="K17" s="1182"/>
      <c r="L17" s="1182"/>
      <c r="M17" s="1182"/>
      <c r="N17" s="1182"/>
      <c r="O17" s="1182"/>
      <c r="P17" s="1182"/>
      <c r="Q17" s="1182"/>
      <c r="R17" s="1182"/>
      <c r="S17" s="1182"/>
      <c r="T17" s="1183" t="s">
        <v>982</v>
      </c>
      <c r="U17" s="1181"/>
      <c r="V17" s="1184"/>
      <c r="W17" s="1184"/>
      <c r="X17" s="1184"/>
      <c r="Y17" s="1184"/>
      <c r="Z17" s="1184"/>
      <c r="AA17" s="1185"/>
      <c r="AB17" s="1185"/>
      <c r="AC17" s="1185"/>
      <c r="AD17" s="1185"/>
      <c r="AE17" s="1185"/>
      <c r="AF17" s="1185"/>
      <c r="AG17" s="1185"/>
      <c r="AH17" s="1185"/>
      <c r="AI17" s="1185"/>
      <c r="AJ17" s="1185"/>
    </row>
    <row r="18" spans="1:36" ht="19.5" customHeight="1">
      <c r="A18" s="1182" t="s">
        <v>569</v>
      </c>
      <c r="B18" s="1182"/>
      <c r="C18" s="1182"/>
      <c r="D18" s="1182"/>
      <c r="E18" s="1182"/>
      <c r="F18" s="1182"/>
      <c r="G18" s="1182"/>
      <c r="H18" s="1182"/>
      <c r="I18" s="1182"/>
      <c r="J18" s="1182"/>
      <c r="K18" s="1182"/>
      <c r="L18" s="1182"/>
      <c r="M18" s="1182"/>
      <c r="N18" s="1182"/>
      <c r="O18" s="1182"/>
      <c r="P18" s="1182"/>
      <c r="Q18" s="1182"/>
      <c r="R18" s="1182"/>
      <c r="S18" s="1182"/>
      <c r="T18" s="1183" t="s">
        <v>984</v>
      </c>
      <c r="U18" s="1181"/>
      <c r="V18" s="1184"/>
      <c r="W18" s="1184"/>
      <c r="X18" s="1184"/>
      <c r="Y18" s="1184"/>
      <c r="Z18" s="1184"/>
      <c r="AA18" s="1185"/>
      <c r="AB18" s="1185"/>
      <c r="AC18" s="1185"/>
      <c r="AD18" s="1185"/>
      <c r="AE18" s="1185"/>
      <c r="AF18" s="1185"/>
      <c r="AG18" s="1185"/>
      <c r="AH18" s="1185"/>
      <c r="AI18" s="1185"/>
      <c r="AJ18" s="1185"/>
    </row>
    <row r="19" spans="1:36" ht="25.5" customHeight="1">
      <c r="A19" s="1182" t="s">
        <v>570</v>
      </c>
      <c r="B19" s="1182"/>
      <c r="C19" s="1182"/>
      <c r="D19" s="1182"/>
      <c r="E19" s="1182"/>
      <c r="F19" s="1182"/>
      <c r="G19" s="1182"/>
      <c r="H19" s="1182"/>
      <c r="I19" s="1182"/>
      <c r="J19" s="1182"/>
      <c r="K19" s="1182"/>
      <c r="L19" s="1182"/>
      <c r="M19" s="1182"/>
      <c r="N19" s="1182"/>
      <c r="O19" s="1182"/>
      <c r="P19" s="1182"/>
      <c r="Q19" s="1182"/>
      <c r="R19" s="1182"/>
      <c r="S19" s="1182"/>
      <c r="T19" s="1183" t="s">
        <v>986</v>
      </c>
      <c r="U19" s="1181"/>
      <c r="V19" s="1184"/>
      <c r="W19" s="1184"/>
      <c r="X19" s="1184"/>
      <c r="Y19" s="1184"/>
      <c r="Z19" s="1184"/>
      <c r="AA19" s="1185"/>
      <c r="AB19" s="1185"/>
      <c r="AC19" s="1185"/>
      <c r="AD19" s="1185"/>
      <c r="AE19" s="1185"/>
      <c r="AF19" s="1185"/>
      <c r="AG19" s="1185"/>
      <c r="AH19" s="1185"/>
      <c r="AI19" s="1185"/>
      <c r="AJ19" s="1185"/>
    </row>
    <row r="20" spans="1:36" ht="19.5" customHeight="1">
      <c r="A20" s="1182" t="s">
        <v>406</v>
      </c>
      <c r="B20" s="1182"/>
      <c r="C20" s="1182"/>
      <c r="D20" s="1182"/>
      <c r="E20" s="1182"/>
      <c r="F20" s="1182"/>
      <c r="G20" s="1182"/>
      <c r="H20" s="1182"/>
      <c r="I20" s="1182"/>
      <c r="J20" s="1182"/>
      <c r="K20" s="1182"/>
      <c r="L20" s="1182"/>
      <c r="M20" s="1182"/>
      <c r="N20" s="1182"/>
      <c r="O20" s="1182"/>
      <c r="P20" s="1182"/>
      <c r="Q20" s="1182"/>
      <c r="R20" s="1182"/>
      <c r="S20" s="1182"/>
      <c r="T20" s="1183" t="s">
        <v>988</v>
      </c>
      <c r="U20" s="1181"/>
      <c r="V20" s="1184">
        <v>2301625</v>
      </c>
      <c r="W20" s="1184"/>
      <c r="X20" s="1184"/>
      <c r="Y20" s="1184"/>
      <c r="Z20" s="1184"/>
      <c r="AA20" s="1185"/>
      <c r="AB20" s="1185"/>
      <c r="AC20" s="1185"/>
      <c r="AD20" s="1185"/>
      <c r="AE20" s="1185"/>
      <c r="AF20" s="1185"/>
      <c r="AG20" s="1185"/>
      <c r="AH20" s="1185"/>
      <c r="AI20" s="1185"/>
      <c r="AJ20" s="1185"/>
    </row>
    <row r="21" spans="1:36" s="1191" customFormat="1" ht="19.5" customHeight="1">
      <c r="A21" s="1186" t="s">
        <v>571</v>
      </c>
      <c r="B21" s="1186"/>
      <c r="C21" s="1186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6"/>
      <c r="P21" s="1186"/>
      <c r="Q21" s="1186"/>
      <c r="R21" s="1186"/>
      <c r="S21" s="1186"/>
      <c r="T21" s="1187" t="s">
        <v>990</v>
      </c>
      <c r="U21" s="1188"/>
      <c r="V21" s="1189">
        <f>SUM(V13:Z20)</f>
        <v>10561625</v>
      </c>
      <c r="W21" s="1189"/>
      <c r="X21" s="1189"/>
      <c r="Y21" s="1189"/>
      <c r="Z21" s="1189"/>
      <c r="AA21" s="1190"/>
      <c r="AB21" s="1190"/>
      <c r="AC21" s="1190"/>
      <c r="AD21" s="1190"/>
      <c r="AE21" s="1190"/>
      <c r="AF21" s="1190"/>
      <c r="AG21" s="1190"/>
      <c r="AH21" s="1190"/>
      <c r="AI21" s="1190"/>
      <c r="AJ21" s="1190"/>
    </row>
    <row r="22" spans="1:36" ht="25.5" customHeight="1">
      <c r="A22" s="1182" t="s">
        <v>572</v>
      </c>
      <c r="B22" s="1182"/>
      <c r="C22" s="1182"/>
      <c r="D22" s="1182"/>
      <c r="E22" s="1182"/>
      <c r="F22" s="1182"/>
      <c r="G22" s="1182"/>
      <c r="H22" s="1182"/>
      <c r="I22" s="1182"/>
      <c r="J22" s="1182"/>
      <c r="K22" s="1182"/>
      <c r="L22" s="1182"/>
      <c r="M22" s="1182"/>
      <c r="N22" s="1182"/>
      <c r="O22" s="1182"/>
      <c r="P22" s="1182"/>
      <c r="Q22" s="1182"/>
      <c r="R22" s="1182"/>
      <c r="S22" s="1182"/>
      <c r="T22" s="1183" t="s">
        <v>992</v>
      </c>
      <c r="U22" s="1181"/>
      <c r="V22" s="1184"/>
      <c r="W22" s="1184"/>
      <c r="X22" s="1184"/>
      <c r="Y22" s="1184"/>
      <c r="Z22" s="1184"/>
      <c r="AA22" s="1185"/>
      <c r="AB22" s="1185"/>
      <c r="AC22" s="1185"/>
      <c r="AD22" s="1185"/>
      <c r="AE22" s="1185"/>
      <c r="AF22" s="1185"/>
      <c r="AG22" s="1185"/>
      <c r="AH22" s="1185"/>
      <c r="AI22" s="1185"/>
      <c r="AJ22" s="1185"/>
    </row>
    <row r="23" spans="1:36" s="1191" customFormat="1" ht="25.5" customHeight="1">
      <c r="A23" s="1186" t="s">
        <v>573</v>
      </c>
      <c r="B23" s="1186"/>
      <c r="C23" s="1186"/>
      <c r="D23" s="1186"/>
      <c r="E23" s="1186"/>
      <c r="F23" s="1186"/>
      <c r="G23" s="1186"/>
      <c r="H23" s="1186"/>
      <c r="I23" s="1186"/>
      <c r="J23" s="1186"/>
      <c r="K23" s="1186"/>
      <c r="L23" s="1186"/>
      <c r="M23" s="1186"/>
      <c r="N23" s="1186"/>
      <c r="O23" s="1186"/>
      <c r="P23" s="1186"/>
      <c r="Q23" s="1186"/>
      <c r="R23" s="1186"/>
      <c r="S23" s="1186"/>
      <c r="T23" s="1187" t="s">
        <v>994</v>
      </c>
      <c r="U23" s="1188"/>
      <c r="V23" s="1189">
        <f>SUM(V24:Z32)</f>
        <v>6312</v>
      </c>
      <c r="W23" s="1189"/>
      <c r="X23" s="1189"/>
      <c r="Y23" s="1189"/>
      <c r="Z23" s="1189"/>
      <c r="AA23" s="1190"/>
      <c r="AB23" s="1190"/>
      <c r="AC23" s="1190"/>
      <c r="AD23" s="1190"/>
      <c r="AE23" s="1190"/>
      <c r="AF23" s="1190"/>
      <c r="AG23" s="1190"/>
      <c r="AH23" s="1190"/>
      <c r="AI23" s="1190"/>
      <c r="AJ23" s="1190"/>
    </row>
    <row r="24" spans="1:36" ht="19.5" customHeight="1">
      <c r="A24" s="1192" t="s">
        <v>574</v>
      </c>
      <c r="B24" s="1192"/>
      <c r="C24" s="1192"/>
      <c r="D24" s="1192"/>
      <c r="E24" s="1192"/>
      <c r="F24" s="1192"/>
      <c r="G24" s="1192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2"/>
      <c r="T24" s="1179">
        <v>12</v>
      </c>
      <c r="U24" s="1181"/>
      <c r="V24" s="1184">
        <v>6312</v>
      </c>
      <c r="W24" s="1184"/>
      <c r="X24" s="1184"/>
      <c r="Y24" s="1184"/>
      <c r="Z24" s="1184"/>
      <c r="AA24" s="1185"/>
      <c r="AB24" s="1185"/>
      <c r="AC24" s="1185"/>
      <c r="AD24" s="1185"/>
      <c r="AE24" s="1185"/>
      <c r="AF24" s="1185"/>
      <c r="AG24" s="1185"/>
      <c r="AH24" s="1185"/>
      <c r="AI24" s="1185"/>
      <c r="AJ24" s="1185"/>
    </row>
    <row r="25" spans="1:36" ht="19.5" customHeight="1">
      <c r="A25" s="1192" t="s">
        <v>575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79">
        <v>13</v>
      </c>
      <c r="U25" s="1181"/>
      <c r="V25" s="1184"/>
      <c r="W25" s="1184"/>
      <c r="X25" s="1184"/>
      <c r="Y25" s="1184"/>
      <c r="Z25" s="1184"/>
      <c r="AA25" s="1185"/>
      <c r="AB25" s="1185"/>
      <c r="AC25" s="1185"/>
      <c r="AD25" s="1185"/>
      <c r="AE25" s="1185"/>
      <c r="AF25" s="1185"/>
      <c r="AG25" s="1185"/>
      <c r="AH25" s="1185"/>
      <c r="AI25" s="1185"/>
      <c r="AJ25" s="1185"/>
    </row>
    <row r="26" spans="1:36" ht="19.5" customHeight="1">
      <c r="A26" s="1192" t="s">
        <v>576</v>
      </c>
      <c r="B26" s="1192"/>
      <c r="C26" s="1192"/>
      <c r="D26" s="1192"/>
      <c r="E26" s="1192"/>
      <c r="F26" s="1192"/>
      <c r="G26" s="1192"/>
      <c r="H26" s="1192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79">
        <v>14</v>
      </c>
      <c r="U26" s="1181"/>
      <c r="V26" s="1184"/>
      <c r="W26" s="1184"/>
      <c r="X26" s="1184"/>
      <c r="Y26" s="1184"/>
      <c r="Z26" s="1184"/>
      <c r="AA26" s="1185"/>
      <c r="AB26" s="1185"/>
      <c r="AC26" s="1185"/>
      <c r="AD26" s="1185"/>
      <c r="AE26" s="1185"/>
      <c r="AF26" s="1185"/>
      <c r="AG26" s="1185"/>
      <c r="AH26" s="1185"/>
      <c r="AI26" s="1185"/>
      <c r="AJ26" s="1185"/>
    </row>
    <row r="27" spans="1:36" ht="19.5" customHeight="1">
      <c r="A27" s="1192" t="s">
        <v>577</v>
      </c>
      <c r="B27" s="1192"/>
      <c r="C27" s="1192"/>
      <c r="D27" s="1192"/>
      <c r="E27" s="1192"/>
      <c r="F27" s="1192"/>
      <c r="G27" s="1192"/>
      <c r="H27" s="1192"/>
      <c r="I27" s="1192"/>
      <c r="J27" s="1192"/>
      <c r="K27" s="1192"/>
      <c r="L27" s="1192"/>
      <c r="M27" s="1192"/>
      <c r="N27" s="1192"/>
      <c r="O27" s="1192"/>
      <c r="P27" s="1192"/>
      <c r="Q27" s="1192"/>
      <c r="R27" s="1192"/>
      <c r="S27" s="1192"/>
      <c r="T27" s="1179">
        <v>15</v>
      </c>
      <c r="U27" s="1181"/>
      <c r="V27" s="1184"/>
      <c r="W27" s="1184"/>
      <c r="X27" s="1184"/>
      <c r="Y27" s="1184"/>
      <c r="Z27" s="1184"/>
      <c r="AA27" s="1185"/>
      <c r="AB27" s="1185"/>
      <c r="AC27" s="1185"/>
      <c r="AD27" s="1185"/>
      <c r="AE27" s="1185"/>
      <c r="AF27" s="1185"/>
      <c r="AG27" s="1185"/>
      <c r="AH27" s="1185"/>
      <c r="AI27" s="1185"/>
      <c r="AJ27" s="1185"/>
    </row>
    <row r="28" spans="1:36" ht="19.5" customHeight="1">
      <c r="A28" s="1192" t="s">
        <v>578</v>
      </c>
      <c r="B28" s="1192"/>
      <c r="C28" s="1192"/>
      <c r="D28" s="1192"/>
      <c r="E28" s="1192"/>
      <c r="F28" s="1192"/>
      <c r="G28" s="1192"/>
      <c r="H28" s="1192"/>
      <c r="I28" s="1192"/>
      <c r="J28" s="1192"/>
      <c r="K28" s="1192"/>
      <c r="L28" s="1192"/>
      <c r="M28" s="1192"/>
      <c r="N28" s="1192"/>
      <c r="O28" s="1192"/>
      <c r="P28" s="1192"/>
      <c r="Q28" s="1192"/>
      <c r="R28" s="1192"/>
      <c r="S28" s="1192"/>
      <c r="T28" s="1179">
        <v>16</v>
      </c>
      <c r="U28" s="1181"/>
      <c r="V28" s="1184"/>
      <c r="W28" s="1184"/>
      <c r="X28" s="1184"/>
      <c r="Y28" s="1184"/>
      <c r="Z28" s="1184"/>
      <c r="AA28" s="1185"/>
      <c r="AB28" s="1185"/>
      <c r="AC28" s="1185"/>
      <c r="AD28" s="1185"/>
      <c r="AE28" s="1185"/>
      <c r="AF28" s="1185"/>
      <c r="AG28" s="1185"/>
      <c r="AH28" s="1185"/>
      <c r="AI28" s="1185"/>
      <c r="AJ28" s="1185"/>
    </row>
    <row r="29" spans="1:36" ht="19.5" customHeight="1">
      <c r="A29" s="1192" t="s">
        <v>579</v>
      </c>
      <c r="B29" s="1192"/>
      <c r="C29" s="1192"/>
      <c r="D29" s="1192"/>
      <c r="E29" s="1192"/>
      <c r="F29" s="1192"/>
      <c r="G29" s="1192"/>
      <c r="H29" s="1192"/>
      <c r="I29" s="1192"/>
      <c r="J29" s="1192"/>
      <c r="K29" s="1192"/>
      <c r="L29" s="1192"/>
      <c r="M29" s="1192"/>
      <c r="N29" s="1192"/>
      <c r="O29" s="1192"/>
      <c r="P29" s="1192"/>
      <c r="Q29" s="1192"/>
      <c r="R29" s="1192"/>
      <c r="S29" s="1192"/>
      <c r="T29" s="1183" t="s">
        <v>1065</v>
      </c>
      <c r="U29" s="1181"/>
      <c r="V29" s="1184"/>
      <c r="W29" s="1184"/>
      <c r="X29" s="1184"/>
      <c r="Y29" s="1184"/>
      <c r="Z29" s="1184"/>
      <c r="AA29" s="1185"/>
      <c r="AB29" s="1185"/>
      <c r="AC29" s="1185"/>
      <c r="AD29" s="1185"/>
      <c r="AE29" s="1185"/>
      <c r="AF29" s="1185"/>
      <c r="AG29" s="1185"/>
      <c r="AH29" s="1185"/>
      <c r="AI29" s="1185"/>
      <c r="AJ29" s="1185"/>
    </row>
    <row r="30" spans="1:36" ht="19.5" customHeight="1">
      <c r="A30" s="1192" t="s">
        <v>580</v>
      </c>
      <c r="B30" s="1192"/>
      <c r="C30" s="1192"/>
      <c r="D30" s="1192"/>
      <c r="E30" s="1192"/>
      <c r="F30" s="1192"/>
      <c r="G30" s="1192"/>
      <c r="H30" s="1192"/>
      <c r="I30" s="1192"/>
      <c r="J30" s="1192"/>
      <c r="K30" s="1192"/>
      <c r="L30" s="1192"/>
      <c r="M30" s="1192"/>
      <c r="N30" s="1192"/>
      <c r="O30" s="1192"/>
      <c r="P30" s="1192"/>
      <c r="Q30" s="1192"/>
      <c r="R30" s="1192"/>
      <c r="S30" s="1192"/>
      <c r="T30" s="1193" t="s">
        <v>1067</v>
      </c>
      <c r="U30" s="1194"/>
      <c r="V30" s="1184"/>
      <c r="W30" s="1184"/>
      <c r="X30" s="1184"/>
      <c r="Y30" s="1184"/>
      <c r="Z30" s="1184"/>
      <c r="AA30" s="1185"/>
      <c r="AB30" s="1185"/>
      <c r="AC30" s="1185"/>
      <c r="AD30" s="1185"/>
      <c r="AE30" s="1185"/>
      <c r="AF30" s="1185"/>
      <c r="AG30" s="1185"/>
      <c r="AH30" s="1185"/>
      <c r="AI30" s="1185"/>
      <c r="AJ30" s="1185"/>
    </row>
    <row r="31" spans="1:36" ht="19.5" customHeight="1">
      <c r="A31" s="1192" t="s">
        <v>581</v>
      </c>
      <c r="B31" s="1192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83" t="s">
        <v>1069</v>
      </c>
      <c r="U31" s="1181"/>
      <c r="V31" s="1184"/>
      <c r="W31" s="1184"/>
      <c r="X31" s="1184"/>
      <c r="Y31" s="1184"/>
      <c r="Z31" s="1184"/>
      <c r="AA31" s="1185"/>
      <c r="AB31" s="1185"/>
      <c r="AC31" s="1185"/>
      <c r="AD31" s="1185"/>
      <c r="AE31" s="1185"/>
      <c r="AF31" s="1185"/>
      <c r="AG31" s="1185"/>
      <c r="AH31" s="1185"/>
      <c r="AI31" s="1185"/>
      <c r="AJ31" s="1185"/>
    </row>
    <row r="32" spans="1:36" ht="19.5" customHeight="1">
      <c r="A32" s="1195" t="s">
        <v>582</v>
      </c>
      <c r="B32" s="1195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83" t="s">
        <v>1071</v>
      </c>
      <c r="U32" s="1181"/>
      <c r="V32" s="1184"/>
      <c r="W32" s="1184"/>
      <c r="X32" s="1184"/>
      <c r="Y32" s="1184"/>
      <c r="Z32" s="1184"/>
      <c r="AA32" s="1185"/>
      <c r="AB32" s="1185"/>
      <c r="AC32" s="1185"/>
      <c r="AD32" s="1185"/>
      <c r="AE32" s="1185"/>
      <c r="AF32" s="1185"/>
      <c r="AG32" s="1185"/>
      <c r="AH32" s="1185"/>
      <c r="AI32" s="1185"/>
      <c r="AJ32" s="1185"/>
    </row>
    <row r="33" spans="1:36" ht="19.5" customHeight="1">
      <c r="A33" s="1196" t="s">
        <v>583</v>
      </c>
      <c r="B33" s="1196"/>
      <c r="C33" s="1196"/>
      <c r="D33" s="1196"/>
      <c r="E33" s="1196"/>
      <c r="F33" s="1196"/>
      <c r="G33" s="1196"/>
      <c r="H33" s="1196"/>
      <c r="I33" s="1196"/>
      <c r="J33" s="1196"/>
      <c r="K33" s="1196"/>
      <c r="L33" s="1196"/>
      <c r="M33" s="1196"/>
      <c r="N33" s="1196"/>
      <c r="O33" s="1196"/>
      <c r="P33" s="1196"/>
      <c r="Q33" s="1196"/>
      <c r="R33" s="1196"/>
      <c r="S33" s="1196"/>
      <c r="T33" s="1183" t="s">
        <v>1073</v>
      </c>
      <c r="U33" s="1181"/>
      <c r="V33" s="1184"/>
      <c r="W33" s="1184"/>
      <c r="X33" s="1184"/>
      <c r="Y33" s="1184"/>
      <c r="Z33" s="1184"/>
      <c r="AA33" s="1185"/>
      <c r="AB33" s="1185"/>
      <c r="AC33" s="1185"/>
      <c r="AD33" s="1185"/>
      <c r="AE33" s="1185"/>
      <c r="AF33" s="1185"/>
      <c r="AG33" s="1185"/>
      <c r="AH33" s="1185"/>
      <c r="AI33" s="1185"/>
      <c r="AJ33" s="1185"/>
    </row>
    <row r="34" spans="1:36" ht="25.5" customHeight="1">
      <c r="A34" s="1192" t="s">
        <v>584</v>
      </c>
      <c r="B34" s="1192"/>
      <c r="C34" s="1192"/>
      <c r="D34" s="1192"/>
      <c r="E34" s="1192"/>
      <c r="F34" s="1192"/>
      <c r="G34" s="1192"/>
      <c r="H34" s="1192"/>
      <c r="I34" s="1192"/>
      <c r="J34" s="1192"/>
      <c r="K34" s="1192"/>
      <c r="L34" s="1192"/>
      <c r="M34" s="1192"/>
      <c r="N34" s="1192"/>
      <c r="O34" s="1192"/>
      <c r="P34" s="1192"/>
      <c r="Q34" s="1192"/>
      <c r="R34" s="1192"/>
      <c r="S34" s="1192"/>
      <c r="T34" s="1183" t="s">
        <v>1075</v>
      </c>
      <c r="U34" s="1181"/>
      <c r="V34" s="1184"/>
      <c r="W34" s="1184"/>
      <c r="X34" s="1184"/>
      <c r="Y34" s="1184"/>
      <c r="Z34" s="1184"/>
      <c r="AA34" s="1185"/>
      <c r="AB34" s="1185"/>
      <c r="AC34" s="1185"/>
      <c r="AD34" s="1185"/>
      <c r="AE34" s="1185"/>
      <c r="AF34" s="1185"/>
      <c r="AG34" s="1185"/>
      <c r="AH34" s="1185"/>
      <c r="AI34" s="1185"/>
      <c r="AJ34" s="1185"/>
    </row>
    <row r="35" spans="1:36" ht="19.5" customHeight="1">
      <c r="A35" s="1186" t="s">
        <v>585</v>
      </c>
      <c r="B35" s="1186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186"/>
      <c r="T35" s="1187" t="s">
        <v>1077</v>
      </c>
      <c r="U35" s="1188"/>
      <c r="V35" s="1189">
        <f>SUM(V23+V33+V34)</f>
        <v>6312</v>
      </c>
      <c r="W35" s="1189"/>
      <c r="X35" s="1189"/>
      <c r="Y35" s="1189"/>
      <c r="Z35" s="1189"/>
      <c r="AA35" s="1190"/>
      <c r="AB35" s="1190"/>
      <c r="AC35" s="1190"/>
      <c r="AD35" s="1190"/>
      <c r="AE35" s="1190"/>
      <c r="AF35" s="1190"/>
      <c r="AG35" s="1190"/>
      <c r="AH35" s="1190"/>
      <c r="AI35" s="1190"/>
      <c r="AJ35" s="1190"/>
    </row>
    <row r="36" spans="1:36" ht="25.5" customHeight="1">
      <c r="A36" s="1186" t="s">
        <v>586</v>
      </c>
      <c r="B36" s="1186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186"/>
      <c r="T36" s="1187" t="s">
        <v>1079</v>
      </c>
      <c r="U36" s="1188"/>
      <c r="V36" s="1189">
        <v>7388719</v>
      </c>
      <c r="W36" s="1189"/>
      <c r="X36" s="1189"/>
      <c r="Y36" s="1189"/>
      <c r="Z36" s="1189"/>
      <c r="AA36" s="1190"/>
      <c r="AB36" s="1190"/>
      <c r="AC36" s="1190"/>
      <c r="AD36" s="1190"/>
      <c r="AE36" s="1190"/>
      <c r="AF36" s="1190"/>
      <c r="AG36" s="1190"/>
      <c r="AH36" s="1190"/>
      <c r="AI36" s="1190"/>
      <c r="AJ36" s="1190"/>
    </row>
    <row r="37" spans="1:36" ht="25.5" customHeight="1">
      <c r="A37" s="1186" t="s">
        <v>587</v>
      </c>
      <c r="B37" s="1186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186"/>
      <c r="T37" s="1187" t="s">
        <v>1081</v>
      </c>
      <c r="U37" s="1188"/>
      <c r="V37" s="1189">
        <f>SUM(V38:Z46)</f>
        <v>0</v>
      </c>
      <c r="W37" s="1189"/>
      <c r="X37" s="1189"/>
      <c r="Y37" s="1189"/>
      <c r="Z37" s="1189"/>
      <c r="AA37" s="1190"/>
      <c r="AB37" s="1190"/>
      <c r="AC37" s="1190"/>
      <c r="AD37" s="1190"/>
      <c r="AE37" s="1190"/>
      <c r="AF37" s="1190"/>
      <c r="AG37" s="1190"/>
      <c r="AH37" s="1190"/>
      <c r="AI37" s="1190"/>
      <c r="AJ37" s="1190"/>
    </row>
    <row r="38" spans="1:36" ht="19.5" customHeight="1">
      <c r="A38" s="1192" t="s">
        <v>574</v>
      </c>
      <c r="B38" s="1192"/>
      <c r="C38" s="1192"/>
      <c r="D38" s="1192"/>
      <c r="E38" s="1192"/>
      <c r="F38" s="1192"/>
      <c r="G38" s="1192"/>
      <c r="H38" s="1192"/>
      <c r="I38" s="1192"/>
      <c r="J38" s="1192"/>
      <c r="K38" s="1192"/>
      <c r="L38" s="1192"/>
      <c r="M38" s="1192"/>
      <c r="N38" s="1192"/>
      <c r="O38" s="1192"/>
      <c r="P38" s="1192"/>
      <c r="Q38" s="1192"/>
      <c r="R38" s="1192"/>
      <c r="S38" s="1192"/>
      <c r="T38" s="1183" t="s">
        <v>1083</v>
      </c>
      <c r="U38" s="1181"/>
      <c r="V38" s="1184"/>
      <c r="W38" s="1184"/>
      <c r="X38" s="1184"/>
      <c r="Y38" s="1184"/>
      <c r="Z38" s="1184"/>
      <c r="AA38" s="1185"/>
      <c r="AB38" s="1185"/>
      <c r="AC38" s="1185"/>
      <c r="AD38" s="1185"/>
      <c r="AE38" s="1185"/>
      <c r="AF38" s="1185"/>
      <c r="AG38" s="1185"/>
      <c r="AH38" s="1185"/>
      <c r="AI38" s="1185"/>
      <c r="AJ38" s="1185"/>
    </row>
    <row r="39" spans="1:36" ht="19.5" customHeight="1">
      <c r="A39" s="1192" t="s">
        <v>575</v>
      </c>
      <c r="B39" s="1192"/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183" t="s">
        <v>1085</v>
      </c>
      <c r="U39" s="1181"/>
      <c r="V39" s="1184"/>
      <c r="W39" s="1184"/>
      <c r="X39" s="1184"/>
      <c r="Y39" s="1184"/>
      <c r="Z39" s="1184"/>
      <c r="AA39" s="1185"/>
      <c r="AB39" s="1185"/>
      <c r="AC39" s="1185"/>
      <c r="AD39" s="1185"/>
      <c r="AE39" s="1185"/>
      <c r="AF39" s="1185"/>
      <c r="AG39" s="1185"/>
      <c r="AH39" s="1185"/>
      <c r="AI39" s="1185"/>
      <c r="AJ39" s="1185"/>
    </row>
    <row r="40" spans="1:36" ht="19.5" customHeight="1">
      <c r="A40" s="1192" t="s">
        <v>576</v>
      </c>
      <c r="B40" s="1192"/>
      <c r="C40" s="1192"/>
      <c r="D40" s="1192"/>
      <c r="E40" s="1192"/>
      <c r="F40" s="1192"/>
      <c r="G40" s="1192"/>
      <c r="H40" s="1192"/>
      <c r="I40" s="1192"/>
      <c r="J40" s="1192"/>
      <c r="K40" s="1192"/>
      <c r="L40" s="1192"/>
      <c r="M40" s="1192"/>
      <c r="N40" s="1192"/>
      <c r="O40" s="1192"/>
      <c r="P40" s="1192"/>
      <c r="Q40" s="1192"/>
      <c r="R40" s="1192"/>
      <c r="S40" s="1192"/>
      <c r="T40" s="1183" t="s">
        <v>1087</v>
      </c>
      <c r="U40" s="1181"/>
      <c r="V40" s="1184"/>
      <c r="W40" s="1184"/>
      <c r="X40" s="1184"/>
      <c r="Y40" s="1184"/>
      <c r="Z40" s="1184"/>
      <c r="AA40" s="1185"/>
      <c r="AB40" s="1185"/>
      <c r="AC40" s="1185"/>
      <c r="AD40" s="1185"/>
      <c r="AE40" s="1185"/>
      <c r="AF40" s="1185"/>
      <c r="AG40" s="1185"/>
      <c r="AH40" s="1185"/>
      <c r="AI40" s="1185"/>
      <c r="AJ40" s="1185"/>
    </row>
    <row r="41" spans="1:36" ht="19.5" customHeight="1">
      <c r="A41" s="1192" t="s">
        <v>577</v>
      </c>
      <c r="B41" s="1192"/>
      <c r="C41" s="1192"/>
      <c r="D41" s="1192"/>
      <c r="E41" s="1192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183" t="s">
        <v>1089</v>
      </c>
      <c r="U41" s="1181"/>
      <c r="V41" s="1184"/>
      <c r="W41" s="1184"/>
      <c r="X41" s="1184"/>
      <c r="Y41" s="1184"/>
      <c r="Z41" s="1184"/>
      <c r="AA41" s="1185"/>
      <c r="AB41" s="1185"/>
      <c r="AC41" s="1185"/>
      <c r="AD41" s="1185"/>
      <c r="AE41" s="1185"/>
      <c r="AF41" s="1185"/>
      <c r="AG41" s="1185"/>
      <c r="AH41" s="1185"/>
      <c r="AI41" s="1185"/>
      <c r="AJ41" s="1185"/>
    </row>
    <row r="42" spans="1:36" ht="19.5" customHeight="1">
      <c r="A42" s="1192" t="s">
        <v>578</v>
      </c>
      <c r="B42" s="1192"/>
      <c r="C42" s="1192"/>
      <c r="D42" s="1192"/>
      <c r="E42" s="1192"/>
      <c r="F42" s="1192"/>
      <c r="G42" s="1192"/>
      <c r="H42" s="1192"/>
      <c r="I42" s="1192"/>
      <c r="J42" s="1192"/>
      <c r="K42" s="1192"/>
      <c r="L42" s="1192"/>
      <c r="M42" s="1192"/>
      <c r="N42" s="1192"/>
      <c r="O42" s="1192"/>
      <c r="P42" s="1192"/>
      <c r="Q42" s="1192"/>
      <c r="R42" s="1192"/>
      <c r="S42" s="1192"/>
      <c r="T42" s="1183" t="s">
        <v>1091</v>
      </c>
      <c r="U42" s="1181"/>
      <c r="V42" s="1184"/>
      <c r="W42" s="1184"/>
      <c r="X42" s="1184"/>
      <c r="Y42" s="1184"/>
      <c r="Z42" s="1184"/>
      <c r="AA42" s="1185"/>
      <c r="AB42" s="1185"/>
      <c r="AC42" s="1185"/>
      <c r="AD42" s="1185"/>
      <c r="AE42" s="1185"/>
      <c r="AF42" s="1185"/>
      <c r="AG42" s="1185"/>
      <c r="AH42" s="1185"/>
      <c r="AI42" s="1185"/>
      <c r="AJ42" s="1185"/>
    </row>
    <row r="43" spans="1:36" ht="19.5" customHeight="1">
      <c r="A43" s="1192" t="s">
        <v>579</v>
      </c>
      <c r="B43" s="1192"/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83" t="s">
        <v>1093</v>
      </c>
      <c r="U43" s="1181"/>
      <c r="V43" s="1184"/>
      <c r="W43" s="1184"/>
      <c r="X43" s="1184"/>
      <c r="Y43" s="1184"/>
      <c r="Z43" s="1184"/>
      <c r="AA43" s="1185"/>
      <c r="AB43" s="1185"/>
      <c r="AC43" s="1185"/>
      <c r="AD43" s="1185"/>
      <c r="AE43" s="1185"/>
      <c r="AF43" s="1185"/>
      <c r="AG43" s="1185"/>
      <c r="AH43" s="1185"/>
      <c r="AI43" s="1185"/>
      <c r="AJ43" s="1185"/>
    </row>
    <row r="44" spans="1:36" ht="19.5" customHeight="1">
      <c r="A44" s="1192" t="s">
        <v>580</v>
      </c>
      <c r="B44" s="1192"/>
      <c r="C44" s="1192"/>
      <c r="D44" s="1192"/>
      <c r="E44" s="1192"/>
      <c r="F44" s="1192"/>
      <c r="G44" s="1192"/>
      <c r="H44" s="1192"/>
      <c r="I44" s="1192"/>
      <c r="J44" s="1192"/>
      <c r="K44" s="1192"/>
      <c r="L44" s="1192"/>
      <c r="M44" s="1192"/>
      <c r="N44" s="1192"/>
      <c r="O44" s="1192"/>
      <c r="P44" s="1192"/>
      <c r="Q44" s="1192"/>
      <c r="R44" s="1192"/>
      <c r="S44" s="1192"/>
      <c r="T44" s="1193" t="s">
        <v>1095</v>
      </c>
      <c r="U44" s="1194"/>
      <c r="V44" s="1184"/>
      <c r="W44" s="1184"/>
      <c r="X44" s="1184"/>
      <c r="Y44" s="1184"/>
      <c r="Z44" s="1184"/>
      <c r="AA44" s="1185"/>
      <c r="AB44" s="1185"/>
      <c r="AC44" s="1185"/>
      <c r="AD44" s="1185"/>
      <c r="AE44" s="1185"/>
      <c r="AF44" s="1185"/>
      <c r="AG44" s="1185"/>
      <c r="AH44" s="1185"/>
      <c r="AI44" s="1185"/>
      <c r="AJ44" s="1185"/>
    </row>
    <row r="45" spans="1:36" ht="19.5" customHeight="1">
      <c r="A45" s="1195" t="s">
        <v>581</v>
      </c>
      <c r="B45" s="1195"/>
      <c r="C45" s="1195"/>
      <c r="D45" s="1195"/>
      <c r="E45" s="1195"/>
      <c r="F45" s="1195"/>
      <c r="G45" s="1195"/>
      <c r="H45" s="1195"/>
      <c r="I45" s="1195"/>
      <c r="J45" s="1195"/>
      <c r="K45" s="1195"/>
      <c r="L45" s="1195"/>
      <c r="M45" s="1195"/>
      <c r="N45" s="1195"/>
      <c r="O45" s="1195"/>
      <c r="P45" s="1195"/>
      <c r="Q45" s="1195"/>
      <c r="R45" s="1195"/>
      <c r="S45" s="1195"/>
      <c r="T45" s="1183" t="s">
        <v>1097</v>
      </c>
      <c r="U45" s="1181"/>
      <c r="V45" s="1184"/>
      <c r="W45" s="1184"/>
      <c r="X45" s="1184"/>
      <c r="Y45" s="1184"/>
      <c r="Z45" s="1184"/>
      <c r="AA45" s="1185"/>
      <c r="AB45" s="1185"/>
      <c r="AC45" s="1185"/>
      <c r="AD45" s="1185"/>
      <c r="AE45" s="1185"/>
      <c r="AF45" s="1185"/>
      <c r="AG45" s="1185"/>
      <c r="AH45" s="1185"/>
      <c r="AI45" s="1185"/>
      <c r="AJ45" s="1185"/>
    </row>
    <row r="46" spans="1:36" ht="19.5" customHeight="1">
      <c r="A46" s="1195" t="s">
        <v>582</v>
      </c>
      <c r="B46" s="1195"/>
      <c r="C46" s="1195"/>
      <c r="D46" s="1195"/>
      <c r="E46" s="1195"/>
      <c r="F46" s="1195"/>
      <c r="G46" s="1195"/>
      <c r="H46" s="1195"/>
      <c r="I46" s="1195"/>
      <c r="J46" s="1195"/>
      <c r="K46" s="1195"/>
      <c r="L46" s="1195"/>
      <c r="M46" s="1195"/>
      <c r="N46" s="1195"/>
      <c r="O46" s="1195"/>
      <c r="P46" s="1195"/>
      <c r="Q46" s="1195"/>
      <c r="R46" s="1195"/>
      <c r="S46" s="1195"/>
      <c r="T46" s="1183" t="s">
        <v>1099</v>
      </c>
      <c r="U46" s="1181"/>
      <c r="V46" s="1184"/>
      <c r="W46" s="1184"/>
      <c r="X46" s="1184"/>
      <c r="Y46" s="1184"/>
      <c r="Z46" s="1184"/>
      <c r="AA46" s="1185"/>
      <c r="AB46" s="1185"/>
      <c r="AC46" s="1185"/>
      <c r="AD46" s="1185"/>
      <c r="AE46" s="1185"/>
      <c r="AF46" s="1185"/>
      <c r="AG46" s="1185"/>
      <c r="AH46" s="1185"/>
      <c r="AI46" s="1185"/>
      <c r="AJ46" s="1185"/>
    </row>
    <row r="47" spans="1:36" ht="19.5" customHeight="1">
      <c r="A47" s="1196" t="s">
        <v>588</v>
      </c>
      <c r="B47" s="1196"/>
      <c r="C47" s="1196"/>
      <c r="D47" s="1196"/>
      <c r="E47" s="1196"/>
      <c r="F47" s="1196"/>
      <c r="G47" s="1196"/>
      <c r="H47" s="1196"/>
      <c r="I47" s="1196"/>
      <c r="J47" s="1196"/>
      <c r="K47" s="1196"/>
      <c r="L47" s="1196"/>
      <c r="M47" s="1196"/>
      <c r="N47" s="1196"/>
      <c r="O47" s="1196"/>
      <c r="P47" s="1196"/>
      <c r="Q47" s="1196"/>
      <c r="R47" s="1196"/>
      <c r="S47" s="1196"/>
      <c r="T47" s="1183" t="s">
        <v>1229</v>
      </c>
      <c r="U47" s="1181"/>
      <c r="V47" s="1184"/>
      <c r="W47" s="1184"/>
      <c r="X47" s="1184"/>
      <c r="Y47" s="1184"/>
      <c r="Z47" s="1184"/>
      <c r="AA47" s="1185"/>
      <c r="AB47" s="1185"/>
      <c r="AC47" s="1185"/>
      <c r="AD47" s="1185"/>
      <c r="AE47" s="1185"/>
      <c r="AF47" s="1185"/>
      <c r="AG47" s="1185"/>
      <c r="AH47" s="1185"/>
      <c r="AI47" s="1185"/>
      <c r="AJ47" s="1185"/>
    </row>
    <row r="48" spans="1:36" ht="25.5" customHeight="1">
      <c r="A48" s="1192" t="s">
        <v>584</v>
      </c>
      <c r="B48" s="1192"/>
      <c r="C48" s="1192"/>
      <c r="D48" s="1192"/>
      <c r="E48" s="1192"/>
      <c r="F48" s="1192"/>
      <c r="G48" s="1192"/>
      <c r="H48" s="1192"/>
      <c r="I48" s="1192"/>
      <c r="J48" s="1192"/>
      <c r="K48" s="1192"/>
      <c r="L48" s="1192"/>
      <c r="M48" s="1192"/>
      <c r="N48" s="1192"/>
      <c r="O48" s="1192"/>
      <c r="P48" s="1192"/>
      <c r="Q48" s="1192"/>
      <c r="R48" s="1192"/>
      <c r="S48" s="1192"/>
      <c r="T48" s="1183" t="s">
        <v>1102</v>
      </c>
      <c r="U48" s="1181"/>
      <c r="V48" s="1184"/>
      <c r="W48" s="1184"/>
      <c r="X48" s="1184"/>
      <c r="Y48" s="1184"/>
      <c r="Z48" s="1184"/>
      <c r="AA48" s="1185"/>
      <c r="AB48" s="1185"/>
      <c r="AC48" s="1185"/>
      <c r="AD48" s="1185"/>
      <c r="AE48" s="1185"/>
      <c r="AF48" s="1185"/>
      <c r="AG48" s="1185"/>
      <c r="AH48" s="1185"/>
      <c r="AI48" s="1185"/>
      <c r="AJ48" s="1185"/>
    </row>
    <row r="49" spans="1:36" ht="25.5" customHeight="1">
      <c r="A49" s="1186" t="s">
        <v>589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7" t="s">
        <v>1104</v>
      </c>
      <c r="U49" s="1181"/>
      <c r="V49" s="1189">
        <f>SUM(V37+V47+V48)</f>
        <v>0</v>
      </c>
      <c r="W49" s="1189"/>
      <c r="X49" s="1189"/>
      <c r="Y49" s="1189"/>
      <c r="Z49" s="1189"/>
      <c r="AA49" s="1190"/>
      <c r="AB49" s="1190"/>
      <c r="AC49" s="1190"/>
      <c r="AD49" s="1190"/>
      <c r="AE49" s="1190"/>
      <c r="AF49" s="1190"/>
      <c r="AG49" s="1190"/>
      <c r="AH49" s="1190"/>
      <c r="AI49" s="1190"/>
      <c r="AJ49" s="1190"/>
    </row>
    <row r="50" spans="1:36" ht="19.5" customHeight="1">
      <c r="A50" s="1196" t="s">
        <v>590</v>
      </c>
      <c r="B50" s="1196"/>
      <c r="C50" s="1196"/>
      <c r="D50" s="1196"/>
      <c r="E50" s="1196"/>
      <c r="F50" s="1196"/>
      <c r="G50" s="1196"/>
      <c r="H50" s="1196"/>
      <c r="I50" s="1196"/>
      <c r="J50" s="1196"/>
      <c r="K50" s="1196"/>
      <c r="L50" s="1196"/>
      <c r="M50" s="1196"/>
      <c r="N50" s="1196"/>
      <c r="O50" s="1196"/>
      <c r="P50" s="1196"/>
      <c r="Q50" s="1196"/>
      <c r="R50" s="1196"/>
      <c r="S50" s="1196"/>
      <c r="T50" s="1183" t="s">
        <v>1106</v>
      </c>
      <c r="U50" s="1181"/>
      <c r="V50" s="1184"/>
      <c r="W50" s="1184"/>
      <c r="X50" s="1184"/>
      <c r="Y50" s="1184"/>
      <c r="Z50" s="1184"/>
      <c r="AA50" s="1185"/>
      <c r="AB50" s="1185"/>
      <c r="AC50" s="1185"/>
      <c r="AD50" s="1185"/>
      <c r="AE50" s="1185"/>
      <c r="AF50" s="1185"/>
      <c r="AG50" s="1185"/>
      <c r="AH50" s="1185"/>
      <c r="AI50" s="1185"/>
      <c r="AJ50" s="1185"/>
    </row>
    <row r="51" spans="1:4" ht="21.75" customHeight="1">
      <c r="A51" s="1197"/>
      <c r="B51" s="1197"/>
      <c r="C51" s="1197"/>
      <c r="D51" s="1197"/>
    </row>
    <row r="52" spans="1:4" ht="21.75" customHeight="1">
      <c r="A52" s="1197"/>
      <c r="B52" s="1197"/>
      <c r="C52" s="1197"/>
      <c r="D52" s="1197"/>
    </row>
    <row r="53" spans="1:4" ht="21.75" customHeight="1">
      <c r="A53" s="1197"/>
      <c r="B53" s="1197"/>
      <c r="C53" s="1197"/>
      <c r="D53" s="1197"/>
    </row>
    <row r="54" spans="1:4" ht="21.75" customHeight="1">
      <c r="A54" s="1197"/>
      <c r="B54" s="1197"/>
      <c r="C54" s="1197"/>
      <c r="D54" s="1197"/>
    </row>
    <row r="55" spans="1:4" ht="21.75" customHeight="1">
      <c r="A55" s="1197"/>
      <c r="B55" s="1197"/>
      <c r="C55" s="1197"/>
      <c r="D55" s="1197"/>
    </row>
    <row r="56" spans="1:4" ht="21.75" customHeight="1">
      <c r="A56" s="1197"/>
      <c r="B56" s="1197"/>
      <c r="C56" s="1197"/>
      <c r="D56" s="1197"/>
    </row>
    <row r="57" spans="1:4" ht="21.75" customHeight="1">
      <c r="A57" s="1197"/>
      <c r="B57" s="1197"/>
      <c r="C57" s="1197"/>
      <c r="D57" s="1197"/>
    </row>
    <row r="58" spans="1:4" ht="21.75" customHeight="1">
      <c r="A58" s="1197"/>
      <c r="B58" s="1197"/>
      <c r="C58" s="1197"/>
      <c r="D58" s="1197"/>
    </row>
    <row r="59" spans="1:4" ht="21.75" customHeight="1">
      <c r="A59" s="1197"/>
      <c r="B59" s="1197"/>
      <c r="C59" s="1197"/>
      <c r="D59" s="1197"/>
    </row>
    <row r="60" spans="1:4" ht="21.75" customHeight="1">
      <c r="A60" s="1197"/>
      <c r="B60" s="1197"/>
      <c r="C60" s="1197"/>
      <c r="D60" s="1197"/>
    </row>
    <row r="61" spans="1:4" ht="21.75" customHeight="1">
      <c r="A61" s="1197"/>
      <c r="B61" s="1197"/>
      <c r="C61" s="1197"/>
      <c r="D61" s="1197"/>
    </row>
    <row r="62" spans="1:4" ht="21.75" customHeight="1">
      <c r="A62" s="1197"/>
      <c r="B62" s="1197"/>
      <c r="C62" s="1197"/>
      <c r="D62" s="1197"/>
    </row>
    <row r="63" spans="1:4" ht="21.75" customHeight="1">
      <c r="A63" s="1197"/>
      <c r="B63" s="1197"/>
      <c r="C63" s="1197"/>
      <c r="D63" s="1197"/>
    </row>
    <row r="64" spans="1:4" ht="21.75" customHeight="1">
      <c r="A64" s="1197"/>
      <c r="B64" s="1197"/>
      <c r="C64" s="1197"/>
      <c r="D64" s="1197"/>
    </row>
    <row r="65" spans="1:4" ht="21.75" customHeight="1">
      <c r="A65" s="1197"/>
      <c r="B65" s="1197"/>
      <c r="C65" s="1197"/>
      <c r="D65" s="1197"/>
    </row>
    <row r="66" spans="1:4" ht="21.75" customHeight="1">
      <c r="A66" s="1197"/>
      <c r="B66" s="1197"/>
      <c r="C66" s="1197"/>
      <c r="D66" s="1197"/>
    </row>
    <row r="67" spans="1:4" ht="21.75" customHeight="1">
      <c r="A67" s="1197"/>
      <c r="B67" s="1197"/>
      <c r="C67" s="1197"/>
      <c r="D67" s="1197"/>
    </row>
    <row r="68" spans="1:4" ht="21.75" customHeight="1">
      <c r="A68" s="1197"/>
      <c r="B68" s="1197"/>
      <c r="C68" s="1197"/>
      <c r="D68" s="1197"/>
    </row>
    <row r="69" spans="1:4" ht="21.75" customHeight="1">
      <c r="A69" s="1197"/>
      <c r="B69" s="1197"/>
      <c r="C69" s="1197"/>
      <c r="D69" s="1197"/>
    </row>
    <row r="70" spans="1:4" ht="21.75" customHeight="1">
      <c r="A70" s="1197"/>
      <c r="B70" s="1197"/>
      <c r="C70" s="1197"/>
      <c r="D70" s="1197"/>
    </row>
    <row r="71" spans="1:4" ht="21.75" customHeight="1">
      <c r="A71" s="1197"/>
      <c r="B71" s="1197"/>
      <c r="C71" s="1197"/>
      <c r="D71" s="1197"/>
    </row>
    <row r="72" spans="1:4" ht="21.75" customHeight="1">
      <c r="A72" s="1197"/>
      <c r="B72" s="1197"/>
      <c r="C72" s="1197"/>
      <c r="D72" s="1197"/>
    </row>
    <row r="73" spans="1:4" ht="21.75" customHeight="1">
      <c r="A73" s="1197"/>
      <c r="B73" s="1197"/>
      <c r="C73" s="1197"/>
      <c r="D73" s="1197"/>
    </row>
    <row r="74" spans="1:4" ht="21.75" customHeight="1">
      <c r="A74" s="1197"/>
      <c r="B74" s="1197"/>
      <c r="C74" s="1197"/>
      <c r="D74" s="1197"/>
    </row>
    <row r="75" spans="1:4" ht="21.75" customHeight="1">
      <c r="A75" s="1197"/>
      <c r="B75" s="1197"/>
      <c r="C75" s="1197"/>
      <c r="D75" s="1197"/>
    </row>
    <row r="76" spans="1:4" ht="21.75" customHeight="1">
      <c r="A76" s="1197"/>
      <c r="B76" s="1197"/>
      <c r="C76" s="1197"/>
      <c r="D76" s="1197"/>
    </row>
    <row r="77" spans="1:4" ht="21.75" customHeight="1">
      <c r="A77" s="1197"/>
      <c r="B77" s="1197"/>
      <c r="C77" s="1197"/>
      <c r="D77" s="1197"/>
    </row>
    <row r="78" spans="1:4" ht="21.75" customHeight="1">
      <c r="A78" s="1197"/>
      <c r="B78" s="1197"/>
      <c r="C78" s="1197"/>
      <c r="D78" s="1197"/>
    </row>
    <row r="79" spans="1:4" ht="21.75" customHeight="1">
      <c r="A79" s="1197"/>
      <c r="B79" s="1197"/>
      <c r="C79" s="1197"/>
      <c r="D79" s="1197"/>
    </row>
    <row r="80" spans="1:4" ht="21.75" customHeight="1">
      <c r="A80" s="1197"/>
      <c r="B80" s="1197"/>
      <c r="C80" s="1197"/>
      <c r="D80" s="1197"/>
    </row>
    <row r="81" spans="1:4" ht="21.75" customHeight="1">
      <c r="A81" s="1197"/>
      <c r="B81" s="1197"/>
      <c r="C81" s="1197"/>
      <c r="D81" s="1197"/>
    </row>
    <row r="82" spans="1:4" ht="21.75" customHeight="1">
      <c r="A82" s="1197"/>
      <c r="B82" s="1197"/>
      <c r="C82" s="1197"/>
      <c r="D82" s="1197"/>
    </row>
    <row r="83" spans="1:4" ht="21.75" customHeight="1">
      <c r="A83" s="1197"/>
      <c r="B83" s="1197"/>
      <c r="C83" s="1197"/>
      <c r="D83" s="1197"/>
    </row>
    <row r="84" spans="1:4" ht="21.75" customHeight="1">
      <c r="A84" s="1197"/>
      <c r="B84" s="1197"/>
      <c r="C84" s="1197"/>
      <c r="D84" s="1197"/>
    </row>
    <row r="85" spans="1:4" ht="21.75" customHeight="1">
      <c r="A85" s="1197"/>
      <c r="B85" s="1197"/>
      <c r="C85" s="1197"/>
      <c r="D85" s="1197"/>
    </row>
    <row r="86" spans="1:4" ht="21.75" customHeight="1">
      <c r="A86" s="1197"/>
      <c r="B86" s="1197"/>
      <c r="C86" s="1197"/>
      <c r="D86" s="1197"/>
    </row>
    <row r="87" spans="1:4" ht="21.75" customHeight="1">
      <c r="A87" s="1197"/>
      <c r="B87" s="1197"/>
      <c r="C87" s="1197"/>
      <c r="D87" s="1197"/>
    </row>
    <row r="88" spans="1:4" ht="21.75" customHeight="1">
      <c r="A88" s="1197"/>
      <c r="B88" s="1197"/>
      <c r="C88" s="1197"/>
      <c r="D88" s="1197"/>
    </row>
    <row r="89" spans="1:4" ht="21.75" customHeight="1">
      <c r="A89" s="1197"/>
      <c r="B89" s="1197"/>
      <c r="C89" s="1197"/>
      <c r="D89" s="1197"/>
    </row>
    <row r="90" spans="1:4" ht="21.75" customHeight="1">
      <c r="A90" s="1197"/>
      <c r="B90" s="1197"/>
      <c r="C90" s="1197"/>
      <c r="D90" s="1197"/>
    </row>
    <row r="91" spans="1:4" ht="21.75" customHeight="1">
      <c r="A91" s="1197"/>
      <c r="B91" s="1197"/>
      <c r="C91" s="1197"/>
      <c r="D91" s="1197"/>
    </row>
    <row r="92" spans="1:4" ht="21.75" customHeight="1">
      <c r="A92" s="1197"/>
      <c r="B92" s="1197"/>
      <c r="C92" s="1197"/>
      <c r="D92" s="1197"/>
    </row>
    <row r="93" spans="1:4" ht="21.75" customHeight="1">
      <c r="A93" s="1197"/>
      <c r="B93" s="1197"/>
      <c r="C93" s="1197"/>
      <c r="D93" s="1197"/>
    </row>
    <row r="94" spans="1:4" ht="21.75" customHeight="1">
      <c r="A94" s="1197"/>
      <c r="B94" s="1197"/>
      <c r="C94" s="1197"/>
      <c r="D94" s="1197"/>
    </row>
    <row r="95" spans="1:4" ht="21.75" customHeight="1">
      <c r="A95" s="1197"/>
      <c r="B95" s="1197"/>
      <c r="C95" s="1197"/>
      <c r="D95" s="1197"/>
    </row>
    <row r="96" spans="1:4" ht="21.75" customHeight="1">
      <c r="A96" s="1197"/>
      <c r="B96" s="1197"/>
      <c r="C96" s="1197"/>
      <c r="D96" s="1197"/>
    </row>
    <row r="97" spans="1:4" ht="21.75" customHeight="1">
      <c r="A97" s="1197"/>
      <c r="B97" s="1197"/>
      <c r="C97" s="1197"/>
      <c r="D97" s="1197"/>
    </row>
    <row r="98" spans="1:4" ht="21.75" customHeight="1">
      <c r="A98" s="1197"/>
      <c r="B98" s="1197"/>
      <c r="C98" s="1197"/>
      <c r="D98" s="1197"/>
    </row>
    <row r="99" spans="1:4" ht="21.75" customHeight="1">
      <c r="A99" s="1197"/>
      <c r="B99" s="1197"/>
      <c r="C99" s="1197"/>
      <c r="D99" s="1197"/>
    </row>
    <row r="100" spans="1:4" ht="21.75" customHeight="1">
      <c r="A100" s="1197"/>
      <c r="B100" s="1197"/>
      <c r="C100" s="1197"/>
      <c r="D100" s="1197"/>
    </row>
    <row r="101" spans="1:4" ht="21.75" customHeight="1">
      <c r="A101" s="1197"/>
      <c r="B101" s="1197"/>
      <c r="C101" s="1197"/>
      <c r="D101" s="1197"/>
    </row>
    <row r="102" spans="1:4" ht="21.75" customHeight="1">
      <c r="A102" s="1197"/>
      <c r="B102" s="1197"/>
      <c r="C102" s="1197"/>
      <c r="D102" s="1197"/>
    </row>
    <row r="103" spans="1:4" ht="21.75" customHeight="1">
      <c r="A103" s="1197"/>
      <c r="B103" s="1197"/>
      <c r="C103" s="1197"/>
      <c r="D103" s="1197"/>
    </row>
    <row r="104" spans="1:4" ht="21.75" customHeight="1">
      <c r="A104" s="1197"/>
      <c r="B104" s="1197"/>
      <c r="C104" s="1197"/>
      <c r="D104" s="1197"/>
    </row>
    <row r="105" spans="1:4" ht="21.75" customHeight="1">
      <c r="A105" s="1197"/>
      <c r="B105" s="1197"/>
      <c r="C105" s="1197"/>
      <c r="D105" s="1197"/>
    </row>
    <row r="106" spans="1:4" ht="21.75" customHeight="1">
      <c r="A106" s="1197"/>
      <c r="B106" s="1197"/>
      <c r="C106" s="1197"/>
      <c r="D106" s="1197"/>
    </row>
    <row r="107" spans="1:4" ht="21.75" customHeight="1">
      <c r="A107" s="1197"/>
      <c r="B107" s="1197"/>
      <c r="C107" s="1197"/>
      <c r="D107" s="1197"/>
    </row>
    <row r="108" spans="1:4" ht="21.75" customHeight="1">
      <c r="A108" s="1197"/>
      <c r="B108" s="1197"/>
      <c r="C108" s="1197"/>
      <c r="D108" s="1197"/>
    </row>
    <row r="109" spans="1:4" ht="21.75" customHeight="1">
      <c r="A109" s="1197"/>
      <c r="B109" s="1197"/>
      <c r="C109" s="1197"/>
      <c r="D109" s="1197"/>
    </row>
    <row r="110" spans="1:4" ht="21.75" customHeight="1">
      <c r="A110" s="1197"/>
      <c r="B110" s="1197"/>
      <c r="C110" s="1197"/>
      <c r="D110" s="1197"/>
    </row>
    <row r="111" spans="1:4" ht="21.75" customHeight="1">
      <c r="A111" s="1197"/>
      <c r="B111" s="1197"/>
      <c r="C111" s="1197"/>
      <c r="D111" s="1197"/>
    </row>
    <row r="112" spans="1:4" ht="21.75" customHeight="1">
      <c r="A112" s="1197"/>
      <c r="B112" s="1197"/>
      <c r="C112" s="1197"/>
      <c r="D112" s="1197"/>
    </row>
    <row r="113" spans="1:4" ht="21.75" customHeight="1">
      <c r="A113" s="1197"/>
      <c r="B113" s="1197"/>
      <c r="C113" s="1197"/>
      <c r="D113" s="1197"/>
    </row>
    <row r="114" spans="1:4" ht="21.75" customHeight="1">
      <c r="A114" s="1197"/>
      <c r="B114" s="1197"/>
      <c r="C114" s="1197"/>
      <c r="D114" s="1197"/>
    </row>
    <row r="115" spans="1:4" ht="21.75" customHeight="1">
      <c r="A115" s="1197"/>
      <c r="B115" s="1197"/>
      <c r="C115" s="1197"/>
      <c r="D115" s="1197"/>
    </row>
    <row r="116" spans="1:4" ht="21.75" customHeight="1">
      <c r="A116" s="1197"/>
      <c r="B116" s="1197"/>
      <c r="C116" s="1197"/>
      <c r="D116" s="1197"/>
    </row>
    <row r="117" spans="1:4" ht="21.75" customHeight="1">
      <c r="A117" s="1197"/>
      <c r="B117" s="1197"/>
      <c r="C117" s="1197"/>
      <c r="D117" s="1197"/>
    </row>
    <row r="118" spans="1:4" ht="21.75" customHeight="1">
      <c r="A118" s="1197"/>
      <c r="B118" s="1197"/>
      <c r="C118" s="1197"/>
      <c r="D118" s="1197"/>
    </row>
    <row r="119" spans="1:4" ht="21.75" customHeight="1">
      <c r="A119" s="1197"/>
      <c r="B119" s="1197"/>
      <c r="C119" s="1197"/>
      <c r="D119" s="1197"/>
    </row>
    <row r="120" spans="1:4" ht="21.75" customHeight="1">
      <c r="A120" s="1197"/>
      <c r="B120" s="1197"/>
      <c r="C120" s="1197"/>
      <c r="D120" s="1197"/>
    </row>
    <row r="121" spans="1:4" ht="12.75">
      <c r="A121" s="1197"/>
      <c r="B121" s="1197"/>
      <c r="C121" s="1197"/>
      <c r="D121" s="1197"/>
    </row>
    <row r="122" spans="1:4" ht="12.75">
      <c r="A122" s="1197"/>
      <c r="B122" s="1197"/>
      <c r="C122" s="1197"/>
      <c r="D122" s="1197"/>
    </row>
    <row r="123" spans="1:4" ht="12.75">
      <c r="A123" s="1197"/>
      <c r="B123" s="1197"/>
      <c r="C123" s="1197"/>
      <c r="D123" s="1197"/>
    </row>
    <row r="124" spans="1:4" ht="12.75">
      <c r="A124" s="1197"/>
      <c r="B124" s="1197"/>
      <c r="C124" s="1197"/>
      <c r="D124" s="1197"/>
    </row>
    <row r="125" spans="1:4" ht="12.75">
      <c r="A125" s="1197"/>
      <c r="B125" s="1197"/>
      <c r="C125" s="1197"/>
      <c r="D125" s="1197"/>
    </row>
    <row r="126" spans="1:4" ht="12.75">
      <c r="A126" s="1197"/>
      <c r="B126" s="1197"/>
      <c r="C126" s="1197"/>
      <c r="D126" s="1197"/>
    </row>
    <row r="127" spans="1:4" ht="12.75">
      <c r="A127" s="1197"/>
      <c r="B127" s="1197"/>
      <c r="C127" s="1197"/>
      <c r="D127" s="1197"/>
    </row>
  </sheetData>
  <mergeCells count="167">
    <mergeCell ref="A48:S48"/>
    <mergeCell ref="A32:S32"/>
    <mergeCell ref="A42:S42"/>
    <mergeCell ref="A45:S45"/>
    <mergeCell ref="A46:S46"/>
    <mergeCell ref="A44:S44"/>
    <mergeCell ref="A36:S36"/>
    <mergeCell ref="A33:S33"/>
    <mergeCell ref="A35:S35"/>
    <mergeCell ref="A34:S34"/>
    <mergeCell ref="AA30:AE30"/>
    <mergeCell ref="AA31:AE31"/>
    <mergeCell ref="AF30:AJ30"/>
    <mergeCell ref="AF31:AJ31"/>
    <mergeCell ref="T44:U44"/>
    <mergeCell ref="V23:Z23"/>
    <mergeCell ref="V24:Z24"/>
    <mergeCell ref="V26:Z26"/>
    <mergeCell ref="V28:Z28"/>
    <mergeCell ref="V32:Z32"/>
    <mergeCell ref="T30:U30"/>
    <mergeCell ref="V30:Z30"/>
    <mergeCell ref="V31:Z31"/>
    <mergeCell ref="V42:Z42"/>
    <mergeCell ref="A3:AJ3"/>
    <mergeCell ref="A10:S11"/>
    <mergeCell ref="T10:U11"/>
    <mergeCell ref="AF9:AJ9"/>
    <mergeCell ref="AF10:AJ10"/>
    <mergeCell ref="AB8:AC8"/>
    <mergeCell ref="AE8:AH8"/>
    <mergeCell ref="U8:Z8"/>
    <mergeCell ref="P8:S8"/>
    <mergeCell ref="M8:N8"/>
    <mergeCell ref="V44:Z44"/>
    <mergeCell ref="V45:Z45"/>
    <mergeCell ref="A49:S49"/>
    <mergeCell ref="A37:S37"/>
    <mergeCell ref="A38:S38"/>
    <mergeCell ref="A39:S39"/>
    <mergeCell ref="A40:S40"/>
    <mergeCell ref="A47:S47"/>
    <mergeCell ref="A41:S41"/>
    <mergeCell ref="V46:Z46"/>
    <mergeCell ref="AF44:AJ44"/>
    <mergeCell ref="AF45:AJ45"/>
    <mergeCell ref="AA44:AE44"/>
    <mergeCell ref="AA45:AE45"/>
    <mergeCell ref="A25:S25"/>
    <mergeCell ref="A30:S30"/>
    <mergeCell ref="A26:S26"/>
    <mergeCell ref="A27:S27"/>
    <mergeCell ref="A28:S28"/>
    <mergeCell ref="A31:S31"/>
    <mergeCell ref="H8:K8"/>
    <mergeCell ref="A8:F8"/>
    <mergeCell ref="A43:S43"/>
    <mergeCell ref="A29:S29"/>
    <mergeCell ref="A13:S13"/>
    <mergeCell ref="A14:S14"/>
    <mergeCell ref="A15:S15"/>
    <mergeCell ref="A16:S16"/>
    <mergeCell ref="A17:S17"/>
    <mergeCell ref="A22:S22"/>
    <mergeCell ref="A18:S18"/>
    <mergeCell ref="A20:S20"/>
    <mergeCell ref="A21:S21"/>
    <mergeCell ref="A19:S19"/>
    <mergeCell ref="A24:S24"/>
    <mergeCell ref="A23:S23"/>
    <mergeCell ref="A50:S50"/>
    <mergeCell ref="V13:Z13"/>
    <mergeCell ref="V14:Z14"/>
    <mergeCell ref="V20:Z20"/>
    <mergeCell ref="V34:Z34"/>
    <mergeCell ref="V36:Z36"/>
    <mergeCell ref="V38:Z38"/>
    <mergeCell ref="V40:Z40"/>
    <mergeCell ref="AF20:AJ20"/>
    <mergeCell ref="AA14:AE14"/>
    <mergeCell ref="V16:Z16"/>
    <mergeCell ref="AA16:AE16"/>
    <mergeCell ref="V18:Z18"/>
    <mergeCell ref="AA18:AE18"/>
    <mergeCell ref="AF16:AJ16"/>
    <mergeCell ref="V17:Z17"/>
    <mergeCell ref="AA17:AE17"/>
    <mergeCell ref="AF17:AJ17"/>
    <mergeCell ref="AF14:AJ14"/>
    <mergeCell ref="V15:Z15"/>
    <mergeCell ref="AA15:AE15"/>
    <mergeCell ref="AF15:AJ15"/>
    <mergeCell ref="AA13:AE13"/>
    <mergeCell ref="AF13:AJ13"/>
    <mergeCell ref="V21:Z21"/>
    <mergeCell ref="AA21:AE21"/>
    <mergeCell ref="AF21:AJ21"/>
    <mergeCell ref="AF18:AJ18"/>
    <mergeCell ref="V19:Z19"/>
    <mergeCell ref="AA19:AE19"/>
    <mergeCell ref="AF19:AJ19"/>
    <mergeCell ref="AA20:AE20"/>
    <mergeCell ref="AA23:AE23"/>
    <mergeCell ref="AF23:AJ23"/>
    <mergeCell ref="V22:Z22"/>
    <mergeCell ref="AA22:AE22"/>
    <mergeCell ref="AF22:AJ22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AA28:AE28"/>
    <mergeCell ref="AF28:AJ28"/>
    <mergeCell ref="V29:Z29"/>
    <mergeCell ref="AA29:AE29"/>
    <mergeCell ref="AF29:AJ29"/>
    <mergeCell ref="AA32:AE32"/>
    <mergeCell ref="AF32:AJ32"/>
    <mergeCell ref="V33:Z33"/>
    <mergeCell ref="AA33:AE33"/>
    <mergeCell ref="AF33:AJ33"/>
    <mergeCell ref="AA34:AE34"/>
    <mergeCell ref="AF34:AJ34"/>
    <mergeCell ref="V35:Z35"/>
    <mergeCell ref="AA35:AE35"/>
    <mergeCell ref="AF35:AJ35"/>
    <mergeCell ref="AA36:AE36"/>
    <mergeCell ref="AF36:AJ36"/>
    <mergeCell ref="V37:Z37"/>
    <mergeCell ref="AA37:AE37"/>
    <mergeCell ref="AF37:AJ37"/>
    <mergeCell ref="AA38:AE38"/>
    <mergeCell ref="AF38:AJ38"/>
    <mergeCell ref="V39:Z39"/>
    <mergeCell ref="AA39:AE39"/>
    <mergeCell ref="AF39:AJ39"/>
    <mergeCell ref="AA40:AE40"/>
    <mergeCell ref="AF40:AJ40"/>
    <mergeCell ref="V41:Z41"/>
    <mergeCell ref="AA41:AE41"/>
    <mergeCell ref="AF41:AJ41"/>
    <mergeCell ref="AA42:AE42"/>
    <mergeCell ref="AF42:AJ42"/>
    <mergeCell ref="V43:Z43"/>
    <mergeCell ref="AA43:AE43"/>
    <mergeCell ref="AF43:AJ43"/>
    <mergeCell ref="AA46:AE46"/>
    <mergeCell ref="AF46:AJ46"/>
    <mergeCell ref="V47:Z47"/>
    <mergeCell ref="AA47:AE47"/>
    <mergeCell ref="AF47:AJ47"/>
    <mergeCell ref="Z4:AJ4"/>
    <mergeCell ref="V50:Z50"/>
    <mergeCell ref="AA50:AE50"/>
    <mergeCell ref="AF50:AJ50"/>
    <mergeCell ref="V48:Z48"/>
    <mergeCell ref="AA48:AE48"/>
    <mergeCell ref="AF48:AJ48"/>
    <mergeCell ref="V49:Z49"/>
    <mergeCell ref="AA49:AE49"/>
    <mergeCell ref="AF49:AJ49"/>
  </mergeCells>
  <printOptions horizontalCentered="1"/>
  <pageMargins left="0.11811023622047245" right="0.07874015748031496" top="0.4724409448818898" bottom="0.28" header="0.2755905511811024" footer="0.14"/>
  <pageSetup fitToHeight="0" horizontalDpi="300" verticalDpi="300" orientation="portrait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9"/>
  <sheetViews>
    <sheetView view="pageBreakPreview" zoomScaleSheetLayoutView="100" workbookViewId="0" topLeftCell="K1">
      <selection activeCell="AB7" sqref="AB7"/>
    </sheetView>
  </sheetViews>
  <sheetFormatPr defaultColWidth="9.140625" defaultRowHeight="12.75"/>
  <cols>
    <col min="1" max="6" width="3.28125" style="1198" customWidth="1"/>
    <col min="7" max="7" width="3.8515625" style="1198" customWidth="1"/>
    <col min="8" max="11" width="3.28125" style="1198" customWidth="1"/>
    <col min="12" max="12" width="3.8515625" style="1198" customWidth="1"/>
    <col min="13" max="14" width="3.28125" style="1198" customWidth="1"/>
    <col min="15" max="15" width="5.57421875" style="1198" customWidth="1"/>
    <col min="16" max="20" width="3.28125" style="1198" customWidth="1"/>
    <col min="21" max="21" width="1.7109375" style="1198" hidden="1" customWidth="1"/>
    <col min="22" max="53" width="3.28125" style="1198" customWidth="1"/>
    <col min="54" max="54" width="8.00390625" style="1198" customWidth="1"/>
    <col min="55" max="55" width="3.28125" style="1198" customWidth="1"/>
    <col min="56" max="16384" width="9.140625" style="1198" customWidth="1"/>
  </cols>
  <sheetData>
    <row r="1" spans="51:52" ht="12.75">
      <c r="AY1" s="1199"/>
      <c r="AZ1" s="1199"/>
    </row>
    <row r="2" spans="51:52" ht="3" customHeight="1">
      <c r="AY2" s="1200"/>
      <c r="AZ2" s="1200"/>
    </row>
    <row r="3" spans="1:52" s="1203" customFormat="1" ht="20.25">
      <c r="A3" s="1201" t="s">
        <v>591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/>
      <c r="V3" s="1202"/>
      <c r="W3" s="1202"/>
      <c r="X3" s="1202"/>
      <c r="Y3" s="1202"/>
      <c r="Z3" s="1202"/>
      <c r="AA3" s="1202"/>
      <c r="AB3" s="1202"/>
      <c r="AC3" s="1202"/>
      <c r="AD3" s="1202"/>
      <c r="AE3" s="1202"/>
      <c r="AF3" s="1202"/>
      <c r="AG3" s="1202"/>
      <c r="AH3" s="1202"/>
      <c r="AI3" s="1202"/>
      <c r="AJ3" s="1202"/>
      <c r="AK3" s="1202"/>
      <c r="AL3" s="1202"/>
      <c r="AM3" s="1202"/>
      <c r="AN3" s="1202"/>
      <c r="AO3" s="1202"/>
      <c r="AP3" s="1202"/>
      <c r="AQ3" s="1202"/>
      <c r="AR3" s="1202"/>
      <c r="AS3" s="1202"/>
      <c r="AT3" s="1202"/>
      <c r="AU3" s="1202"/>
      <c r="AV3" s="1202"/>
      <c r="AW3" s="1202"/>
      <c r="AX3" s="1202"/>
      <c r="AY3" s="1202"/>
      <c r="AZ3" s="1202"/>
    </row>
    <row r="4" spans="42:52" ht="31.5" customHeight="1">
      <c r="AP4" s="1204" t="s">
        <v>959</v>
      </c>
      <c r="AQ4" s="1204"/>
      <c r="AR4" s="1204"/>
      <c r="AS4" s="1204"/>
      <c r="AT4" s="1204"/>
      <c r="AU4" s="1204"/>
      <c r="AV4" s="1204"/>
      <c r="AW4" s="1204"/>
      <c r="AX4" s="1204"/>
      <c r="AY4" s="1204"/>
      <c r="AZ4" s="1204"/>
    </row>
    <row r="5" spans="44:52" ht="12.75">
      <c r="AR5" s="1205" t="s">
        <v>960</v>
      </c>
      <c r="AS5" s="1205"/>
      <c r="AT5" s="1205"/>
      <c r="AU5" s="1205"/>
      <c r="AV5" s="1205"/>
      <c r="AW5" s="1205"/>
      <c r="AX5" s="1205"/>
      <c r="AY5" s="1205"/>
      <c r="AZ5" s="1205"/>
    </row>
    <row r="6" ht="13.5" thickBot="1"/>
    <row r="7" spans="1:37" ht="15.75" customHeight="1" thickBot="1">
      <c r="A7" s="1206">
        <v>5</v>
      </c>
      <c r="B7" s="1207">
        <v>1</v>
      </c>
      <c r="C7" s="1207">
        <v>3</v>
      </c>
      <c r="D7" s="1207">
        <v>0</v>
      </c>
      <c r="E7" s="1207">
        <v>0</v>
      </c>
      <c r="F7" s="1208">
        <v>9</v>
      </c>
      <c r="H7" s="1206">
        <v>1</v>
      </c>
      <c r="I7" s="1207">
        <v>2</v>
      </c>
      <c r="J7" s="1207">
        <v>5</v>
      </c>
      <c r="K7" s="1208">
        <v>4</v>
      </c>
      <c r="M7" s="1206">
        <v>0</v>
      </c>
      <c r="N7" s="1208">
        <v>1</v>
      </c>
      <c r="O7" s="1199"/>
      <c r="P7" s="1206">
        <v>2</v>
      </c>
      <c r="Q7" s="1207">
        <v>8</v>
      </c>
      <c r="R7" s="1207">
        <v>0</v>
      </c>
      <c r="S7" s="1208">
        <v>0</v>
      </c>
      <c r="V7" s="1206">
        <v>7</v>
      </c>
      <c r="W7" s="1207">
        <v>5</v>
      </c>
      <c r="X7" s="1207">
        <v>1</v>
      </c>
      <c r="Y7" s="1207">
        <v>1</v>
      </c>
      <c r="Z7" s="1207">
        <v>1</v>
      </c>
      <c r="AA7" s="1208">
        <v>5</v>
      </c>
      <c r="AC7" s="1209">
        <v>2</v>
      </c>
      <c r="AD7" s="1210">
        <v>6</v>
      </c>
      <c r="AF7" s="1211">
        <v>2</v>
      </c>
      <c r="AG7" s="1212">
        <v>0</v>
      </c>
      <c r="AH7" s="1212">
        <v>0</v>
      </c>
      <c r="AI7" s="1213">
        <v>7</v>
      </c>
      <c r="AK7" s="1214">
        <v>3</v>
      </c>
    </row>
    <row r="8" spans="1:49" ht="25.5" customHeight="1">
      <c r="A8" s="1215" t="s">
        <v>936</v>
      </c>
      <c r="B8" s="1215"/>
      <c r="C8" s="1215"/>
      <c r="D8" s="1215"/>
      <c r="E8" s="1215"/>
      <c r="F8" s="1215"/>
      <c r="G8" s="1216"/>
      <c r="H8" s="1215" t="s">
        <v>937</v>
      </c>
      <c r="I8" s="1215"/>
      <c r="J8" s="1215"/>
      <c r="K8" s="1215"/>
      <c r="L8" s="1216"/>
      <c r="M8" s="1217" t="s">
        <v>938</v>
      </c>
      <c r="N8" s="1217"/>
      <c r="O8" s="1216"/>
      <c r="P8" s="1217" t="s">
        <v>348</v>
      </c>
      <c r="Q8" s="1217"/>
      <c r="R8" s="1217"/>
      <c r="S8" s="1217"/>
      <c r="T8" s="1216"/>
      <c r="V8" s="1215" t="s">
        <v>940</v>
      </c>
      <c r="W8" s="1215"/>
      <c r="X8" s="1215"/>
      <c r="Y8" s="1215"/>
      <c r="Z8" s="1215"/>
      <c r="AA8" s="1215"/>
      <c r="AC8" s="1215" t="s">
        <v>963</v>
      </c>
      <c r="AD8" s="1215"/>
      <c r="AF8" s="1215" t="s">
        <v>964</v>
      </c>
      <c r="AG8" s="1215"/>
      <c r="AH8" s="1215"/>
      <c r="AI8" s="1215"/>
      <c r="AK8" s="1215" t="s">
        <v>965</v>
      </c>
      <c r="AW8" s="1198" t="s">
        <v>966</v>
      </c>
    </row>
    <row r="9" spans="1:52" ht="38.25" customHeight="1">
      <c r="A9" s="1218" t="s">
        <v>967</v>
      </c>
      <c r="B9" s="1219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20"/>
      <c r="O9" s="1221" t="s">
        <v>968</v>
      </c>
      <c r="P9" s="1222" t="s">
        <v>592</v>
      </c>
      <c r="Q9" s="1223"/>
      <c r="R9" s="1223"/>
      <c r="S9" s="1224"/>
      <c r="T9" s="1222" t="s">
        <v>593</v>
      </c>
      <c r="U9" s="1223"/>
      <c r="V9" s="1223"/>
      <c r="W9" s="1223"/>
      <c r="X9" s="1224"/>
      <c r="Y9" s="1222" t="s">
        <v>594</v>
      </c>
      <c r="Z9" s="1223"/>
      <c r="AA9" s="1223"/>
      <c r="AB9" s="1224"/>
      <c r="AC9" s="1222" t="s">
        <v>595</v>
      </c>
      <c r="AD9" s="1223"/>
      <c r="AE9" s="1223"/>
      <c r="AF9" s="1224"/>
      <c r="AG9" s="1222" t="s">
        <v>596</v>
      </c>
      <c r="AH9" s="1223"/>
      <c r="AI9" s="1223"/>
      <c r="AJ9" s="1224"/>
      <c r="AK9" s="1222" t="s">
        <v>597</v>
      </c>
      <c r="AL9" s="1223"/>
      <c r="AM9" s="1223"/>
      <c r="AN9" s="1224"/>
      <c r="AO9" s="1222" t="s">
        <v>598</v>
      </c>
      <c r="AP9" s="1223"/>
      <c r="AQ9" s="1223"/>
      <c r="AR9" s="1224"/>
      <c r="AS9" s="1222" t="s">
        <v>599</v>
      </c>
      <c r="AT9" s="1223"/>
      <c r="AU9" s="1223"/>
      <c r="AV9" s="1224"/>
      <c r="AW9" s="1222" t="s">
        <v>600</v>
      </c>
      <c r="AX9" s="1223"/>
      <c r="AY9" s="1223"/>
      <c r="AZ9" s="1224"/>
    </row>
    <row r="10" spans="1:52" ht="12.75">
      <c r="A10" s="1225"/>
      <c r="B10" s="1226"/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7"/>
      <c r="O10" s="1228"/>
      <c r="P10" s="1229"/>
      <c r="Q10" s="1230">
        <v>75</v>
      </c>
      <c r="R10" s="1231">
        <v>11</v>
      </c>
      <c r="S10" s="1232">
        <v>64</v>
      </c>
      <c r="T10" s="1233"/>
      <c r="U10" s="1233"/>
      <c r="V10" s="1230">
        <v>75</v>
      </c>
      <c r="W10" s="1231">
        <v>11</v>
      </c>
      <c r="X10" s="1232">
        <v>64</v>
      </c>
      <c r="Y10" s="1229"/>
      <c r="Z10" s="1230">
        <v>75</v>
      </c>
      <c r="AA10" s="1231">
        <v>11</v>
      </c>
      <c r="AB10" s="1232">
        <v>64</v>
      </c>
      <c r="AC10" s="1234"/>
      <c r="AD10" s="1230">
        <v>75</v>
      </c>
      <c r="AE10" s="1231">
        <v>11</v>
      </c>
      <c r="AF10" s="1232">
        <v>64</v>
      </c>
      <c r="AG10" s="1234"/>
      <c r="AH10" s="1230">
        <v>75</v>
      </c>
      <c r="AI10" s="1231">
        <v>11</v>
      </c>
      <c r="AJ10" s="1232">
        <v>64</v>
      </c>
      <c r="AK10" s="1234"/>
      <c r="AL10" s="1230">
        <v>75</v>
      </c>
      <c r="AM10" s="1231">
        <v>11</v>
      </c>
      <c r="AN10" s="1232">
        <v>64</v>
      </c>
      <c r="AO10" s="1234"/>
      <c r="AP10" s="1230">
        <v>75</v>
      </c>
      <c r="AQ10" s="1231">
        <v>11</v>
      </c>
      <c r="AR10" s="1232">
        <v>64</v>
      </c>
      <c r="AS10" s="1234"/>
      <c r="AT10" s="1230">
        <v>75</v>
      </c>
      <c r="AU10" s="1231">
        <v>11</v>
      </c>
      <c r="AV10" s="1232">
        <v>64</v>
      </c>
      <c r="AW10" s="1234"/>
      <c r="AX10" s="1230">
        <v>75</v>
      </c>
      <c r="AY10" s="1231">
        <v>11</v>
      </c>
      <c r="AZ10" s="1232">
        <v>64</v>
      </c>
    </row>
    <row r="11" spans="1:52" ht="12.75">
      <c r="A11" s="1235">
        <v>1</v>
      </c>
      <c r="B11" s="1236"/>
      <c r="C11" s="1236"/>
      <c r="D11" s="1236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>
        <v>2</v>
      </c>
      <c r="P11" s="1237">
        <v>3</v>
      </c>
      <c r="Q11" s="1237"/>
      <c r="R11" s="1237"/>
      <c r="S11" s="1239"/>
      <c r="T11" s="1237">
        <v>4</v>
      </c>
      <c r="U11" s="1237"/>
      <c r="V11" s="1237"/>
      <c r="W11" s="1237"/>
      <c r="X11" s="1239"/>
      <c r="Y11" s="1237">
        <v>5</v>
      </c>
      <c r="Z11" s="1237"/>
      <c r="AA11" s="1237"/>
      <c r="AB11" s="1239"/>
      <c r="AC11" s="1237">
        <v>6</v>
      </c>
      <c r="AD11" s="1237"/>
      <c r="AE11" s="1237"/>
      <c r="AF11" s="1239"/>
      <c r="AG11" s="1237">
        <v>7</v>
      </c>
      <c r="AH11" s="1237"/>
      <c r="AI11" s="1237"/>
      <c r="AJ11" s="1239"/>
      <c r="AK11" s="1237">
        <v>8</v>
      </c>
      <c r="AL11" s="1237"/>
      <c r="AM11" s="1237"/>
      <c r="AN11" s="1239"/>
      <c r="AO11" s="1237">
        <v>9</v>
      </c>
      <c r="AP11" s="1237"/>
      <c r="AQ11" s="1237"/>
      <c r="AR11" s="1239"/>
      <c r="AS11" s="1237">
        <v>10</v>
      </c>
      <c r="AT11" s="1237"/>
      <c r="AU11" s="1237"/>
      <c r="AV11" s="1239"/>
      <c r="AW11" s="1237">
        <v>11</v>
      </c>
      <c r="AX11" s="1237"/>
      <c r="AY11" s="1237"/>
      <c r="AZ11" s="1239"/>
    </row>
    <row r="12" spans="1:54" ht="21.75" customHeight="1">
      <c r="A12" s="1240" t="s">
        <v>604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2"/>
      <c r="O12" s="1243" t="s">
        <v>974</v>
      </c>
      <c r="P12" s="1244">
        <v>2536</v>
      </c>
      <c r="Q12" s="1245"/>
      <c r="R12" s="1245"/>
      <c r="S12" s="1246"/>
      <c r="T12" s="1247">
        <v>2736</v>
      </c>
      <c r="U12" s="1248"/>
      <c r="V12" s="1248"/>
      <c r="W12" s="1248"/>
      <c r="X12" s="1249"/>
      <c r="Y12" s="1244">
        <v>1970</v>
      </c>
      <c r="Z12" s="1245"/>
      <c r="AA12" s="1245"/>
      <c r="AB12" s="1246"/>
      <c r="AC12" s="1244">
        <v>2784</v>
      </c>
      <c r="AD12" s="1245"/>
      <c r="AE12" s="1245"/>
      <c r="AF12" s="1246"/>
      <c r="AG12" s="1244">
        <v>3322</v>
      </c>
      <c r="AH12" s="1245"/>
      <c r="AI12" s="1245"/>
      <c r="AJ12" s="1246"/>
      <c r="AK12" s="1244">
        <v>2960</v>
      </c>
      <c r="AL12" s="1245"/>
      <c r="AM12" s="1245"/>
      <c r="AN12" s="1246"/>
      <c r="AO12" s="1244">
        <v>2227</v>
      </c>
      <c r="AP12" s="1245"/>
      <c r="AQ12" s="1245"/>
      <c r="AR12" s="1246"/>
      <c r="AS12" s="1244">
        <v>3177</v>
      </c>
      <c r="AT12" s="1245"/>
      <c r="AU12" s="1245"/>
      <c r="AV12" s="1246"/>
      <c r="AW12" s="1244">
        <v>1788</v>
      </c>
      <c r="AX12" s="1245"/>
      <c r="AY12" s="1245"/>
      <c r="AZ12" s="1246"/>
      <c r="BB12" s="1250">
        <f aca="true" t="shared" si="0" ref="BB12:BB25">SUM(P12:AZ12)</f>
        <v>23500</v>
      </c>
    </row>
    <row r="13" spans="1:54" ht="21.75" customHeight="1">
      <c r="A13" s="1240" t="s">
        <v>605</v>
      </c>
      <c r="B13" s="1241"/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2"/>
      <c r="O13" s="1243" t="s">
        <v>976</v>
      </c>
      <c r="P13" s="1244">
        <v>640</v>
      </c>
      <c r="Q13" s="1245"/>
      <c r="R13" s="1245"/>
      <c r="S13" s="1246"/>
      <c r="T13" s="1247">
        <v>812</v>
      </c>
      <c r="U13" s="1248"/>
      <c r="V13" s="1248"/>
      <c r="W13" s="1248"/>
      <c r="X13" s="1249"/>
      <c r="Y13" s="1244">
        <v>504</v>
      </c>
      <c r="Z13" s="1245"/>
      <c r="AA13" s="1245"/>
      <c r="AB13" s="1246"/>
      <c r="AC13" s="1244">
        <v>846</v>
      </c>
      <c r="AD13" s="1245"/>
      <c r="AE13" s="1245"/>
      <c r="AF13" s="1246"/>
      <c r="AG13" s="1244">
        <v>705</v>
      </c>
      <c r="AH13" s="1245"/>
      <c r="AI13" s="1245"/>
      <c r="AJ13" s="1246"/>
      <c r="AK13" s="1244">
        <v>760</v>
      </c>
      <c r="AL13" s="1245"/>
      <c r="AM13" s="1245"/>
      <c r="AN13" s="1246"/>
      <c r="AO13" s="1244">
        <v>406</v>
      </c>
      <c r="AP13" s="1245"/>
      <c r="AQ13" s="1245"/>
      <c r="AR13" s="1246"/>
      <c r="AS13" s="1244">
        <v>794</v>
      </c>
      <c r="AT13" s="1245"/>
      <c r="AU13" s="1245"/>
      <c r="AV13" s="1246"/>
      <c r="AW13" s="1244">
        <v>459</v>
      </c>
      <c r="AX13" s="1245"/>
      <c r="AY13" s="1245"/>
      <c r="AZ13" s="1246"/>
      <c r="BB13" s="1250">
        <f t="shared" si="0"/>
        <v>5926</v>
      </c>
    </row>
    <row r="14" spans="1:54" ht="21.75" customHeight="1">
      <c r="A14" s="1240" t="s">
        <v>606</v>
      </c>
      <c r="B14" s="1241"/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2"/>
      <c r="O14" s="1243" t="s">
        <v>978</v>
      </c>
      <c r="P14" s="1244">
        <v>1824</v>
      </c>
      <c r="Q14" s="1245"/>
      <c r="R14" s="1245"/>
      <c r="S14" s="1246"/>
      <c r="T14" s="1247">
        <v>1452</v>
      </c>
      <c r="U14" s="1248"/>
      <c r="V14" s="1248"/>
      <c r="W14" s="1248"/>
      <c r="X14" s="1249"/>
      <c r="Y14" s="1244">
        <v>2226</v>
      </c>
      <c r="Z14" s="1245"/>
      <c r="AA14" s="1245"/>
      <c r="AB14" s="1246"/>
      <c r="AC14" s="1244">
        <v>1355</v>
      </c>
      <c r="AD14" s="1245"/>
      <c r="AE14" s="1245"/>
      <c r="AF14" s="1246"/>
      <c r="AG14" s="1244">
        <v>973</v>
      </c>
      <c r="AH14" s="1245"/>
      <c r="AI14" s="1245"/>
      <c r="AJ14" s="1246"/>
      <c r="AK14" s="1244">
        <v>1130</v>
      </c>
      <c r="AL14" s="1245"/>
      <c r="AM14" s="1245"/>
      <c r="AN14" s="1246"/>
      <c r="AO14" s="1244">
        <v>2177</v>
      </c>
      <c r="AP14" s="1245"/>
      <c r="AQ14" s="1245"/>
      <c r="AR14" s="1246"/>
      <c r="AS14" s="1244">
        <v>939</v>
      </c>
      <c r="AT14" s="1245"/>
      <c r="AU14" s="1245"/>
      <c r="AV14" s="1246"/>
      <c r="AW14" s="1244">
        <v>1693</v>
      </c>
      <c r="AX14" s="1245"/>
      <c r="AY14" s="1245"/>
      <c r="AZ14" s="1246"/>
      <c r="BB14" s="1250">
        <f t="shared" si="0"/>
        <v>13769</v>
      </c>
    </row>
    <row r="15" spans="1:54" ht="21.75" customHeight="1">
      <c r="A15" s="1240" t="s">
        <v>607</v>
      </c>
      <c r="B15" s="1241"/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2"/>
      <c r="O15" s="1243" t="s">
        <v>980</v>
      </c>
      <c r="P15" s="1244"/>
      <c r="Q15" s="1245"/>
      <c r="R15" s="1245"/>
      <c r="S15" s="1246"/>
      <c r="T15" s="1247"/>
      <c r="U15" s="1248"/>
      <c r="V15" s="1248"/>
      <c r="W15" s="1248"/>
      <c r="X15" s="1249"/>
      <c r="Y15" s="1244"/>
      <c r="Z15" s="1245"/>
      <c r="AA15" s="1245"/>
      <c r="AB15" s="1246"/>
      <c r="AC15" s="1244"/>
      <c r="AD15" s="1245"/>
      <c r="AE15" s="1245"/>
      <c r="AF15" s="1246"/>
      <c r="AG15" s="1244"/>
      <c r="AH15" s="1245"/>
      <c r="AI15" s="1245"/>
      <c r="AJ15" s="1246"/>
      <c r="AK15" s="1244"/>
      <c r="AL15" s="1245"/>
      <c r="AM15" s="1245"/>
      <c r="AN15" s="1246"/>
      <c r="AO15" s="1244"/>
      <c r="AP15" s="1245"/>
      <c r="AQ15" s="1245"/>
      <c r="AR15" s="1246"/>
      <c r="AS15" s="1244">
        <v>90</v>
      </c>
      <c r="AT15" s="1245"/>
      <c r="AU15" s="1245"/>
      <c r="AV15" s="1246"/>
      <c r="AW15" s="1244"/>
      <c r="AX15" s="1245"/>
      <c r="AY15" s="1245"/>
      <c r="AZ15" s="1246"/>
      <c r="BB15" s="1250">
        <f t="shared" si="0"/>
        <v>90</v>
      </c>
    </row>
    <row r="16" spans="1:54" ht="24.75" customHeight="1">
      <c r="A16" s="1240" t="s">
        <v>608</v>
      </c>
      <c r="B16" s="1241"/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2"/>
      <c r="O16" s="1243" t="s">
        <v>982</v>
      </c>
      <c r="P16" s="1244"/>
      <c r="Q16" s="1245"/>
      <c r="R16" s="1245"/>
      <c r="S16" s="1246"/>
      <c r="T16" s="1247"/>
      <c r="U16" s="1248"/>
      <c r="V16" s="1248"/>
      <c r="W16" s="1248"/>
      <c r="X16" s="1249"/>
      <c r="Y16" s="1244"/>
      <c r="Z16" s="1245"/>
      <c r="AA16" s="1245"/>
      <c r="AB16" s="1246"/>
      <c r="AC16" s="1244"/>
      <c r="AD16" s="1245"/>
      <c r="AE16" s="1245"/>
      <c r="AF16" s="1246"/>
      <c r="AG16" s="1244"/>
      <c r="AH16" s="1245"/>
      <c r="AI16" s="1245"/>
      <c r="AJ16" s="1246"/>
      <c r="AK16" s="1244"/>
      <c r="AL16" s="1245"/>
      <c r="AM16" s="1245"/>
      <c r="AN16" s="1246"/>
      <c r="AO16" s="1244"/>
      <c r="AP16" s="1245"/>
      <c r="AQ16" s="1245"/>
      <c r="AR16" s="1246"/>
      <c r="AS16" s="1244"/>
      <c r="AT16" s="1245"/>
      <c r="AU16" s="1245"/>
      <c r="AV16" s="1246"/>
      <c r="AW16" s="1244"/>
      <c r="AX16" s="1245"/>
      <c r="AY16" s="1245"/>
      <c r="AZ16" s="1246"/>
      <c r="BB16" s="1250">
        <f t="shared" si="0"/>
        <v>0</v>
      </c>
    </row>
    <row r="17" spans="1:54" ht="27" customHeight="1">
      <c r="A17" s="1251" t="s">
        <v>609</v>
      </c>
      <c r="B17" s="1252"/>
      <c r="C17" s="1252"/>
      <c r="D17" s="1252"/>
      <c r="E17" s="1252"/>
      <c r="F17" s="1252"/>
      <c r="G17" s="1252"/>
      <c r="H17" s="1252"/>
      <c r="I17" s="1252"/>
      <c r="J17" s="1252"/>
      <c r="K17" s="1252"/>
      <c r="L17" s="1252"/>
      <c r="M17" s="1252"/>
      <c r="N17" s="1253"/>
      <c r="O17" s="1243" t="s">
        <v>984</v>
      </c>
      <c r="P17" s="1244"/>
      <c r="Q17" s="1245"/>
      <c r="R17" s="1245"/>
      <c r="S17" s="1246"/>
      <c r="T17" s="1247"/>
      <c r="U17" s="1248"/>
      <c r="V17" s="1248"/>
      <c r="W17" s="1248"/>
      <c r="X17" s="1249"/>
      <c r="Y17" s="1244"/>
      <c r="Z17" s="1245"/>
      <c r="AA17" s="1245"/>
      <c r="AB17" s="1246"/>
      <c r="AC17" s="1244"/>
      <c r="AD17" s="1245"/>
      <c r="AE17" s="1245"/>
      <c r="AF17" s="1246"/>
      <c r="AG17" s="1244"/>
      <c r="AH17" s="1245"/>
      <c r="AI17" s="1245"/>
      <c r="AJ17" s="1246"/>
      <c r="AK17" s="1244"/>
      <c r="AL17" s="1245"/>
      <c r="AM17" s="1245"/>
      <c r="AN17" s="1246"/>
      <c r="AO17" s="1244"/>
      <c r="AP17" s="1245"/>
      <c r="AQ17" s="1245"/>
      <c r="AR17" s="1246"/>
      <c r="AS17" s="1244"/>
      <c r="AT17" s="1245"/>
      <c r="AU17" s="1245"/>
      <c r="AV17" s="1246"/>
      <c r="AW17" s="1244"/>
      <c r="AX17" s="1245"/>
      <c r="AY17" s="1245"/>
      <c r="AZ17" s="1246"/>
      <c r="BB17" s="1250">
        <f t="shared" si="0"/>
        <v>0</v>
      </c>
    </row>
    <row r="18" spans="1:54" ht="21.75" customHeight="1">
      <c r="A18" s="1240" t="s">
        <v>610</v>
      </c>
      <c r="B18" s="1241"/>
      <c r="C18" s="1241"/>
      <c r="D18" s="1241"/>
      <c r="E18" s="1241"/>
      <c r="F18" s="1241"/>
      <c r="G18" s="1241"/>
      <c r="H18" s="1241"/>
      <c r="I18" s="1241"/>
      <c r="J18" s="1241"/>
      <c r="K18" s="1241"/>
      <c r="L18" s="1241"/>
      <c r="M18" s="1241"/>
      <c r="N18" s="1242"/>
      <c r="O18" s="1243" t="s">
        <v>986</v>
      </c>
      <c r="P18" s="1244"/>
      <c r="Q18" s="1245"/>
      <c r="R18" s="1245"/>
      <c r="S18" s="1246"/>
      <c r="T18" s="1247"/>
      <c r="U18" s="1248"/>
      <c r="V18" s="1248"/>
      <c r="W18" s="1248"/>
      <c r="X18" s="1249"/>
      <c r="Y18" s="1244"/>
      <c r="Z18" s="1245"/>
      <c r="AA18" s="1245"/>
      <c r="AB18" s="1246"/>
      <c r="AC18" s="1244">
        <v>15</v>
      </c>
      <c r="AD18" s="1245"/>
      <c r="AE18" s="1245"/>
      <c r="AF18" s="1246"/>
      <c r="AG18" s="1244"/>
      <c r="AH18" s="1245"/>
      <c r="AI18" s="1245"/>
      <c r="AJ18" s="1246"/>
      <c r="AK18" s="1244">
        <v>150</v>
      </c>
      <c r="AL18" s="1245"/>
      <c r="AM18" s="1245"/>
      <c r="AN18" s="1246"/>
      <c r="AO18" s="1244">
        <v>70</v>
      </c>
      <c r="AP18" s="1245"/>
      <c r="AQ18" s="1245"/>
      <c r="AR18" s="1246"/>
      <c r="AS18" s="1244"/>
      <c r="AT18" s="1245"/>
      <c r="AU18" s="1245"/>
      <c r="AV18" s="1246"/>
      <c r="AW18" s="1244">
        <v>1060</v>
      </c>
      <c r="AX18" s="1245"/>
      <c r="AY18" s="1245"/>
      <c r="AZ18" s="1246"/>
      <c r="BB18" s="1250">
        <f t="shared" si="0"/>
        <v>1295</v>
      </c>
    </row>
    <row r="19" spans="1:54" ht="27" customHeight="1">
      <c r="A19" s="1251" t="s">
        <v>611</v>
      </c>
      <c r="B19" s="1252"/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252"/>
      <c r="N19" s="1253"/>
      <c r="O19" s="1243" t="s">
        <v>988</v>
      </c>
      <c r="P19" s="1244"/>
      <c r="Q19" s="1245"/>
      <c r="R19" s="1245"/>
      <c r="S19" s="1246"/>
      <c r="T19" s="1247"/>
      <c r="U19" s="1248"/>
      <c r="V19" s="1248"/>
      <c r="W19" s="1248"/>
      <c r="X19" s="1249"/>
      <c r="Y19" s="1244">
        <v>300</v>
      </c>
      <c r="Z19" s="1245"/>
      <c r="AA19" s="1245"/>
      <c r="AB19" s="1246"/>
      <c r="AC19" s="1244"/>
      <c r="AD19" s="1245"/>
      <c r="AE19" s="1245"/>
      <c r="AF19" s="1246"/>
      <c r="AG19" s="1244"/>
      <c r="AH19" s="1245"/>
      <c r="AI19" s="1245"/>
      <c r="AJ19" s="1246"/>
      <c r="AK19" s="1244"/>
      <c r="AL19" s="1245"/>
      <c r="AM19" s="1245"/>
      <c r="AN19" s="1246"/>
      <c r="AO19" s="1244"/>
      <c r="AP19" s="1245"/>
      <c r="AQ19" s="1245"/>
      <c r="AR19" s="1246"/>
      <c r="AS19" s="1244"/>
      <c r="AT19" s="1245"/>
      <c r="AU19" s="1245"/>
      <c r="AV19" s="1246"/>
      <c r="AW19" s="1244"/>
      <c r="AX19" s="1245"/>
      <c r="AY19" s="1245"/>
      <c r="AZ19" s="1246"/>
      <c r="BB19" s="1250">
        <f t="shared" si="0"/>
        <v>300</v>
      </c>
    </row>
    <row r="20" spans="1:54" ht="21.75" customHeight="1">
      <c r="A20" s="1240" t="s">
        <v>612</v>
      </c>
      <c r="B20" s="1254"/>
      <c r="C20" s="1254"/>
      <c r="D20" s="1254"/>
      <c r="E20" s="1254"/>
      <c r="F20" s="1254"/>
      <c r="G20" s="1254"/>
      <c r="H20" s="1254"/>
      <c r="I20" s="1254"/>
      <c r="J20" s="1254"/>
      <c r="K20" s="1254"/>
      <c r="L20" s="1254"/>
      <c r="M20" s="1254"/>
      <c r="N20" s="1255"/>
      <c r="O20" s="1243" t="s">
        <v>990</v>
      </c>
      <c r="P20" s="1244"/>
      <c r="Q20" s="1245"/>
      <c r="R20" s="1245"/>
      <c r="S20" s="1246"/>
      <c r="T20" s="1247"/>
      <c r="U20" s="1248"/>
      <c r="V20" s="1248"/>
      <c r="W20" s="1248"/>
      <c r="X20" s="1249"/>
      <c r="Y20" s="1244"/>
      <c r="Z20" s="1245"/>
      <c r="AA20" s="1245"/>
      <c r="AB20" s="1246"/>
      <c r="AC20" s="1244"/>
      <c r="AD20" s="1245"/>
      <c r="AE20" s="1245"/>
      <c r="AF20" s="1246"/>
      <c r="AG20" s="1244"/>
      <c r="AH20" s="1245"/>
      <c r="AI20" s="1245"/>
      <c r="AJ20" s="1246"/>
      <c r="AK20" s="1244"/>
      <c r="AL20" s="1245"/>
      <c r="AM20" s="1245"/>
      <c r="AN20" s="1246"/>
      <c r="AO20" s="1244"/>
      <c r="AP20" s="1245"/>
      <c r="AQ20" s="1245"/>
      <c r="AR20" s="1246"/>
      <c r="AS20" s="1244"/>
      <c r="AT20" s="1245"/>
      <c r="AU20" s="1245"/>
      <c r="AV20" s="1246"/>
      <c r="AW20" s="1244"/>
      <c r="AX20" s="1245"/>
      <c r="AY20" s="1245"/>
      <c r="AZ20" s="1246"/>
      <c r="BB20" s="1250">
        <f t="shared" si="0"/>
        <v>0</v>
      </c>
    </row>
    <row r="21" spans="1:54" ht="21.75" customHeight="1">
      <c r="A21" s="1240" t="s">
        <v>613</v>
      </c>
      <c r="B21" s="1241"/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2"/>
      <c r="O21" s="1243" t="s">
        <v>992</v>
      </c>
      <c r="P21" s="1244"/>
      <c r="Q21" s="1245"/>
      <c r="R21" s="1245"/>
      <c r="S21" s="1246"/>
      <c r="T21" s="1247"/>
      <c r="U21" s="1248"/>
      <c r="V21" s="1248"/>
      <c r="W21" s="1248"/>
      <c r="X21" s="1249"/>
      <c r="Y21" s="1244"/>
      <c r="Z21" s="1245"/>
      <c r="AA21" s="1245"/>
      <c r="AB21" s="1246"/>
      <c r="AC21" s="1244"/>
      <c r="AD21" s="1245"/>
      <c r="AE21" s="1245"/>
      <c r="AF21" s="1246"/>
      <c r="AG21" s="1244"/>
      <c r="AH21" s="1245"/>
      <c r="AI21" s="1245"/>
      <c r="AJ21" s="1246"/>
      <c r="AK21" s="1244"/>
      <c r="AL21" s="1245"/>
      <c r="AM21" s="1245"/>
      <c r="AN21" s="1246"/>
      <c r="AO21" s="1244">
        <v>120</v>
      </c>
      <c r="AP21" s="1245"/>
      <c r="AQ21" s="1245"/>
      <c r="AR21" s="1246"/>
      <c r="AS21" s="1244"/>
      <c r="AT21" s="1245"/>
      <c r="AU21" s="1245"/>
      <c r="AV21" s="1246"/>
      <c r="AW21" s="1244"/>
      <c r="AX21" s="1245"/>
      <c r="AY21" s="1245"/>
      <c r="AZ21" s="1246"/>
      <c r="BB21" s="1250">
        <f t="shared" si="0"/>
        <v>120</v>
      </c>
    </row>
    <row r="22" spans="1:54" ht="21.75" customHeight="1">
      <c r="A22" s="1240" t="s">
        <v>614</v>
      </c>
      <c r="B22" s="1241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2"/>
      <c r="O22" s="1243" t="s">
        <v>994</v>
      </c>
      <c r="P22" s="1244"/>
      <c r="Q22" s="1245"/>
      <c r="R22" s="1245"/>
      <c r="S22" s="1246"/>
      <c r="T22" s="1247"/>
      <c r="U22" s="1248"/>
      <c r="V22" s="1248"/>
      <c r="W22" s="1248"/>
      <c r="X22" s="1249"/>
      <c r="Y22" s="1244"/>
      <c r="Z22" s="1245"/>
      <c r="AA22" s="1245"/>
      <c r="AB22" s="1246"/>
      <c r="AC22" s="1244"/>
      <c r="AD22" s="1245"/>
      <c r="AE22" s="1245"/>
      <c r="AF22" s="1246"/>
      <c r="AG22" s="1244"/>
      <c r="AH22" s="1245"/>
      <c r="AI22" s="1245"/>
      <c r="AJ22" s="1246"/>
      <c r="AK22" s="1244"/>
      <c r="AL22" s="1245"/>
      <c r="AM22" s="1245"/>
      <c r="AN22" s="1246"/>
      <c r="AO22" s="1244"/>
      <c r="AP22" s="1245"/>
      <c r="AQ22" s="1245"/>
      <c r="AR22" s="1246"/>
      <c r="AS22" s="1244"/>
      <c r="AT22" s="1245"/>
      <c r="AU22" s="1245"/>
      <c r="AV22" s="1246"/>
      <c r="AW22" s="1244"/>
      <c r="AX22" s="1245"/>
      <c r="AY22" s="1245"/>
      <c r="AZ22" s="1246"/>
      <c r="BB22" s="1250">
        <f t="shared" si="0"/>
        <v>0</v>
      </c>
    </row>
    <row r="23" spans="1:54" ht="21.75" customHeight="1">
      <c r="A23" s="1240" t="s">
        <v>615</v>
      </c>
      <c r="B23" s="1241"/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2"/>
      <c r="O23" s="1243" t="s">
        <v>996</v>
      </c>
      <c r="P23" s="1244"/>
      <c r="Q23" s="1245"/>
      <c r="R23" s="1245"/>
      <c r="S23" s="1246"/>
      <c r="T23" s="1247"/>
      <c r="U23" s="1248"/>
      <c r="V23" s="1248"/>
      <c r="W23" s="1248"/>
      <c r="X23" s="1249"/>
      <c r="Y23" s="1244"/>
      <c r="Z23" s="1245"/>
      <c r="AA23" s="1245"/>
      <c r="AB23" s="1246"/>
      <c r="AC23" s="1244"/>
      <c r="AD23" s="1245"/>
      <c r="AE23" s="1245"/>
      <c r="AF23" s="1246"/>
      <c r="AG23" s="1244"/>
      <c r="AH23" s="1245"/>
      <c r="AI23" s="1245"/>
      <c r="AJ23" s="1246"/>
      <c r="AK23" s="1244"/>
      <c r="AL23" s="1245"/>
      <c r="AM23" s="1245"/>
      <c r="AN23" s="1246"/>
      <c r="AO23" s="1244"/>
      <c r="AP23" s="1245"/>
      <c r="AQ23" s="1245"/>
      <c r="AR23" s="1246"/>
      <c r="AS23" s="1244"/>
      <c r="AT23" s="1245"/>
      <c r="AU23" s="1245"/>
      <c r="AV23" s="1246"/>
      <c r="AW23" s="1244"/>
      <c r="AX23" s="1245"/>
      <c r="AY23" s="1245"/>
      <c r="AZ23" s="1246"/>
      <c r="BB23" s="1250">
        <f t="shared" si="0"/>
        <v>0</v>
      </c>
    </row>
    <row r="24" spans="1:54" ht="21.75" customHeight="1">
      <c r="A24" s="1240" t="s">
        <v>616</v>
      </c>
      <c r="B24" s="1241"/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2"/>
      <c r="O24" s="1243" t="s">
        <v>998</v>
      </c>
      <c r="P24" s="1244"/>
      <c r="Q24" s="1245"/>
      <c r="R24" s="1245"/>
      <c r="S24" s="1246"/>
      <c r="T24" s="1247"/>
      <c r="U24" s="1248"/>
      <c r="V24" s="1248"/>
      <c r="W24" s="1248"/>
      <c r="X24" s="1249"/>
      <c r="Y24" s="1244"/>
      <c r="Z24" s="1245"/>
      <c r="AA24" s="1245"/>
      <c r="AB24" s="1246"/>
      <c r="AC24" s="1244"/>
      <c r="AD24" s="1245"/>
      <c r="AE24" s="1245"/>
      <c r="AF24" s="1246"/>
      <c r="AG24" s="1244"/>
      <c r="AH24" s="1245"/>
      <c r="AI24" s="1245"/>
      <c r="AJ24" s="1246"/>
      <c r="AK24" s="1244"/>
      <c r="AL24" s="1245"/>
      <c r="AM24" s="1245"/>
      <c r="AN24" s="1246"/>
      <c r="AO24" s="1244"/>
      <c r="AP24" s="1245"/>
      <c r="AQ24" s="1245"/>
      <c r="AR24" s="1246"/>
      <c r="AS24" s="1244"/>
      <c r="AT24" s="1245"/>
      <c r="AU24" s="1245"/>
      <c r="AV24" s="1246"/>
      <c r="AW24" s="1244"/>
      <c r="AX24" s="1245"/>
      <c r="AY24" s="1245"/>
      <c r="AZ24" s="1246"/>
      <c r="BB24" s="1250">
        <f t="shared" si="0"/>
        <v>0</v>
      </c>
    </row>
    <row r="25" spans="1:54" ht="21.75" customHeight="1">
      <c r="A25" s="1256" t="s">
        <v>601</v>
      </c>
      <c r="B25" s="1241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2"/>
      <c r="O25" s="1257">
        <v>14</v>
      </c>
      <c r="P25" s="1244">
        <f>SUM(P12:S24)</f>
        <v>5000</v>
      </c>
      <c r="Q25" s="1245"/>
      <c r="R25" s="1245"/>
      <c r="S25" s="1246"/>
      <c r="T25" s="1247">
        <f>SUM(T12:X24)</f>
        <v>5000</v>
      </c>
      <c r="U25" s="1248"/>
      <c r="V25" s="1248"/>
      <c r="W25" s="1248"/>
      <c r="X25" s="1249"/>
      <c r="Y25" s="1244">
        <f>SUM(Y12:AB24)</f>
        <v>5000</v>
      </c>
      <c r="Z25" s="1245"/>
      <c r="AA25" s="1245"/>
      <c r="AB25" s="1246"/>
      <c r="AC25" s="1244">
        <f>SUM(AC12:AF24)</f>
        <v>5000</v>
      </c>
      <c r="AD25" s="1245"/>
      <c r="AE25" s="1245"/>
      <c r="AF25" s="1246"/>
      <c r="AG25" s="1244">
        <f>SUM(AG12:AJ24)</f>
        <v>5000</v>
      </c>
      <c r="AH25" s="1245"/>
      <c r="AI25" s="1245"/>
      <c r="AJ25" s="1246"/>
      <c r="AK25" s="1244">
        <f>SUM(AK12:AN24)</f>
        <v>5000</v>
      </c>
      <c r="AL25" s="1245"/>
      <c r="AM25" s="1245"/>
      <c r="AN25" s="1246"/>
      <c r="AO25" s="1244">
        <f>SUM(AO12:AR24)</f>
        <v>5000</v>
      </c>
      <c r="AP25" s="1245"/>
      <c r="AQ25" s="1245"/>
      <c r="AR25" s="1246"/>
      <c r="AS25" s="1244">
        <f>SUM(AS12:AV24)</f>
        <v>5000</v>
      </c>
      <c r="AT25" s="1245"/>
      <c r="AU25" s="1245"/>
      <c r="AV25" s="1246"/>
      <c r="AW25" s="1244">
        <f>SUM(AW12:AZ24)</f>
        <v>5000</v>
      </c>
      <c r="AX25" s="1245"/>
      <c r="AY25" s="1245"/>
      <c r="AZ25" s="1246"/>
      <c r="BB25" s="1250">
        <f t="shared" si="0"/>
        <v>45000</v>
      </c>
    </row>
    <row r="26" spans="1:52" ht="21.75" customHeight="1">
      <c r="A26" s="1240" t="s">
        <v>617</v>
      </c>
      <c r="B26" s="1241"/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2"/>
      <c r="O26" s="1243" t="s">
        <v>1002</v>
      </c>
      <c r="P26" s="1244"/>
      <c r="Q26" s="1245"/>
      <c r="R26" s="1245"/>
      <c r="S26" s="1246"/>
      <c r="T26" s="1247"/>
      <c r="U26" s="1248"/>
      <c r="V26" s="1248"/>
      <c r="W26" s="1248"/>
      <c r="X26" s="1249"/>
      <c r="Y26" s="1244"/>
      <c r="Z26" s="1245"/>
      <c r="AA26" s="1245"/>
      <c r="AB26" s="1246"/>
      <c r="AC26" s="1244"/>
      <c r="AD26" s="1245"/>
      <c r="AE26" s="1245"/>
      <c r="AF26" s="1246"/>
      <c r="AG26" s="1244"/>
      <c r="AH26" s="1245"/>
      <c r="AI26" s="1245"/>
      <c r="AJ26" s="1246"/>
      <c r="AK26" s="1244"/>
      <c r="AL26" s="1245"/>
      <c r="AM26" s="1245"/>
      <c r="AN26" s="1246"/>
      <c r="AO26" s="1244"/>
      <c r="AP26" s="1245"/>
      <c r="AQ26" s="1245"/>
      <c r="AR26" s="1246"/>
      <c r="AS26" s="1244"/>
      <c r="AT26" s="1245"/>
      <c r="AU26" s="1245"/>
      <c r="AV26" s="1246"/>
      <c r="AW26" s="1244"/>
      <c r="AX26" s="1245"/>
      <c r="AY26" s="1245"/>
      <c r="AZ26" s="1246"/>
    </row>
    <row r="27" spans="1:52" ht="27" customHeight="1">
      <c r="A27" s="1251" t="s">
        <v>618</v>
      </c>
      <c r="B27" s="1252"/>
      <c r="C27" s="1252"/>
      <c r="D27" s="1252"/>
      <c r="E27" s="1252"/>
      <c r="F27" s="1252"/>
      <c r="G27" s="1252"/>
      <c r="H27" s="1252"/>
      <c r="I27" s="1252"/>
      <c r="J27" s="1252"/>
      <c r="K27" s="1252"/>
      <c r="L27" s="1252"/>
      <c r="M27" s="1252"/>
      <c r="N27" s="1253"/>
      <c r="O27" s="1243" t="s">
        <v>1004</v>
      </c>
      <c r="P27" s="1244"/>
      <c r="Q27" s="1245"/>
      <c r="R27" s="1245"/>
      <c r="S27" s="1246"/>
      <c r="T27" s="1247"/>
      <c r="U27" s="1248"/>
      <c r="V27" s="1248"/>
      <c r="W27" s="1248"/>
      <c r="X27" s="1249"/>
      <c r="Y27" s="1244"/>
      <c r="Z27" s="1245"/>
      <c r="AA27" s="1245"/>
      <c r="AB27" s="1246"/>
      <c r="AC27" s="1244"/>
      <c r="AD27" s="1245"/>
      <c r="AE27" s="1245"/>
      <c r="AF27" s="1246"/>
      <c r="AG27" s="1244"/>
      <c r="AH27" s="1245"/>
      <c r="AI27" s="1245"/>
      <c r="AJ27" s="1246"/>
      <c r="AK27" s="1244"/>
      <c r="AL27" s="1245"/>
      <c r="AM27" s="1245"/>
      <c r="AN27" s="1246"/>
      <c r="AO27" s="1244"/>
      <c r="AP27" s="1245"/>
      <c r="AQ27" s="1245"/>
      <c r="AR27" s="1246"/>
      <c r="AS27" s="1244"/>
      <c r="AT27" s="1245"/>
      <c r="AU27" s="1245"/>
      <c r="AV27" s="1246"/>
      <c r="AW27" s="1244"/>
      <c r="AX27" s="1245"/>
      <c r="AY27" s="1245"/>
      <c r="AZ27" s="1246"/>
    </row>
    <row r="28" spans="1:52" ht="21.75" customHeight="1">
      <c r="A28" s="1240" t="s">
        <v>619</v>
      </c>
      <c r="B28" s="1241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2"/>
      <c r="O28" s="1243" t="s">
        <v>1065</v>
      </c>
      <c r="P28" s="1244">
        <v>4360</v>
      </c>
      <c r="Q28" s="1245"/>
      <c r="R28" s="1245"/>
      <c r="S28" s="1246"/>
      <c r="T28" s="1247">
        <v>4360</v>
      </c>
      <c r="U28" s="1248"/>
      <c r="V28" s="1248"/>
      <c r="W28" s="1248"/>
      <c r="X28" s="1249"/>
      <c r="Y28" s="1244">
        <v>4360</v>
      </c>
      <c r="Z28" s="1245"/>
      <c r="AA28" s="1245"/>
      <c r="AB28" s="1246"/>
      <c r="AC28" s="1244">
        <v>4360</v>
      </c>
      <c r="AD28" s="1245"/>
      <c r="AE28" s="1245"/>
      <c r="AF28" s="1246"/>
      <c r="AG28" s="1244">
        <v>4360</v>
      </c>
      <c r="AH28" s="1245"/>
      <c r="AI28" s="1245"/>
      <c r="AJ28" s="1246"/>
      <c r="AK28" s="1244">
        <v>4360</v>
      </c>
      <c r="AL28" s="1245"/>
      <c r="AM28" s="1245"/>
      <c r="AN28" s="1246"/>
      <c r="AO28" s="1244">
        <v>4360</v>
      </c>
      <c r="AP28" s="1245"/>
      <c r="AQ28" s="1245"/>
      <c r="AR28" s="1246"/>
      <c r="AS28" s="1244">
        <v>4360</v>
      </c>
      <c r="AT28" s="1245"/>
      <c r="AU28" s="1245"/>
      <c r="AV28" s="1246"/>
      <c r="AW28" s="1244">
        <v>4360</v>
      </c>
      <c r="AX28" s="1245"/>
      <c r="AY28" s="1245"/>
      <c r="AZ28" s="1246"/>
    </row>
    <row r="29" spans="1:52" ht="21.75" customHeight="1">
      <c r="A29" s="1240" t="s">
        <v>620</v>
      </c>
      <c r="B29" s="1241"/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241"/>
      <c r="N29" s="1242"/>
      <c r="O29" s="1243" t="s">
        <v>1067</v>
      </c>
      <c r="P29" s="1244"/>
      <c r="Q29" s="1245"/>
      <c r="R29" s="1245"/>
      <c r="S29" s="1246"/>
      <c r="T29" s="1247"/>
      <c r="U29" s="1248"/>
      <c r="V29" s="1248"/>
      <c r="W29" s="1248"/>
      <c r="X29" s="1249"/>
      <c r="Y29" s="1244"/>
      <c r="Z29" s="1245"/>
      <c r="AA29" s="1245"/>
      <c r="AB29" s="1246"/>
      <c r="AC29" s="1244"/>
      <c r="AD29" s="1245"/>
      <c r="AE29" s="1245"/>
      <c r="AF29" s="1246"/>
      <c r="AG29" s="1244"/>
      <c r="AH29" s="1245"/>
      <c r="AI29" s="1245"/>
      <c r="AJ29" s="1246"/>
      <c r="AK29" s="1244"/>
      <c r="AL29" s="1245"/>
      <c r="AM29" s="1245"/>
      <c r="AN29" s="1246"/>
      <c r="AO29" s="1244"/>
      <c r="AP29" s="1245"/>
      <c r="AQ29" s="1245"/>
      <c r="AR29" s="1246"/>
      <c r="AS29" s="1244"/>
      <c r="AT29" s="1245"/>
      <c r="AU29" s="1245"/>
      <c r="AV29" s="1246"/>
      <c r="AW29" s="1244"/>
      <c r="AX29" s="1245"/>
      <c r="AY29" s="1245"/>
      <c r="AZ29" s="1246"/>
    </row>
    <row r="30" spans="1:52" ht="27" customHeight="1">
      <c r="A30" s="1251" t="s">
        <v>621</v>
      </c>
      <c r="B30" s="1252"/>
      <c r="C30" s="1252"/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3"/>
      <c r="O30" s="1243">
        <v>19</v>
      </c>
      <c r="P30" s="1244"/>
      <c r="Q30" s="1245"/>
      <c r="R30" s="1245"/>
      <c r="S30" s="1246"/>
      <c r="T30" s="1247"/>
      <c r="U30" s="1248"/>
      <c r="V30" s="1248"/>
      <c r="W30" s="1248"/>
      <c r="X30" s="1249"/>
      <c r="Y30" s="1244"/>
      <c r="Z30" s="1245"/>
      <c r="AA30" s="1245"/>
      <c r="AB30" s="1246"/>
      <c r="AC30" s="1244"/>
      <c r="AD30" s="1245"/>
      <c r="AE30" s="1245"/>
      <c r="AF30" s="1246"/>
      <c r="AG30" s="1244"/>
      <c r="AH30" s="1245"/>
      <c r="AI30" s="1245"/>
      <c r="AJ30" s="1246"/>
      <c r="AK30" s="1244"/>
      <c r="AL30" s="1245"/>
      <c r="AM30" s="1245"/>
      <c r="AN30" s="1246"/>
      <c r="AO30" s="1244"/>
      <c r="AP30" s="1245"/>
      <c r="AQ30" s="1245"/>
      <c r="AR30" s="1246"/>
      <c r="AS30" s="1244"/>
      <c r="AT30" s="1245"/>
      <c r="AU30" s="1245"/>
      <c r="AV30" s="1246"/>
      <c r="AW30" s="1244"/>
      <c r="AX30" s="1245"/>
      <c r="AY30" s="1245"/>
      <c r="AZ30" s="1246"/>
    </row>
    <row r="31" spans="1:52" ht="27" customHeight="1">
      <c r="A31" s="1251" t="s">
        <v>622</v>
      </c>
      <c r="B31" s="1252"/>
      <c r="C31" s="1252"/>
      <c r="D31" s="1252"/>
      <c r="E31" s="1252"/>
      <c r="F31" s="1252"/>
      <c r="G31" s="1252"/>
      <c r="H31" s="1252"/>
      <c r="I31" s="1252"/>
      <c r="J31" s="1252"/>
      <c r="K31" s="1252"/>
      <c r="L31" s="1252"/>
      <c r="M31" s="1252"/>
      <c r="N31" s="1253"/>
      <c r="O31" s="1243">
        <v>20</v>
      </c>
      <c r="P31" s="1244"/>
      <c r="Q31" s="1245"/>
      <c r="R31" s="1245"/>
      <c r="S31" s="1246"/>
      <c r="T31" s="1247"/>
      <c r="U31" s="1248"/>
      <c r="V31" s="1248"/>
      <c r="W31" s="1248"/>
      <c r="X31" s="1249"/>
      <c r="Y31" s="1244"/>
      <c r="Z31" s="1245"/>
      <c r="AA31" s="1245"/>
      <c r="AB31" s="1246"/>
      <c r="AC31" s="1244"/>
      <c r="AD31" s="1245"/>
      <c r="AE31" s="1245"/>
      <c r="AF31" s="1246"/>
      <c r="AG31" s="1244"/>
      <c r="AH31" s="1245"/>
      <c r="AI31" s="1245"/>
      <c r="AJ31" s="1246"/>
      <c r="AK31" s="1244"/>
      <c r="AL31" s="1245"/>
      <c r="AM31" s="1245"/>
      <c r="AN31" s="1246"/>
      <c r="AO31" s="1244"/>
      <c r="AP31" s="1245"/>
      <c r="AQ31" s="1245"/>
      <c r="AR31" s="1246"/>
      <c r="AS31" s="1244"/>
      <c r="AT31" s="1245"/>
      <c r="AU31" s="1245"/>
      <c r="AV31" s="1246"/>
      <c r="AW31" s="1244"/>
      <c r="AX31" s="1245"/>
      <c r="AY31" s="1245"/>
      <c r="AZ31" s="1246"/>
    </row>
    <row r="32" spans="1:52" ht="27" customHeight="1">
      <c r="A32" s="1251" t="s">
        <v>623</v>
      </c>
      <c r="B32" s="1252"/>
      <c r="C32" s="1252"/>
      <c r="D32" s="1252"/>
      <c r="E32" s="1252"/>
      <c r="F32" s="1252"/>
      <c r="G32" s="1252"/>
      <c r="H32" s="1252"/>
      <c r="I32" s="1252"/>
      <c r="J32" s="1252"/>
      <c r="K32" s="1252"/>
      <c r="L32" s="1252"/>
      <c r="M32" s="1252"/>
      <c r="N32" s="1253"/>
      <c r="O32" s="1243">
        <v>21</v>
      </c>
      <c r="P32" s="1244"/>
      <c r="Q32" s="1245"/>
      <c r="R32" s="1245"/>
      <c r="S32" s="1246"/>
      <c r="T32" s="1247"/>
      <c r="U32" s="1248"/>
      <c r="V32" s="1248"/>
      <c r="W32" s="1248"/>
      <c r="X32" s="1249"/>
      <c r="Y32" s="1244"/>
      <c r="Z32" s="1245"/>
      <c r="AA32" s="1245"/>
      <c r="AB32" s="1246"/>
      <c r="AC32" s="1244"/>
      <c r="AD32" s="1245"/>
      <c r="AE32" s="1245"/>
      <c r="AF32" s="1246"/>
      <c r="AG32" s="1244"/>
      <c r="AH32" s="1245"/>
      <c r="AI32" s="1245"/>
      <c r="AJ32" s="1246"/>
      <c r="AK32" s="1244"/>
      <c r="AL32" s="1245"/>
      <c r="AM32" s="1245"/>
      <c r="AN32" s="1246"/>
      <c r="AO32" s="1244"/>
      <c r="AP32" s="1245"/>
      <c r="AQ32" s="1245"/>
      <c r="AR32" s="1246"/>
      <c r="AS32" s="1244"/>
      <c r="AT32" s="1245"/>
      <c r="AU32" s="1245"/>
      <c r="AV32" s="1246"/>
      <c r="AW32" s="1244"/>
      <c r="AX32" s="1245"/>
      <c r="AY32" s="1245"/>
      <c r="AZ32" s="1246"/>
    </row>
    <row r="33" spans="1:52" ht="21.75" customHeight="1">
      <c r="A33" s="1240" t="s">
        <v>624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2"/>
      <c r="O33" s="1243" t="s">
        <v>1075</v>
      </c>
      <c r="P33" s="1244"/>
      <c r="Q33" s="1245"/>
      <c r="R33" s="1245"/>
      <c r="S33" s="1246"/>
      <c r="T33" s="1247"/>
      <c r="U33" s="1248"/>
      <c r="V33" s="1248"/>
      <c r="W33" s="1248"/>
      <c r="X33" s="1249"/>
      <c r="Y33" s="1244"/>
      <c r="Z33" s="1245"/>
      <c r="AA33" s="1245"/>
      <c r="AB33" s="1246"/>
      <c r="AC33" s="1244"/>
      <c r="AD33" s="1245"/>
      <c r="AE33" s="1245"/>
      <c r="AF33" s="1246"/>
      <c r="AG33" s="1244"/>
      <c r="AH33" s="1245"/>
      <c r="AI33" s="1245"/>
      <c r="AJ33" s="1246"/>
      <c r="AK33" s="1244"/>
      <c r="AL33" s="1245"/>
      <c r="AM33" s="1245"/>
      <c r="AN33" s="1246"/>
      <c r="AO33" s="1244"/>
      <c r="AP33" s="1245"/>
      <c r="AQ33" s="1245"/>
      <c r="AR33" s="1246"/>
      <c r="AS33" s="1244"/>
      <c r="AT33" s="1245"/>
      <c r="AU33" s="1245"/>
      <c r="AV33" s="1246"/>
      <c r="AW33" s="1244"/>
      <c r="AX33" s="1245"/>
      <c r="AY33" s="1245"/>
      <c r="AZ33" s="1246"/>
    </row>
    <row r="34" spans="1:52" ht="21.75" customHeight="1">
      <c r="A34" s="1240" t="s">
        <v>625</v>
      </c>
      <c r="B34" s="1241"/>
      <c r="C34" s="1241"/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2"/>
      <c r="O34" s="1243" t="s">
        <v>1077</v>
      </c>
      <c r="P34" s="1244">
        <v>640</v>
      </c>
      <c r="Q34" s="1245"/>
      <c r="R34" s="1245"/>
      <c r="S34" s="1246"/>
      <c r="T34" s="1247">
        <v>640</v>
      </c>
      <c r="U34" s="1248"/>
      <c r="V34" s="1248"/>
      <c r="W34" s="1248"/>
      <c r="X34" s="1249"/>
      <c r="Y34" s="1244">
        <v>640</v>
      </c>
      <c r="Z34" s="1245"/>
      <c r="AA34" s="1245"/>
      <c r="AB34" s="1246"/>
      <c r="AC34" s="1244">
        <v>640</v>
      </c>
      <c r="AD34" s="1245"/>
      <c r="AE34" s="1245"/>
      <c r="AF34" s="1246"/>
      <c r="AG34" s="1244">
        <v>640</v>
      </c>
      <c r="AH34" s="1245"/>
      <c r="AI34" s="1245"/>
      <c r="AJ34" s="1246"/>
      <c r="AK34" s="1244">
        <v>640</v>
      </c>
      <c r="AL34" s="1245"/>
      <c r="AM34" s="1245"/>
      <c r="AN34" s="1246"/>
      <c r="AO34" s="1244">
        <v>640</v>
      </c>
      <c r="AP34" s="1245"/>
      <c r="AQ34" s="1245"/>
      <c r="AR34" s="1246"/>
      <c r="AS34" s="1244">
        <v>640</v>
      </c>
      <c r="AT34" s="1245"/>
      <c r="AU34" s="1245"/>
      <c r="AV34" s="1246"/>
      <c r="AW34" s="1244">
        <v>640</v>
      </c>
      <c r="AX34" s="1245"/>
      <c r="AY34" s="1245"/>
      <c r="AZ34" s="1246"/>
    </row>
    <row r="35" spans="1:52" ht="21.75" customHeight="1">
      <c r="A35" s="1240" t="s">
        <v>626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2"/>
      <c r="O35" s="1243" t="s">
        <v>1079</v>
      </c>
      <c r="P35" s="1244"/>
      <c r="Q35" s="1245"/>
      <c r="R35" s="1245"/>
      <c r="S35" s="1246"/>
      <c r="T35" s="1247"/>
      <c r="U35" s="1248"/>
      <c r="V35" s="1248"/>
      <c r="W35" s="1248"/>
      <c r="X35" s="1249"/>
      <c r="Y35" s="1244"/>
      <c r="Z35" s="1245"/>
      <c r="AA35" s="1245"/>
      <c r="AB35" s="1246"/>
      <c r="AC35" s="1244"/>
      <c r="AD35" s="1245"/>
      <c r="AE35" s="1245"/>
      <c r="AF35" s="1246"/>
      <c r="AG35" s="1244"/>
      <c r="AH35" s="1245"/>
      <c r="AI35" s="1245"/>
      <c r="AJ35" s="1246"/>
      <c r="AK35" s="1244"/>
      <c r="AL35" s="1245"/>
      <c r="AM35" s="1245"/>
      <c r="AN35" s="1246"/>
      <c r="AO35" s="1244"/>
      <c r="AP35" s="1245"/>
      <c r="AQ35" s="1245"/>
      <c r="AR35" s="1246"/>
      <c r="AS35" s="1244"/>
      <c r="AT35" s="1245"/>
      <c r="AU35" s="1245"/>
      <c r="AV35" s="1246"/>
      <c r="AW35" s="1244"/>
      <c r="AX35" s="1245"/>
      <c r="AY35" s="1245"/>
      <c r="AZ35" s="1246"/>
    </row>
    <row r="36" spans="1:52" ht="21.75" customHeight="1">
      <c r="A36" s="1240" t="s">
        <v>627</v>
      </c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2"/>
      <c r="O36" s="1243">
        <v>25</v>
      </c>
      <c r="P36" s="1244"/>
      <c r="Q36" s="1245"/>
      <c r="R36" s="1245"/>
      <c r="S36" s="1246"/>
      <c r="T36" s="1247"/>
      <c r="U36" s="1248"/>
      <c r="V36" s="1248"/>
      <c r="W36" s="1248"/>
      <c r="X36" s="1249"/>
      <c r="Y36" s="1244"/>
      <c r="Z36" s="1245"/>
      <c r="AA36" s="1245"/>
      <c r="AB36" s="1246"/>
      <c r="AC36" s="1244"/>
      <c r="AD36" s="1245"/>
      <c r="AE36" s="1245"/>
      <c r="AF36" s="1246"/>
      <c r="AG36" s="1244"/>
      <c r="AH36" s="1245"/>
      <c r="AI36" s="1245"/>
      <c r="AJ36" s="1246"/>
      <c r="AK36" s="1244"/>
      <c r="AL36" s="1245"/>
      <c r="AM36" s="1245"/>
      <c r="AN36" s="1246"/>
      <c r="AO36" s="1244"/>
      <c r="AP36" s="1245"/>
      <c r="AQ36" s="1245"/>
      <c r="AR36" s="1246"/>
      <c r="AS36" s="1244"/>
      <c r="AT36" s="1245"/>
      <c r="AU36" s="1245"/>
      <c r="AV36" s="1246"/>
      <c r="AW36" s="1244"/>
      <c r="AX36" s="1245"/>
      <c r="AY36" s="1245"/>
      <c r="AZ36" s="1246"/>
    </row>
    <row r="37" spans="1:52" ht="21.75" customHeight="1">
      <c r="A37" s="1240" t="s">
        <v>628</v>
      </c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2"/>
      <c r="O37" s="1243">
        <v>26</v>
      </c>
      <c r="P37" s="1244"/>
      <c r="Q37" s="1245"/>
      <c r="R37" s="1245"/>
      <c r="S37" s="1246"/>
      <c r="T37" s="1247"/>
      <c r="U37" s="1248"/>
      <c r="V37" s="1248"/>
      <c r="W37" s="1248"/>
      <c r="X37" s="1249"/>
      <c r="Y37" s="1244"/>
      <c r="Z37" s="1245"/>
      <c r="AA37" s="1245"/>
      <c r="AB37" s="1246"/>
      <c r="AC37" s="1244"/>
      <c r="AD37" s="1245"/>
      <c r="AE37" s="1245"/>
      <c r="AF37" s="1246"/>
      <c r="AG37" s="1244"/>
      <c r="AH37" s="1245"/>
      <c r="AI37" s="1245"/>
      <c r="AJ37" s="1246"/>
      <c r="AK37" s="1244"/>
      <c r="AL37" s="1245"/>
      <c r="AM37" s="1245"/>
      <c r="AN37" s="1246"/>
      <c r="AO37" s="1244"/>
      <c r="AP37" s="1245"/>
      <c r="AQ37" s="1245"/>
      <c r="AR37" s="1246"/>
      <c r="AS37" s="1244"/>
      <c r="AT37" s="1245"/>
      <c r="AU37" s="1245"/>
      <c r="AV37" s="1246"/>
      <c r="AW37" s="1244"/>
      <c r="AX37" s="1245"/>
      <c r="AY37" s="1245"/>
      <c r="AZ37" s="1246"/>
    </row>
    <row r="38" spans="1:52" ht="21.75" customHeight="1">
      <c r="A38" s="1256" t="s">
        <v>602</v>
      </c>
      <c r="B38" s="1241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2"/>
      <c r="O38" s="1257">
        <v>27</v>
      </c>
      <c r="P38" s="1244">
        <f>SUM(P26:S37)</f>
        <v>5000</v>
      </c>
      <c r="Q38" s="1245"/>
      <c r="R38" s="1245"/>
      <c r="S38" s="1246"/>
      <c r="T38" s="1247">
        <f>SUM(T26:X37)</f>
        <v>5000</v>
      </c>
      <c r="U38" s="1248"/>
      <c r="V38" s="1248"/>
      <c r="W38" s="1248"/>
      <c r="X38" s="1249"/>
      <c r="Y38" s="1244">
        <f>SUM(Y26:AB37)</f>
        <v>5000</v>
      </c>
      <c r="Z38" s="1245"/>
      <c r="AA38" s="1245"/>
      <c r="AB38" s="1246"/>
      <c r="AC38" s="1244">
        <f>SUM(AC26:AF37)</f>
        <v>5000</v>
      </c>
      <c r="AD38" s="1245"/>
      <c r="AE38" s="1245"/>
      <c r="AF38" s="1246"/>
      <c r="AG38" s="1244">
        <f>SUM(AG26:AJ37)</f>
        <v>5000</v>
      </c>
      <c r="AH38" s="1245"/>
      <c r="AI38" s="1245"/>
      <c r="AJ38" s="1246"/>
      <c r="AK38" s="1244">
        <f>SUM(AK26:AN37)</f>
        <v>5000</v>
      </c>
      <c r="AL38" s="1245"/>
      <c r="AM38" s="1245"/>
      <c r="AN38" s="1246"/>
      <c r="AO38" s="1244">
        <f>SUM(AO26:AR37)</f>
        <v>5000</v>
      </c>
      <c r="AP38" s="1245"/>
      <c r="AQ38" s="1245"/>
      <c r="AR38" s="1246"/>
      <c r="AS38" s="1244">
        <f>SUM(AS26:AV37)</f>
        <v>5000</v>
      </c>
      <c r="AT38" s="1245"/>
      <c r="AU38" s="1245"/>
      <c r="AV38" s="1246"/>
      <c r="AW38" s="1244">
        <f>SUM(AW26:AZ37)</f>
        <v>5000</v>
      </c>
      <c r="AX38" s="1245"/>
      <c r="AY38" s="1245"/>
      <c r="AZ38" s="1246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258"/>
      <c r="B67" s="1258"/>
      <c r="C67" s="1258"/>
      <c r="D67" s="1258"/>
    </row>
    <row r="68" spans="1:4" ht="21.75" customHeight="1">
      <c r="A68" s="1258"/>
      <c r="B68" s="1258"/>
      <c r="C68" s="1258"/>
      <c r="D68" s="1258"/>
    </row>
    <row r="69" spans="1:4" ht="21.75" customHeight="1">
      <c r="A69" s="1258"/>
      <c r="B69" s="1258"/>
      <c r="C69" s="1258"/>
      <c r="D69" s="1258"/>
    </row>
    <row r="70" spans="1:4" ht="21.75" customHeight="1">
      <c r="A70" s="1258"/>
      <c r="B70" s="1258"/>
      <c r="C70" s="1258"/>
      <c r="D70" s="1258"/>
    </row>
    <row r="71" spans="1:4" ht="21.75" customHeight="1">
      <c r="A71" s="1258"/>
      <c r="B71" s="1258"/>
      <c r="C71" s="1258"/>
      <c r="D71" s="1258"/>
    </row>
    <row r="72" spans="1:4" ht="21.75" customHeight="1">
      <c r="A72" s="1258"/>
      <c r="B72" s="1258"/>
      <c r="C72" s="1258"/>
      <c r="D72" s="1258"/>
    </row>
    <row r="73" spans="1:4" ht="21.75" customHeight="1">
      <c r="A73" s="1258"/>
      <c r="B73" s="1258"/>
      <c r="C73" s="1258"/>
      <c r="D73" s="1258"/>
    </row>
    <row r="74" spans="1:4" ht="21.75" customHeight="1">
      <c r="A74" s="1258"/>
      <c r="B74" s="1258"/>
      <c r="C74" s="1258"/>
      <c r="D74" s="1258"/>
    </row>
    <row r="75" spans="1:4" ht="21.75" customHeight="1">
      <c r="A75" s="1258"/>
      <c r="B75" s="1258"/>
      <c r="C75" s="1258"/>
      <c r="D75" s="1258"/>
    </row>
    <row r="76" spans="1:4" ht="21.75" customHeight="1">
      <c r="A76" s="1258"/>
      <c r="B76" s="1258"/>
      <c r="C76" s="1258"/>
      <c r="D76" s="1258"/>
    </row>
    <row r="77" spans="1:4" ht="21.75" customHeight="1">
      <c r="A77" s="1258"/>
      <c r="B77" s="1258"/>
      <c r="C77" s="1258"/>
      <c r="D77" s="1258"/>
    </row>
    <row r="78" spans="1:4" ht="21.75" customHeight="1">
      <c r="A78" s="1258"/>
      <c r="B78" s="1258"/>
      <c r="C78" s="1258"/>
      <c r="D78" s="1258"/>
    </row>
    <row r="79" spans="1:4" ht="21.75" customHeight="1">
      <c r="A79" s="1258"/>
      <c r="B79" s="1258"/>
      <c r="C79" s="1258"/>
      <c r="D79" s="1258"/>
    </row>
    <row r="80" spans="1:4" ht="21.75" customHeight="1">
      <c r="A80" s="1258"/>
      <c r="B80" s="1258"/>
      <c r="C80" s="1258"/>
      <c r="D80" s="1258"/>
    </row>
    <row r="81" spans="1:4" ht="21.75" customHeight="1">
      <c r="A81" s="1258"/>
      <c r="B81" s="1258"/>
      <c r="C81" s="1258"/>
      <c r="D81" s="1258"/>
    </row>
    <row r="82" spans="1:4" ht="21.75" customHeight="1">
      <c r="A82" s="1258"/>
      <c r="B82" s="1258"/>
      <c r="C82" s="1258"/>
      <c r="D82" s="1258"/>
    </row>
    <row r="83" spans="1:4" ht="21.75" customHeight="1">
      <c r="A83" s="1258"/>
      <c r="B83" s="1258"/>
      <c r="C83" s="1258"/>
      <c r="D83" s="1258"/>
    </row>
    <row r="84" spans="1:4" ht="21.75" customHeight="1">
      <c r="A84" s="1258"/>
      <c r="B84" s="1258"/>
      <c r="C84" s="1258"/>
      <c r="D84" s="1258"/>
    </row>
    <row r="85" spans="1:4" ht="21.75" customHeight="1">
      <c r="A85" s="1258"/>
      <c r="B85" s="1258"/>
      <c r="C85" s="1258"/>
      <c r="D85" s="1258"/>
    </row>
    <row r="86" spans="1:4" ht="21.75" customHeight="1">
      <c r="A86" s="1258"/>
      <c r="B86" s="1258"/>
      <c r="C86" s="1258"/>
      <c r="D86" s="1258"/>
    </row>
    <row r="87" spans="1:4" ht="21.75" customHeight="1">
      <c r="A87" s="1258"/>
      <c r="B87" s="1258"/>
      <c r="C87" s="1258"/>
      <c r="D87" s="1258"/>
    </row>
    <row r="88" spans="1:4" ht="21.75" customHeight="1">
      <c r="A88" s="1258"/>
      <c r="B88" s="1258"/>
      <c r="C88" s="1258"/>
      <c r="D88" s="1258"/>
    </row>
    <row r="89" spans="1:4" ht="21.75" customHeight="1">
      <c r="A89" s="1258"/>
      <c r="B89" s="1258"/>
      <c r="C89" s="1258"/>
      <c r="D89" s="1258"/>
    </row>
    <row r="90" spans="1:4" ht="21.75" customHeight="1">
      <c r="A90" s="1258"/>
      <c r="B90" s="1258"/>
      <c r="C90" s="1258"/>
      <c r="D90" s="1258"/>
    </row>
    <row r="91" spans="1:4" ht="21.75" customHeight="1">
      <c r="A91" s="1258"/>
      <c r="B91" s="1258"/>
      <c r="C91" s="1258"/>
      <c r="D91" s="1258"/>
    </row>
    <row r="92" spans="1:4" ht="21.75" customHeight="1">
      <c r="A92" s="1258"/>
      <c r="B92" s="1258"/>
      <c r="C92" s="1258"/>
      <c r="D92" s="1258"/>
    </row>
    <row r="93" spans="1:4" ht="21.75" customHeight="1">
      <c r="A93" s="1258"/>
      <c r="B93" s="1258"/>
      <c r="C93" s="1258"/>
      <c r="D93" s="1258"/>
    </row>
    <row r="94" spans="1:4" ht="21.75" customHeight="1">
      <c r="A94" s="1258"/>
      <c r="B94" s="1258"/>
      <c r="C94" s="1258"/>
      <c r="D94" s="1258"/>
    </row>
    <row r="95" spans="1:4" ht="21.75" customHeight="1">
      <c r="A95" s="1258"/>
      <c r="B95" s="1258"/>
      <c r="C95" s="1258"/>
      <c r="D95" s="1258"/>
    </row>
    <row r="96" spans="1:4" ht="21.75" customHeight="1">
      <c r="A96" s="1258"/>
      <c r="B96" s="1258"/>
      <c r="C96" s="1258"/>
      <c r="D96" s="1258"/>
    </row>
    <row r="97" spans="1:4" ht="21.75" customHeight="1">
      <c r="A97" s="1258"/>
      <c r="B97" s="1258"/>
      <c r="C97" s="1258"/>
      <c r="D97" s="1258"/>
    </row>
    <row r="98" spans="1:4" ht="21.75" customHeight="1">
      <c r="A98" s="1258"/>
      <c r="B98" s="1258"/>
      <c r="C98" s="1258"/>
      <c r="D98" s="1258"/>
    </row>
    <row r="99" spans="1:4" ht="21.75" customHeight="1">
      <c r="A99" s="1258"/>
      <c r="B99" s="1258"/>
      <c r="C99" s="1258"/>
      <c r="D99" s="1258"/>
    </row>
    <row r="100" spans="1:4" ht="21.75" customHeight="1">
      <c r="A100" s="1258"/>
      <c r="B100" s="1258"/>
      <c r="C100" s="1258"/>
      <c r="D100" s="1258"/>
    </row>
    <row r="101" spans="1:4" ht="21.75" customHeight="1">
      <c r="A101" s="1258"/>
      <c r="B101" s="1258"/>
      <c r="C101" s="1258"/>
      <c r="D101" s="1258"/>
    </row>
    <row r="102" spans="1:4" ht="21.75" customHeight="1">
      <c r="A102" s="1258"/>
      <c r="B102" s="1258"/>
      <c r="C102" s="1258"/>
      <c r="D102" s="1258"/>
    </row>
    <row r="103" spans="1:4" ht="21.75" customHeight="1">
      <c r="A103" s="1258"/>
      <c r="B103" s="1258"/>
      <c r="C103" s="1258"/>
      <c r="D103" s="1258"/>
    </row>
    <row r="104" spans="1:4" ht="21.75" customHeight="1">
      <c r="A104" s="1258"/>
      <c r="B104" s="1258"/>
      <c r="C104" s="1258"/>
      <c r="D104" s="1258"/>
    </row>
    <row r="105" spans="1:4" ht="21.75" customHeight="1">
      <c r="A105" s="1258"/>
      <c r="B105" s="1258"/>
      <c r="C105" s="1258"/>
      <c r="D105" s="1258"/>
    </row>
    <row r="106" spans="1:4" ht="21.75" customHeight="1">
      <c r="A106" s="1258"/>
      <c r="B106" s="1258"/>
      <c r="C106" s="1258"/>
      <c r="D106" s="1258"/>
    </row>
    <row r="107" spans="1:4" ht="21.75" customHeight="1">
      <c r="A107" s="1258"/>
      <c r="B107" s="1258"/>
      <c r="C107" s="1258"/>
      <c r="D107" s="1258"/>
    </row>
    <row r="108" spans="1:4" ht="21.75" customHeight="1">
      <c r="A108" s="1258"/>
      <c r="B108" s="1258"/>
      <c r="C108" s="1258"/>
      <c r="D108" s="1258"/>
    </row>
    <row r="109" spans="1:4" ht="21.75" customHeight="1">
      <c r="A109" s="1258"/>
      <c r="B109" s="1258"/>
      <c r="C109" s="1258"/>
      <c r="D109" s="1258"/>
    </row>
    <row r="110" spans="1:4" ht="21.75" customHeight="1">
      <c r="A110" s="1258"/>
      <c r="B110" s="1258"/>
      <c r="C110" s="1258"/>
      <c r="D110" s="1258"/>
    </row>
    <row r="111" spans="1:4" ht="21.75" customHeight="1">
      <c r="A111" s="1258"/>
      <c r="B111" s="1258"/>
      <c r="C111" s="1258"/>
      <c r="D111" s="1258"/>
    </row>
    <row r="112" spans="1:4" ht="21.75" customHeight="1">
      <c r="A112" s="1258"/>
      <c r="B112" s="1258"/>
      <c r="C112" s="1258"/>
      <c r="D112" s="1258"/>
    </row>
    <row r="113" spans="1:4" ht="21.75" customHeight="1">
      <c r="A113" s="1258"/>
      <c r="B113" s="1258"/>
      <c r="C113" s="1258"/>
      <c r="D113" s="1258"/>
    </row>
    <row r="114" spans="1:4" ht="21.75" customHeight="1">
      <c r="A114" s="1258"/>
      <c r="B114" s="1258"/>
      <c r="C114" s="1258"/>
      <c r="D114" s="1258"/>
    </row>
    <row r="115" spans="1:4" ht="21.75" customHeight="1">
      <c r="A115" s="1258"/>
      <c r="B115" s="1258"/>
      <c r="C115" s="1258"/>
      <c r="D115" s="1258"/>
    </row>
    <row r="116" spans="1:4" ht="21.75" customHeight="1">
      <c r="A116" s="1258"/>
      <c r="B116" s="1258"/>
      <c r="C116" s="1258"/>
      <c r="D116" s="1258"/>
    </row>
    <row r="117" spans="1:4" ht="21.75" customHeight="1">
      <c r="A117" s="1258"/>
      <c r="B117" s="1258"/>
      <c r="C117" s="1258"/>
      <c r="D117" s="1258"/>
    </row>
    <row r="118" spans="1:4" ht="21.75" customHeight="1">
      <c r="A118" s="1258"/>
      <c r="B118" s="1258"/>
      <c r="C118" s="1258"/>
      <c r="D118" s="1258"/>
    </row>
    <row r="119" spans="1:4" ht="21.75" customHeight="1">
      <c r="A119" s="1258"/>
      <c r="B119" s="1258"/>
      <c r="C119" s="1258"/>
      <c r="D119" s="1258"/>
    </row>
    <row r="120" spans="1:4" ht="21.75" customHeight="1">
      <c r="A120" s="1258"/>
      <c r="B120" s="1258"/>
      <c r="C120" s="1258"/>
      <c r="D120" s="1258"/>
    </row>
    <row r="121" spans="1:4" ht="21.75" customHeight="1">
      <c r="A121" s="1258"/>
      <c r="B121" s="1258"/>
      <c r="C121" s="1258"/>
      <c r="D121" s="1258"/>
    </row>
    <row r="122" spans="1:4" ht="21.75" customHeight="1">
      <c r="A122" s="1258"/>
      <c r="B122" s="1258"/>
      <c r="C122" s="1258"/>
      <c r="D122" s="1258"/>
    </row>
    <row r="123" spans="1:4" ht="21.75" customHeight="1">
      <c r="A123" s="1258"/>
      <c r="B123" s="1258"/>
      <c r="C123" s="1258"/>
      <c r="D123" s="1258"/>
    </row>
    <row r="124" spans="1:4" ht="21.75" customHeight="1">
      <c r="A124" s="1258"/>
      <c r="B124" s="1258"/>
      <c r="C124" s="1258"/>
      <c r="D124" s="1258"/>
    </row>
    <row r="125" spans="1:4" ht="21.75" customHeight="1">
      <c r="A125" s="1258"/>
      <c r="B125" s="1258"/>
      <c r="C125" s="1258"/>
      <c r="D125" s="1258"/>
    </row>
    <row r="126" spans="1:4" ht="21.75" customHeight="1">
      <c r="A126" s="1258"/>
      <c r="B126" s="1258"/>
      <c r="C126" s="1258"/>
      <c r="D126" s="1258"/>
    </row>
    <row r="127" spans="1:4" ht="21.75" customHeight="1">
      <c r="A127" s="1258"/>
      <c r="B127" s="1258"/>
      <c r="C127" s="1258"/>
      <c r="D127" s="1258"/>
    </row>
    <row r="128" spans="1:4" ht="21.75" customHeight="1">
      <c r="A128" s="1258"/>
      <c r="B128" s="1258"/>
      <c r="C128" s="1258"/>
      <c r="D128" s="1258"/>
    </row>
    <row r="129" spans="1:4" ht="21.75" customHeight="1">
      <c r="A129" s="1258"/>
      <c r="B129" s="1258"/>
      <c r="C129" s="1258"/>
      <c r="D129" s="1258"/>
    </row>
    <row r="130" spans="1:4" ht="21.75" customHeight="1">
      <c r="A130" s="1258"/>
      <c r="B130" s="1258"/>
      <c r="C130" s="1258"/>
      <c r="D130" s="1258"/>
    </row>
    <row r="131" spans="1:4" ht="21.75" customHeight="1">
      <c r="A131" s="1258"/>
      <c r="B131" s="1258"/>
      <c r="C131" s="1258"/>
      <c r="D131" s="1258"/>
    </row>
    <row r="132" spans="1:4" ht="21.75" customHeight="1">
      <c r="A132" s="1258"/>
      <c r="B132" s="1258"/>
      <c r="C132" s="1258"/>
      <c r="D132" s="1258"/>
    </row>
    <row r="133" spans="1:4" ht="21.75" customHeight="1">
      <c r="A133" s="1258"/>
      <c r="B133" s="1258"/>
      <c r="C133" s="1258"/>
      <c r="D133" s="1258"/>
    </row>
    <row r="134" spans="1:4" ht="21.75" customHeight="1">
      <c r="A134" s="1258"/>
      <c r="B134" s="1258"/>
      <c r="C134" s="1258"/>
      <c r="D134" s="1258"/>
    </row>
    <row r="135" spans="1:4" ht="21.75" customHeight="1">
      <c r="A135" s="1258"/>
      <c r="B135" s="1258"/>
      <c r="C135" s="1258"/>
      <c r="D135" s="1258"/>
    </row>
    <row r="136" spans="1:4" ht="21.75" customHeight="1">
      <c r="A136" s="1258"/>
      <c r="B136" s="1258"/>
      <c r="C136" s="1258"/>
      <c r="D136" s="1258"/>
    </row>
    <row r="137" spans="1:4" ht="21.75" customHeight="1">
      <c r="A137" s="1258"/>
      <c r="B137" s="1258"/>
      <c r="C137" s="1258"/>
      <c r="D137" s="1258"/>
    </row>
    <row r="138" spans="1:4" ht="21.75" customHeight="1">
      <c r="A138" s="1258"/>
      <c r="B138" s="1258"/>
      <c r="C138" s="1258"/>
      <c r="D138" s="1258"/>
    </row>
    <row r="139" spans="1:4" ht="21.75" customHeight="1">
      <c r="A139" s="1258"/>
      <c r="B139" s="1258"/>
      <c r="C139" s="1258"/>
      <c r="D139" s="1258"/>
    </row>
    <row r="140" spans="1:4" ht="21.75" customHeight="1">
      <c r="A140" s="1258"/>
      <c r="B140" s="1258"/>
      <c r="C140" s="1258"/>
      <c r="D140" s="1258"/>
    </row>
    <row r="141" spans="1:4" ht="21.75" customHeight="1">
      <c r="A141" s="1258"/>
      <c r="B141" s="1258"/>
      <c r="C141" s="1258"/>
      <c r="D141" s="1258"/>
    </row>
    <row r="142" spans="1:4" ht="21.75" customHeight="1">
      <c r="A142" s="1258"/>
      <c r="B142" s="1258"/>
      <c r="C142" s="1258"/>
      <c r="D142" s="1258"/>
    </row>
    <row r="143" spans="1:4" ht="12.75">
      <c r="A143" s="1258"/>
      <c r="B143" s="1258"/>
      <c r="C143" s="1258"/>
      <c r="D143" s="1258"/>
    </row>
    <row r="144" spans="1:4" ht="12.75">
      <c r="A144" s="1258"/>
      <c r="B144" s="1258"/>
      <c r="C144" s="1258"/>
      <c r="D144" s="1258"/>
    </row>
    <row r="145" spans="1:4" ht="12.75">
      <c r="A145" s="1258"/>
      <c r="B145" s="1258"/>
      <c r="C145" s="1258"/>
      <c r="D145" s="1258"/>
    </row>
    <row r="146" spans="1:4" ht="12.75">
      <c r="A146" s="1258"/>
      <c r="B146" s="1258"/>
      <c r="C146" s="1258"/>
      <c r="D146" s="1258"/>
    </row>
    <row r="147" spans="1:4" ht="12.75">
      <c r="A147" s="1258"/>
      <c r="B147" s="1258"/>
      <c r="C147" s="1258"/>
      <c r="D147" s="1258"/>
    </row>
    <row r="148" spans="1:4" ht="12.75">
      <c r="A148" s="1258"/>
      <c r="B148" s="1258"/>
      <c r="C148" s="1258"/>
      <c r="D148" s="1258"/>
    </row>
    <row r="149" spans="1:4" ht="12.75">
      <c r="A149" s="1258"/>
      <c r="B149" s="1258"/>
      <c r="C149" s="1258"/>
      <c r="D149" s="1258"/>
    </row>
  </sheetData>
  <mergeCells count="282">
    <mergeCell ref="AP4:AZ4"/>
    <mergeCell ref="A9:N10"/>
    <mergeCell ref="O9:O10"/>
    <mergeCell ref="A17:N17"/>
    <mergeCell ref="A16:N16"/>
    <mergeCell ref="P9:S9"/>
    <mergeCell ref="T9:X9"/>
    <mergeCell ref="P13:S13"/>
    <mergeCell ref="P14:S14"/>
    <mergeCell ref="P15:S15"/>
    <mergeCell ref="A12:N12"/>
    <mergeCell ref="A13:N13"/>
    <mergeCell ref="A14:N14"/>
    <mergeCell ref="A15:N15"/>
    <mergeCell ref="A26:N26"/>
    <mergeCell ref="A27:N27"/>
    <mergeCell ref="A22:N22"/>
    <mergeCell ref="A30:N30"/>
    <mergeCell ref="A24:N24"/>
    <mergeCell ref="A28:N28"/>
    <mergeCell ref="A29:N29"/>
    <mergeCell ref="A23:N23"/>
    <mergeCell ref="A38:N38"/>
    <mergeCell ref="A32:N32"/>
    <mergeCell ref="A35:N35"/>
    <mergeCell ref="A36:N36"/>
    <mergeCell ref="A37:N37"/>
    <mergeCell ref="A33:N33"/>
    <mergeCell ref="A34:N34"/>
    <mergeCell ref="A31:N31"/>
    <mergeCell ref="A25:N25"/>
    <mergeCell ref="P16:S16"/>
    <mergeCell ref="P17:S17"/>
    <mergeCell ref="P18:S18"/>
    <mergeCell ref="A21:N21"/>
    <mergeCell ref="P19:S19"/>
    <mergeCell ref="P20:S20"/>
    <mergeCell ref="P21:S21"/>
    <mergeCell ref="A19:N19"/>
    <mergeCell ref="A18:N18"/>
    <mergeCell ref="A20:N20"/>
    <mergeCell ref="Y9:AB9"/>
    <mergeCell ref="AC9:AF9"/>
    <mergeCell ref="Y13:AB13"/>
    <mergeCell ref="AC13:AF13"/>
    <mergeCell ref="AC15:AF15"/>
    <mergeCell ref="AC17:AF17"/>
    <mergeCell ref="AC19:AF19"/>
    <mergeCell ref="T13:X13"/>
    <mergeCell ref="AG9:AJ9"/>
    <mergeCell ref="AK9:AN9"/>
    <mergeCell ref="AO9:AR9"/>
    <mergeCell ref="AS9:AV9"/>
    <mergeCell ref="AW9:AZ9"/>
    <mergeCell ref="P12:S12"/>
    <mergeCell ref="Y12:AB12"/>
    <mergeCell ref="AC12:AF12"/>
    <mergeCell ref="AG12:AJ12"/>
    <mergeCell ref="AK12:AN12"/>
    <mergeCell ref="AO12:AR12"/>
    <mergeCell ref="AS12:AV12"/>
    <mergeCell ref="AW12:AZ12"/>
    <mergeCell ref="T12:X12"/>
    <mergeCell ref="P22:S22"/>
    <mergeCell ref="P23:S23"/>
    <mergeCell ref="P24:S24"/>
    <mergeCell ref="P25:S25"/>
    <mergeCell ref="AW13:AZ13"/>
    <mergeCell ref="AG14:AJ14"/>
    <mergeCell ref="AK14:AN14"/>
    <mergeCell ref="AO14:AR14"/>
    <mergeCell ref="AS14:AV14"/>
    <mergeCell ref="AW14:AZ14"/>
    <mergeCell ref="AG13:AJ13"/>
    <mergeCell ref="AK13:AN13"/>
    <mergeCell ref="AO13:AR13"/>
    <mergeCell ref="AS13:AV13"/>
    <mergeCell ref="Y14:AB14"/>
    <mergeCell ref="P34:S34"/>
    <mergeCell ref="P35:S35"/>
    <mergeCell ref="P36:S36"/>
    <mergeCell ref="P30:S30"/>
    <mergeCell ref="Y15:AB15"/>
    <mergeCell ref="Y17:AB17"/>
    <mergeCell ref="Y19:AB19"/>
    <mergeCell ref="P31:S31"/>
    <mergeCell ref="P32:S32"/>
    <mergeCell ref="AK15:AN15"/>
    <mergeCell ref="AO15:AR15"/>
    <mergeCell ref="AS15:AV15"/>
    <mergeCell ref="P38:S38"/>
    <mergeCell ref="P37:S37"/>
    <mergeCell ref="P33:S33"/>
    <mergeCell ref="P26:S26"/>
    <mergeCell ref="P27:S27"/>
    <mergeCell ref="P28:S28"/>
    <mergeCell ref="P29:S29"/>
    <mergeCell ref="AW15:AZ15"/>
    <mergeCell ref="AC14:AF14"/>
    <mergeCell ref="Y16:AB16"/>
    <mergeCell ref="AC16:AF16"/>
    <mergeCell ref="AG16:AJ16"/>
    <mergeCell ref="AK16:AN16"/>
    <mergeCell ref="AO16:AR16"/>
    <mergeCell ref="AS16:AV16"/>
    <mergeCell ref="AW16:AZ16"/>
    <mergeCell ref="AG15:AJ15"/>
    <mergeCell ref="AG17:AJ17"/>
    <mergeCell ref="AK17:AN17"/>
    <mergeCell ref="AO17:AR17"/>
    <mergeCell ref="AS17:AV17"/>
    <mergeCell ref="AO19:AR19"/>
    <mergeCell ref="AS19:AV19"/>
    <mergeCell ref="AW17:AZ17"/>
    <mergeCell ref="Y18:AB18"/>
    <mergeCell ref="AC18:AF18"/>
    <mergeCell ref="AG18:AJ18"/>
    <mergeCell ref="AK18:AN18"/>
    <mergeCell ref="AO18:AR18"/>
    <mergeCell ref="AS18:AV18"/>
    <mergeCell ref="AW18:AZ18"/>
    <mergeCell ref="AW19:AZ19"/>
    <mergeCell ref="Y20:AB20"/>
    <mergeCell ref="AC20:AF20"/>
    <mergeCell ref="AG20:AJ20"/>
    <mergeCell ref="AK20:AN20"/>
    <mergeCell ref="AO20:AR20"/>
    <mergeCell ref="AS20:AV20"/>
    <mergeCell ref="AW20:AZ20"/>
    <mergeCell ref="AG19:AJ19"/>
    <mergeCell ref="AK19:AN19"/>
    <mergeCell ref="Y21:AB21"/>
    <mergeCell ref="AC21:AF21"/>
    <mergeCell ref="AG21:AJ21"/>
    <mergeCell ref="AK21:AN21"/>
    <mergeCell ref="AO21:AR21"/>
    <mergeCell ref="AS21:AV21"/>
    <mergeCell ref="AW21:AZ21"/>
    <mergeCell ref="Y22:AB22"/>
    <mergeCell ref="AC22:AF22"/>
    <mergeCell ref="AG22:AJ22"/>
    <mergeCell ref="AK22:AN22"/>
    <mergeCell ref="AO22:AR22"/>
    <mergeCell ref="AS22:AV22"/>
    <mergeCell ref="AW22:AZ22"/>
    <mergeCell ref="Y23:AB23"/>
    <mergeCell ref="AC23:AF23"/>
    <mergeCell ref="AG23:AJ23"/>
    <mergeCell ref="AK23:AN23"/>
    <mergeCell ref="AO23:AR23"/>
    <mergeCell ref="AS23:AV23"/>
    <mergeCell ref="AW23:AZ23"/>
    <mergeCell ref="Y24:AB24"/>
    <mergeCell ref="AC24:AF24"/>
    <mergeCell ref="AG24:AJ24"/>
    <mergeCell ref="AK24:AN24"/>
    <mergeCell ref="AO24:AR24"/>
    <mergeCell ref="AS24:AV24"/>
    <mergeCell ref="AW24:AZ24"/>
    <mergeCell ref="Y25:AB25"/>
    <mergeCell ref="AC25:AF25"/>
    <mergeCell ref="AG25:AJ25"/>
    <mergeCell ref="AK25:AN25"/>
    <mergeCell ref="AO25:AR25"/>
    <mergeCell ref="AS25:AV25"/>
    <mergeCell ref="AW25:AZ25"/>
    <mergeCell ref="Y26:AB26"/>
    <mergeCell ref="AC26:AF26"/>
    <mergeCell ref="AG26:AJ26"/>
    <mergeCell ref="AK26:AN26"/>
    <mergeCell ref="AO26:AR26"/>
    <mergeCell ref="AS26:AV26"/>
    <mergeCell ref="AW26:AZ26"/>
    <mergeCell ref="Y27:AB27"/>
    <mergeCell ref="AC27:AF27"/>
    <mergeCell ref="AG27:AJ27"/>
    <mergeCell ref="AK27:AN27"/>
    <mergeCell ref="AO27:AR27"/>
    <mergeCell ref="AS27:AV27"/>
    <mergeCell ref="AW27:AZ27"/>
    <mergeCell ref="Y28:AB28"/>
    <mergeCell ref="AC28:AF28"/>
    <mergeCell ref="AG28:AJ28"/>
    <mergeCell ref="AK28:AN28"/>
    <mergeCell ref="AO28:AR28"/>
    <mergeCell ref="AS28:AV28"/>
    <mergeCell ref="AW28:AZ28"/>
    <mergeCell ref="Y29:AB29"/>
    <mergeCell ref="AC29:AF29"/>
    <mergeCell ref="AG29:AJ29"/>
    <mergeCell ref="AK29:AN29"/>
    <mergeCell ref="AO29:AR29"/>
    <mergeCell ref="AS29:AV29"/>
    <mergeCell ref="AW29:AZ29"/>
    <mergeCell ref="Y30:AB30"/>
    <mergeCell ref="AC30:AF30"/>
    <mergeCell ref="AG30:AJ30"/>
    <mergeCell ref="AK30:AN30"/>
    <mergeCell ref="AO30:AR30"/>
    <mergeCell ref="AS30:AV30"/>
    <mergeCell ref="AW30:AZ30"/>
    <mergeCell ref="Y31:AB31"/>
    <mergeCell ref="AC31:AF31"/>
    <mergeCell ref="AG31:AJ31"/>
    <mergeCell ref="AK31:AN31"/>
    <mergeCell ref="AO31:AR31"/>
    <mergeCell ref="AS31:AV31"/>
    <mergeCell ref="AW31:AZ31"/>
    <mergeCell ref="Y32:AB32"/>
    <mergeCell ref="AC32:AF32"/>
    <mergeCell ref="AG32:AJ32"/>
    <mergeCell ref="AK32:AN32"/>
    <mergeCell ref="AO32:AR32"/>
    <mergeCell ref="AS32:AV32"/>
    <mergeCell ref="AW32:AZ32"/>
    <mergeCell ref="Y33:AB33"/>
    <mergeCell ref="AC33:AF33"/>
    <mergeCell ref="AG33:AJ33"/>
    <mergeCell ref="AK33:AN33"/>
    <mergeCell ref="AO33:AR33"/>
    <mergeCell ref="AS33:AV33"/>
    <mergeCell ref="AW33:AZ33"/>
    <mergeCell ref="Y34:AB34"/>
    <mergeCell ref="AC34:AF34"/>
    <mergeCell ref="AG34:AJ34"/>
    <mergeCell ref="AK34:AN34"/>
    <mergeCell ref="AO34:AR34"/>
    <mergeCell ref="AS34:AV34"/>
    <mergeCell ref="AW34:AZ34"/>
    <mergeCell ref="Y35:AB35"/>
    <mergeCell ref="AC35:AF35"/>
    <mergeCell ref="AG35:AJ35"/>
    <mergeCell ref="AK35:AN35"/>
    <mergeCell ref="AO35:AR35"/>
    <mergeCell ref="AS35:AV35"/>
    <mergeCell ref="AW35:AZ35"/>
    <mergeCell ref="Y36:AB36"/>
    <mergeCell ref="AC36:AF36"/>
    <mergeCell ref="AG36:AJ36"/>
    <mergeCell ref="AK36:AN36"/>
    <mergeCell ref="AO36:AR36"/>
    <mergeCell ref="AS36:AV36"/>
    <mergeCell ref="AW36:AZ36"/>
    <mergeCell ref="Y37:AB37"/>
    <mergeCell ref="AC37:AF37"/>
    <mergeCell ref="AG37:AJ37"/>
    <mergeCell ref="AK37:AN37"/>
    <mergeCell ref="AO37:AR37"/>
    <mergeCell ref="AS37:AV37"/>
    <mergeCell ref="AW37:AZ37"/>
    <mergeCell ref="Y38:AB38"/>
    <mergeCell ref="AC38:AF38"/>
    <mergeCell ref="AG38:AJ38"/>
    <mergeCell ref="AK38:AN38"/>
    <mergeCell ref="AO38:AR38"/>
    <mergeCell ref="AS38:AV38"/>
    <mergeCell ref="AW38:AZ38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29:X29"/>
    <mergeCell ref="T30:X30"/>
    <mergeCell ref="T31:X31"/>
    <mergeCell ref="T32:X32"/>
    <mergeCell ref="T33:X33"/>
    <mergeCell ref="T38:X38"/>
    <mergeCell ref="T34:X34"/>
    <mergeCell ref="T35:X35"/>
    <mergeCell ref="T36:X36"/>
    <mergeCell ref="T37:X37"/>
  </mergeCells>
  <printOptions horizontalCentered="1"/>
  <pageMargins left="0.3937007874015748" right="0.1968503937007874" top="0.5905511811023623" bottom="0.5905511811023623" header="0.5" footer="0.5"/>
  <pageSetup fitToHeight="0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149"/>
  <sheetViews>
    <sheetView workbookViewId="0" topLeftCell="A1">
      <selection activeCell="AC21" sqref="AC21:AF21"/>
    </sheetView>
  </sheetViews>
  <sheetFormatPr defaultColWidth="9.140625" defaultRowHeight="12.75"/>
  <cols>
    <col min="1" max="6" width="3.28125" style="1198" customWidth="1"/>
    <col min="7" max="7" width="3.8515625" style="1198" customWidth="1"/>
    <col min="8" max="11" width="3.28125" style="1198" customWidth="1"/>
    <col min="12" max="12" width="3.8515625" style="1198" customWidth="1"/>
    <col min="13" max="14" width="3.28125" style="1198" customWidth="1"/>
    <col min="15" max="15" width="5.57421875" style="1198" customWidth="1"/>
    <col min="16" max="20" width="3.28125" style="1198" customWidth="1"/>
    <col min="21" max="21" width="1.7109375" style="1198" hidden="1" customWidth="1"/>
    <col min="22" max="55" width="3.28125" style="1198" customWidth="1"/>
    <col min="56" max="16384" width="9.140625" style="1198" customWidth="1"/>
  </cols>
  <sheetData>
    <row r="1" spans="51:52" ht="12.75">
      <c r="AY1" s="1199"/>
      <c r="AZ1" s="1199"/>
    </row>
    <row r="2" spans="51:52" ht="3" customHeight="1">
      <c r="AY2" s="1200"/>
      <c r="AZ2" s="1200"/>
    </row>
    <row r="3" spans="1:52" s="1203" customFormat="1" ht="20.25">
      <c r="A3" s="1201" t="s">
        <v>591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  <c r="O3" s="1202"/>
      <c r="P3" s="1202"/>
      <c r="Q3" s="1202"/>
      <c r="R3" s="1202"/>
      <c r="S3" s="1202"/>
      <c r="T3" s="1202"/>
      <c r="U3" s="1202"/>
      <c r="V3" s="1202"/>
      <c r="W3" s="1202"/>
      <c r="X3" s="1202"/>
      <c r="Y3" s="1202"/>
      <c r="Z3" s="1202"/>
      <c r="AA3" s="1202"/>
      <c r="AB3" s="1202"/>
      <c r="AC3" s="1202"/>
      <c r="AD3" s="1202"/>
      <c r="AE3" s="1202"/>
      <c r="AF3" s="1202"/>
      <c r="AG3" s="1202"/>
      <c r="AH3" s="1202"/>
      <c r="AI3" s="1202"/>
      <c r="AJ3" s="1202"/>
      <c r="AK3" s="1202"/>
      <c r="AL3" s="1202"/>
      <c r="AM3" s="1202"/>
      <c r="AN3" s="1202"/>
      <c r="AO3" s="1202"/>
      <c r="AP3" s="1202"/>
      <c r="AQ3" s="1202"/>
      <c r="AR3" s="1202"/>
      <c r="AS3" s="1202"/>
      <c r="AT3" s="1202"/>
      <c r="AU3" s="1202"/>
      <c r="AV3" s="1202"/>
      <c r="AW3" s="1202"/>
      <c r="AX3" s="1202"/>
      <c r="AY3" s="1202"/>
      <c r="AZ3" s="1202"/>
    </row>
    <row r="4" spans="42:52" ht="31.5" customHeight="1">
      <c r="AP4" s="1204" t="s">
        <v>959</v>
      </c>
      <c r="AQ4" s="1204"/>
      <c r="AR4" s="1204"/>
      <c r="AS4" s="1204"/>
      <c r="AT4" s="1204"/>
      <c r="AU4" s="1204"/>
      <c r="AV4" s="1204"/>
      <c r="AW4" s="1204"/>
      <c r="AX4" s="1204"/>
      <c r="AY4" s="1204"/>
      <c r="AZ4" s="1204"/>
    </row>
    <row r="5" spans="44:52" ht="12.75">
      <c r="AR5" s="1205" t="s">
        <v>960</v>
      </c>
      <c r="AS5" s="1205"/>
      <c r="AT5" s="1205"/>
      <c r="AU5" s="1205"/>
      <c r="AV5" s="1205"/>
      <c r="AW5" s="1205"/>
      <c r="AX5" s="1205"/>
      <c r="AY5" s="1205"/>
      <c r="AZ5" s="1205"/>
    </row>
    <row r="6" ht="13.5" thickBot="1"/>
    <row r="7" spans="1:37" ht="15.75" customHeight="1" thickBot="1">
      <c r="A7" s="1206">
        <v>5</v>
      </c>
      <c r="B7" s="1207">
        <v>1</v>
      </c>
      <c r="C7" s="1207">
        <v>3</v>
      </c>
      <c r="D7" s="1207">
        <v>0</v>
      </c>
      <c r="E7" s="1207">
        <v>0</v>
      </c>
      <c r="F7" s="1208">
        <v>9</v>
      </c>
      <c r="H7" s="1206">
        <v>1</v>
      </c>
      <c r="I7" s="1207">
        <v>2</v>
      </c>
      <c r="J7" s="1207">
        <v>5</v>
      </c>
      <c r="K7" s="1208">
        <v>4</v>
      </c>
      <c r="M7" s="1206">
        <v>0</v>
      </c>
      <c r="N7" s="1208">
        <v>1</v>
      </c>
      <c r="O7" s="1199"/>
      <c r="P7" s="1206">
        <v>2</v>
      </c>
      <c r="Q7" s="1207">
        <v>8</v>
      </c>
      <c r="R7" s="1207">
        <v>0</v>
      </c>
      <c r="S7" s="1208">
        <v>0</v>
      </c>
      <c r="V7" s="1206">
        <v>7</v>
      </c>
      <c r="W7" s="1207">
        <v>5</v>
      </c>
      <c r="X7" s="1207">
        <v>1</v>
      </c>
      <c r="Y7" s="1207">
        <v>1</v>
      </c>
      <c r="Z7" s="1207">
        <v>1</v>
      </c>
      <c r="AA7" s="1208">
        <v>5</v>
      </c>
      <c r="AC7" s="1209">
        <v>2</v>
      </c>
      <c r="AD7" s="1210">
        <v>6</v>
      </c>
      <c r="AF7" s="1211">
        <v>2</v>
      </c>
      <c r="AG7" s="1212">
        <v>0</v>
      </c>
      <c r="AH7" s="1212">
        <v>0</v>
      </c>
      <c r="AI7" s="1213">
        <v>7</v>
      </c>
      <c r="AK7" s="1214">
        <v>3</v>
      </c>
    </row>
    <row r="8" spans="1:49" ht="25.5" customHeight="1">
      <c r="A8" s="1215" t="s">
        <v>936</v>
      </c>
      <c r="B8" s="1215"/>
      <c r="C8" s="1215"/>
      <c r="D8" s="1215"/>
      <c r="E8" s="1215"/>
      <c r="F8" s="1215"/>
      <c r="G8" s="1216"/>
      <c r="H8" s="1215" t="s">
        <v>937</v>
      </c>
      <c r="I8" s="1215"/>
      <c r="J8" s="1215"/>
      <c r="K8" s="1215"/>
      <c r="L8" s="1216"/>
      <c r="M8" s="1217" t="s">
        <v>938</v>
      </c>
      <c r="N8" s="1217"/>
      <c r="O8" s="1216"/>
      <c r="P8" s="1217" t="s">
        <v>348</v>
      </c>
      <c r="Q8" s="1217"/>
      <c r="R8" s="1217"/>
      <c r="S8" s="1217"/>
      <c r="T8" s="1216"/>
      <c r="V8" s="1215" t="s">
        <v>940</v>
      </c>
      <c r="W8" s="1215"/>
      <c r="X8" s="1215"/>
      <c r="Y8" s="1215"/>
      <c r="Z8" s="1215"/>
      <c r="AA8" s="1215"/>
      <c r="AC8" s="1215" t="s">
        <v>963</v>
      </c>
      <c r="AD8" s="1215"/>
      <c r="AF8" s="1215" t="s">
        <v>964</v>
      </c>
      <c r="AG8" s="1215"/>
      <c r="AH8" s="1215"/>
      <c r="AI8" s="1215"/>
      <c r="AK8" s="1215" t="s">
        <v>965</v>
      </c>
      <c r="AW8" s="1198" t="s">
        <v>966</v>
      </c>
    </row>
    <row r="9" spans="1:52" ht="38.25" customHeight="1">
      <c r="A9" s="1218" t="s">
        <v>967</v>
      </c>
      <c r="B9" s="1219"/>
      <c r="C9" s="1219"/>
      <c r="D9" s="1219"/>
      <c r="E9" s="1219"/>
      <c r="F9" s="1219"/>
      <c r="G9" s="1219"/>
      <c r="H9" s="1219"/>
      <c r="I9" s="1219"/>
      <c r="J9" s="1219"/>
      <c r="K9" s="1219"/>
      <c r="L9" s="1219"/>
      <c r="M9" s="1219"/>
      <c r="N9" s="1220"/>
      <c r="O9" s="1221" t="s">
        <v>968</v>
      </c>
      <c r="P9" s="1222" t="s">
        <v>603</v>
      </c>
      <c r="Q9" s="1223"/>
      <c r="R9" s="1223"/>
      <c r="S9" s="1224"/>
      <c r="T9" s="1222"/>
      <c r="U9" s="1223"/>
      <c r="V9" s="1223"/>
      <c r="W9" s="1223"/>
      <c r="X9" s="1224"/>
      <c r="Y9" s="1222"/>
      <c r="Z9" s="1223"/>
      <c r="AA9" s="1223"/>
      <c r="AB9" s="1224"/>
      <c r="AC9" s="1222"/>
      <c r="AD9" s="1223"/>
      <c r="AE9" s="1223"/>
      <c r="AF9" s="1224"/>
      <c r="AG9" s="1222"/>
      <c r="AH9" s="1223"/>
      <c r="AI9" s="1223"/>
      <c r="AJ9" s="1224"/>
      <c r="AK9" s="1222"/>
      <c r="AL9" s="1223"/>
      <c r="AM9" s="1223"/>
      <c r="AN9" s="1224"/>
      <c r="AO9" s="1222"/>
      <c r="AP9" s="1223"/>
      <c r="AQ9" s="1223"/>
      <c r="AR9" s="1224"/>
      <c r="AS9" s="1222"/>
      <c r="AT9" s="1223"/>
      <c r="AU9" s="1223"/>
      <c r="AV9" s="1224"/>
      <c r="AW9" s="1222"/>
      <c r="AX9" s="1223"/>
      <c r="AY9" s="1223"/>
      <c r="AZ9" s="1224"/>
    </row>
    <row r="10" spans="1:52" ht="12.75">
      <c r="A10" s="1225"/>
      <c r="B10" s="1226"/>
      <c r="C10" s="1226"/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7"/>
      <c r="O10" s="1228"/>
      <c r="P10" s="1229"/>
      <c r="Q10" s="1230">
        <v>75</v>
      </c>
      <c r="R10" s="1231">
        <v>11</v>
      </c>
      <c r="S10" s="1232">
        <v>64</v>
      </c>
      <c r="T10" s="1233"/>
      <c r="U10" s="1233"/>
      <c r="V10" s="1230"/>
      <c r="W10" s="1231"/>
      <c r="X10" s="1232"/>
      <c r="Y10" s="1229"/>
      <c r="Z10" s="1230"/>
      <c r="AA10" s="1231"/>
      <c r="AB10" s="1232"/>
      <c r="AC10" s="1234"/>
      <c r="AD10" s="1230"/>
      <c r="AE10" s="1231"/>
      <c r="AF10" s="1232"/>
      <c r="AG10" s="1234"/>
      <c r="AH10" s="1230"/>
      <c r="AI10" s="1231"/>
      <c r="AJ10" s="1232"/>
      <c r="AK10" s="1234"/>
      <c r="AL10" s="1230"/>
      <c r="AM10" s="1231"/>
      <c r="AN10" s="1232"/>
      <c r="AO10" s="1234"/>
      <c r="AP10" s="1230"/>
      <c r="AQ10" s="1231"/>
      <c r="AR10" s="1232"/>
      <c r="AS10" s="1229"/>
      <c r="AT10" s="1230"/>
      <c r="AU10" s="1231"/>
      <c r="AV10" s="1232"/>
      <c r="AW10" s="1234"/>
      <c r="AX10" s="1230">
        <v>99</v>
      </c>
      <c r="AY10" s="1230">
        <v>99</v>
      </c>
      <c r="AZ10" s="1238">
        <v>99</v>
      </c>
    </row>
    <row r="11" spans="1:52" ht="12.75">
      <c r="A11" s="1235">
        <v>1</v>
      </c>
      <c r="B11" s="1236"/>
      <c r="C11" s="1236"/>
      <c r="D11" s="1236"/>
      <c r="E11" s="1237"/>
      <c r="F11" s="1237"/>
      <c r="G11" s="1237"/>
      <c r="H11" s="1237"/>
      <c r="I11" s="1237"/>
      <c r="J11" s="1237"/>
      <c r="K11" s="1237"/>
      <c r="L11" s="1237"/>
      <c r="M11" s="1237"/>
      <c r="N11" s="1237"/>
      <c r="O11" s="1238">
        <v>2</v>
      </c>
      <c r="P11" s="1237">
        <v>3</v>
      </c>
      <c r="Q11" s="1237"/>
      <c r="R11" s="1237"/>
      <c r="S11" s="1239"/>
      <c r="T11" s="1237">
        <v>4</v>
      </c>
      <c r="U11" s="1237"/>
      <c r="V11" s="1237"/>
      <c r="W11" s="1237"/>
      <c r="X11" s="1239"/>
      <c r="Y11" s="1237">
        <v>5</v>
      </c>
      <c r="Z11" s="1237"/>
      <c r="AA11" s="1237"/>
      <c r="AB11" s="1239"/>
      <c r="AC11" s="1237">
        <v>6</v>
      </c>
      <c r="AD11" s="1237"/>
      <c r="AE11" s="1237"/>
      <c r="AF11" s="1239"/>
      <c r="AG11" s="1237">
        <v>7</v>
      </c>
      <c r="AH11" s="1237"/>
      <c r="AI11" s="1237"/>
      <c r="AJ11" s="1239"/>
      <c r="AK11" s="1237">
        <v>8</v>
      </c>
      <c r="AL11" s="1237"/>
      <c r="AM11" s="1237"/>
      <c r="AN11" s="1239"/>
      <c r="AO11" s="1237">
        <v>9</v>
      </c>
      <c r="AP11" s="1237"/>
      <c r="AQ11" s="1237"/>
      <c r="AR11" s="1239"/>
      <c r="AS11" s="1237">
        <v>10</v>
      </c>
      <c r="AT11" s="1237"/>
      <c r="AU11" s="1237"/>
      <c r="AV11" s="1239"/>
      <c r="AW11" s="1237">
        <v>11</v>
      </c>
      <c r="AX11" s="1237"/>
      <c r="AY11" s="1237"/>
      <c r="AZ11" s="1239"/>
    </row>
    <row r="12" spans="1:52" ht="21.75" customHeight="1">
      <c r="A12" s="1240" t="s">
        <v>604</v>
      </c>
      <c r="B12" s="1241"/>
      <c r="C12" s="1241"/>
      <c r="D12" s="1241"/>
      <c r="E12" s="1241"/>
      <c r="F12" s="1241"/>
      <c r="G12" s="1241"/>
      <c r="H12" s="1241"/>
      <c r="I12" s="1241"/>
      <c r="J12" s="1241"/>
      <c r="K12" s="1241"/>
      <c r="L12" s="1241"/>
      <c r="M12" s="1241"/>
      <c r="N12" s="1242"/>
      <c r="O12" s="1243" t="s">
        <v>974</v>
      </c>
      <c r="P12" s="1244">
        <v>2820</v>
      </c>
      <c r="Q12" s="1245"/>
      <c r="R12" s="1245"/>
      <c r="S12" s="1246"/>
      <c r="T12" s="1247"/>
      <c r="U12" s="1248"/>
      <c r="V12" s="1248"/>
      <c r="W12" s="1248"/>
      <c r="X12" s="1249"/>
      <c r="Y12" s="1244"/>
      <c r="Z12" s="1245"/>
      <c r="AA12" s="1245"/>
      <c r="AB12" s="1246"/>
      <c r="AC12" s="1244"/>
      <c r="AD12" s="1245"/>
      <c r="AE12" s="1245"/>
      <c r="AF12" s="1246"/>
      <c r="AG12" s="1244"/>
      <c r="AH12" s="1245"/>
      <c r="AI12" s="1245"/>
      <c r="AJ12" s="1246"/>
      <c r="AK12" s="1244"/>
      <c r="AL12" s="1245"/>
      <c r="AM12" s="1245"/>
      <c r="AN12" s="1246"/>
      <c r="AO12" s="1244"/>
      <c r="AP12" s="1245"/>
      <c r="AQ12" s="1245"/>
      <c r="AR12" s="1246"/>
      <c r="AS12" s="1244"/>
      <c r="AT12" s="1245"/>
      <c r="AU12" s="1245"/>
      <c r="AV12" s="1246"/>
      <c r="AW12" s="1244">
        <v>26320</v>
      </c>
      <c r="AX12" s="1245"/>
      <c r="AY12" s="1245"/>
      <c r="AZ12" s="1246"/>
    </row>
    <row r="13" spans="1:52" ht="21.75" customHeight="1">
      <c r="A13" s="1240" t="s">
        <v>605</v>
      </c>
      <c r="B13" s="1241"/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2"/>
      <c r="O13" s="1243" t="s">
        <v>976</v>
      </c>
      <c r="P13" s="1244">
        <v>639</v>
      </c>
      <c r="Q13" s="1245"/>
      <c r="R13" s="1245"/>
      <c r="S13" s="1246"/>
      <c r="T13" s="1247"/>
      <c r="U13" s="1248"/>
      <c r="V13" s="1248"/>
      <c r="W13" s="1248"/>
      <c r="X13" s="1249"/>
      <c r="Y13" s="1244"/>
      <c r="Z13" s="1245"/>
      <c r="AA13" s="1245"/>
      <c r="AB13" s="1246"/>
      <c r="AC13" s="1244"/>
      <c r="AD13" s="1245"/>
      <c r="AE13" s="1245"/>
      <c r="AF13" s="1246"/>
      <c r="AG13" s="1244"/>
      <c r="AH13" s="1245"/>
      <c r="AI13" s="1245"/>
      <c r="AJ13" s="1246"/>
      <c r="AK13" s="1244"/>
      <c r="AL13" s="1245"/>
      <c r="AM13" s="1245"/>
      <c r="AN13" s="1246"/>
      <c r="AO13" s="1244"/>
      <c r="AP13" s="1245"/>
      <c r="AQ13" s="1245"/>
      <c r="AR13" s="1246"/>
      <c r="AS13" s="1244"/>
      <c r="AT13" s="1245"/>
      <c r="AU13" s="1245"/>
      <c r="AV13" s="1246"/>
      <c r="AW13" s="1244">
        <v>6565</v>
      </c>
      <c r="AX13" s="1245"/>
      <c r="AY13" s="1245"/>
      <c r="AZ13" s="1246"/>
    </row>
    <row r="14" spans="1:52" ht="21.75" customHeight="1">
      <c r="A14" s="1240" t="s">
        <v>606</v>
      </c>
      <c r="B14" s="1241"/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2"/>
      <c r="O14" s="1243" t="s">
        <v>978</v>
      </c>
      <c r="P14" s="1244">
        <v>1441</v>
      </c>
      <c r="Q14" s="1245"/>
      <c r="R14" s="1245"/>
      <c r="S14" s="1246"/>
      <c r="T14" s="1247"/>
      <c r="U14" s="1248"/>
      <c r="V14" s="1248"/>
      <c r="W14" s="1248"/>
      <c r="X14" s="1249"/>
      <c r="Y14" s="1244"/>
      <c r="Z14" s="1245"/>
      <c r="AA14" s="1245"/>
      <c r="AB14" s="1246"/>
      <c r="AC14" s="1244"/>
      <c r="AD14" s="1245"/>
      <c r="AE14" s="1245"/>
      <c r="AF14" s="1246"/>
      <c r="AG14" s="1244"/>
      <c r="AH14" s="1245"/>
      <c r="AI14" s="1245"/>
      <c r="AJ14" s="1246"/>
      <c r="AK14" s="1244"/>
      <c r="AL14" s="1245"/>
      <c r="AM14" s="1245"/>
      <c r="AN14" s="1246"/>
      <c r="AO14" s="1244"/>
      <c r="AP14" s="1245"/>
      <c r="AQ14" s="1245"/>
      <c r="AR14" s="1246"/>
      <c r="AS14" s="1244"/>
      <c r="AT14" s="1245"/>
      <c r="AU14" s="1245"/>
      <c r="AV14" s="1246"/>
      <c r="AW14" s="1244">
        <v>15210</v>
      </c>
      <c r="AX14" s="1245"/>
      <c r="AY14" s="1245"/>
      <c r="AZ14" s="1246"/>
    </row>
    <row r="15" spans="1:52" ht="21.75" customHeight="1">
      <c r="A15" s="1240" t="s">
        <v>607</v>
      </c>
      <c r="B15" s="1241"/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2"/>
      <c r="O15" s="1243" t="s">
        <v>980</v>
      </c>
      <c r="P15" s="1244">
        <v>60</v>
      </c>
      <c r="Q15" s="1245"/>
      <c r="R15" s="1245"/>
      <c r="S15" s="1246"/>
      <c r="T15" s="1247"/>
      <c r="U15" s="1248"/>
      <c r="V15" s="1248"/>
      <c r="W15" s="1248"/>
      <c r="X15" s="1249"/>
      <c r="Y15" s="1244"/>
      <c r="Z15" s="1245"/>
      <c r="AA15" s="1245"/>
      <c r="AB15" s="1246"/>
      <c r="AC15" s="1244"/>
      <c r="AD15" s="1245"/>
      <c r="AE15" s="1245"/>
      <c r="AF15" s="1246"/>
      <c r="AG15" s="1244"/>
      <c r="AH15" s="1245"/>
      <c r="AI15" s="1245"/>
      <c r="AJ15" s="1246"/>
      <c r="AK15" s="1244"/>
      <c r="AL15" s="1245"/>
      <c r="AM15" s="1245"/>
      <c r="AN15" s="1246"/>
      <c r="AO15" s="1244"/>
      <c r="AP15" s="1245"/>
      <c r="AQ15" s="1245"/>
      <c r="AR15" s="1246"/>
      <c r="AS15" s="1244"/>
      <c r="AT15" s="1245"/>
      <c r="AU15" s="1245"/>
      <c r="AV15" s="1246"/>
      <c r="AW15" s="1244">
        <v>150</v>
      </c>
      <c r="AX15" s="1245"/>
      <c r="AY15" s="1245"/>
      <c r="AZ15" s="1246"/>
    </row>
    <row r="16" spans="1:52" ht="24.75" customHeight="1">
      <c r="A16" s="1240" t="s">
        <v>608</v>
      </c>
      <c r="B16" s="1241"/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2"/>
      <c r="O16" s="1243" t="s">
        <v>982</v>
      </c>
      <c r="P16" s="1244"/>
      <c r="Q16" s="1245"/>
      <c r="R16" s="1245"/>
      <c r="S16" s="1246"/>
      <c r="T16" s="1247"/>
      <c r="U16" s="1248"/>
      <c r="V16" s="1248"/>
      <c r="W16" s="1248"/>
      <c r="X16" s="1249"/>
      <c r="Y16" s="1244"/>
      <c r="Z16" s="1245"/>
      <c r="AA16" s="1245"/>
      <c r="AB16" s="1246"/>
      <c r="AC16" s="1244"/>
      <c r="AD16" s="1245"/>
      <c r="AE16" s="1245"/>
      <c r="AF16" s="1246"/>
      <c r="AG16" s="1244"/>
      <c r="AH16" s="1245"/>
      <c r="AI16" s="1245"/>
      <c r="AJ16" s="1246"/>
      <c r="AK16" s="1244"/>
      <c r="AL16" s="1245"/>
      <c r="AM16" s="1245"/>
      <c r="AN16" s="1246"/>
      <c r="AO16" s="1244"/>
      <c r="AP16" s="1245"/>
      <c r="AQ16" s="1245"/>
      <c r="AR16" s="1246"/>
      <c r="AS16" s="1244"/>
      <c r="AT16" s="1245"/>
      <c r="AU16" s="1245"/>
      <c r="AV16" s="1246"/>
      <c r="AW16" s="1244"/>
      <c r="AX16" s="1245"/>
      <c r="AY16" s="1245"/>
      <c r="AZ16" s="1246"/>
    </row>
    <row r="17" spans="1:52" ht="27" customHeight="1">
      <c r="A17" s="1251" t="s">
        <v>609</v>
      </c>
      <c r="B17" s="1252"/>
      <c r="C17" s="1252"/>
      <c r="D17" s="1252"/>
      <c r="E17" s="1252"/>
      <c r="F17" s="1252"/>
      <c r="G17" s="1252"/>
      <c r="H17" s="1252"/>
      <c r="I17" s="1252"/>
      <c r="J17" s="1252"/>
      <c r="K17" s="1252"/>
      <c r="L17" s="1252"/>
      <c r="M17" s="1252"/>
      <c r="N17" s="1253"/>
      <c r="O17" s="1243" t="s">
        <v>984</v>
      </c>
      <c r="P17" s="1244"/>
      <c r="Q17" s="1245"/>
      <c r="R17" s="1245"/>
      <c r="S17" s="1246"/>
      <c r="T17" s="1247"/>
      <c r="U17" s="1248"/>
      <c r="V17" s="1248"/>
      <c r="W17" s="1248"/>
      <c r="X17" s="1249"/>
      <c r="Y17" s="1244"/>
      <c r="Z17" s="1245"/>
      <c r="AA17" s="1245"/>
      <c r="AB17" s="1246"/>
      <c r="AC17" s="1244"/>
      <c r="AD17" s="1245"/>
      <c r="AE17" s="1245"/>
      <c r="AF17" s="1246"/>
      <c r="AG17" s="1244"/>
      <c r="AH17" s="1245"/>
      <c r="AI17" s="1245"/>
      <c r="AJ17" s="1246"/>
      <c r="AK17" s="1244"/>
      <c r="AL17" s="1245"/>
      <c r="AM17" s="1245"/>
      <c r="AN17" s="1246"/>
      <c r="AO17" s="1244"/>
      <c r="AP17" s="1245"/>
      <c r="AQ17" s="1245"/>
      <c r="AR17" s="1246"/>
      <c r="AS17" s="1244"/>
      <c r="AT17" s="1245"/>
      <c r="AU17" s="1245"/>
      <c r="AV17" s="1246"/>
      <c r="AW17" s="1244"/>
      <c r="AX17" s="1245"/>
      <c r="AY17" s="1245"/>
      <c r="AZ17" s="1246"/>
    </row>
    <row r="18" spans="1:52" ht="21.75" customHeight="1">
      <c r="A18" s="1240" t="s">
        <v>610</v>
      </c>
      <c r="B18" s="1241"/>
      <c r="C18" s="1241"/>
      <c r="D18" s="1241"/>
      <c r="E18" s="1241"/>
      <c r="F18" s="1241"/>
      <c r="G18" s="1241"/>
      <c r="H18" s="1241"/>
      <c r="I18" s="1241"/>
      <c r="J18" s="1241"/>
      <c r="K18" s="1241"/>
      <c r="L18" s="1241"/>
      <c r="M18" s="1241"/>
      <c r="N18" s="1242"/>
      <c r="O18" s="1243" t="s">
        <v>986</v>
      </c>
      <c r="P18" s="1244">
        <v>40</v>
      </c>
      <c r="Q18" s="1245"/>
      <c r="R18" s="1245"/>
      <c r="S18" s="1246"/>
      <c r="T18" s="1247"/>
      <c r="U18" s="1248"/>
      <c r="V18" s="1248"/>
      <c r="W18" s="1248"/>
      <c r="X18" s="1249"/>
      <c r="Y18" s="1244"/>
      <c r="Z18" s="1245"/>
      <c r="AA18" s="1245"/>
      <c r="AB18" s="1246"/>
      <c r="AC18" s="1244"/>
      <c r="AD18" s="1245"/>
      <c r="AE18" s="1245"/>
      <c r="AF18" s="1246"/>
      <c r="AG18" s="1244"/>
      <c r="AH18" s="1245"/>
      <c r="AI18" s="1245"/>
      <c r="AJ18" s="1246"/>
      <c r="AK18" s="1244"/>
      <c r="AL18" s="1245"/>
      <c r="AM18" s="1245"/>
      <c r="AN18" s="1246"/>
      <c r="AO18" s="1244"/>
      <c r="AP18" s="1245"/>
      <c r="AQ18" s="1245"/>
      <c r="AR18" s="1246"/>
      <c r="AS18" s="1244"/>
      <c r="AT18" s="1245"/>
      <c r="AU18" s="1245"/>
      <c r="AV18" s="1246"/>
      <c r="AW18" s="1244">
        <v>1335</v>
      </c>
      <c r="AX18" s="1245"/>
      <c r="AY18" s="1245"/>
      <c r="AZ18" s="1246"/>
    </row>
    <row r="19" spans="1:52" ht="27" customHeight="1">
      <c r="A19" s="1251" t="s">
        <v>611</v>
      </c>
      <c r="B19" s="1252"/>
      <c r="C19" s="1252"/>
      <c r="D19" s="1252"/>
      <c r="E19" s="1252"/>
      <c r="F19" s="1252"/>
      <c r="G19" s="1252"/>
      <c r="H19" s="1252"/>
      <c r="I19" s="1252"/>
      <c r="J19" s="1252"/>
      <c r="K19" s="1252"/>
      <c r="L19" s="1252"/>
      <c r="M19" s="1252"/>
      <c r="N19" s="1253"/>
      <c r="O19" s="1243" t="s">
        <v>988</v>
      </c>
      <c r="P19" s="1244"/>
      <c r="Q19" s="1245"/>
      <c r="R19" s="1245"/>
      <c r="S19" s="1246"/>
      <c r="T19" s="1247"/>
      <c r="U19" s="1248"/>
      <c r="V19" s="1248"/>
      <c r="W19" s="1248"/>
      <c r="X19" s="1249"/>
      <c r="Y19" s="1244"/>
      <c r="Z19" s="1245"/>
      <c r="AA19" s="1245"/>
      <c r="AB19" s="1246"/>
      <c r="AC19" s="1244"/>
      <c r="AD19" s="1245"/>
      <c r="AE19" s="1245"/>
      <c r="AF19" s="1246"/>
      <c r="AG19" s="1244"/>
      <c r="AH19" s="1245"/>
      <c r="AI19" s="1245"/>
      <c r="AJ19" s="1246"/>
      <c r="AK19" s="1244"/>
      <c r="AL19" s="1245"/>
      <c r="AM19" s="1245"/>
      <c r="AN19" s="1246"/>
      <c r="AO19" s="1244"/>
      <c r="AP19" s="1245"/>
      <c r="AQ19" s="1245"/>
      <c r="AR19" s="1246"/>
      <c r="AS19" s="1244"/>
      <c r="AT19" s="1245"/>
      <c r="AU19" s="1245"/>
      <c r="AV19" s="1246"/>
      <c r="AW19" s="1244">
        <v>300</v>
      </c>
      <c r="AX19" s="1245"/>
      <c r="AY19" s="1245"/>
      <c r="AZ19" s="1246"/>
    </row>
    <row r="20" spans="1:52" ht="21.75" customHeight="1">
      <c r="A20" s="1240" t="s">
        <v>612</v>
      </c>
      <c r="B20" s="1254"/>
      <c r="C20" s="1254"/>
      <c r="D20" s="1254"/>
      <c r="E20" s="1254"/>
      <c r="F20" s="1254"/>
      <c r="G20" s="1254"/>
      <c r="H20" s="1254"/>
      <c r="I20" s="1254"/>
      <c r="J20" s="1254"/>
      <c r="K20" s="1254"/>
      <c r="L20" s="1254"/>
      <c r="M20" s="1254"/>
      <c r="N20" s="1255"/>
      <c r="O20" s="1243" t="s">
        <v>990</v>
      </c>
      <c r="P20" s="1244"/>
      <c r="Q20" s="1245"/>
      <c r="R20" s="1245"/>
      <c r="S20" s="1246"/>
      <c r="T20" s="1247"/>
      <c r="U20" s="1248"/>
      <c r="V20" s="1248"/>
      <c r="W20" s="1248"/>
      <c r="X20" s="1249"/>
      <c r="Y20" s="1244"/>
      <c r="Z20" s="1245"/>
      <c r="AA20" s="1245"/>
      <c r="AB20" s="1246"/>
      <c r="AC20" s="1244"/>
      <c r="AD20" s="1245"/>
      <c r="AE20" s="1245"/>
      <c r="AF20" s="1246"/>
      <c r="AG20" s="1244"/>
      <c r="AH20" s="1245"/>
      <c r="AI20" s="1245"/>
      <c r="AJ20" s="1246"/>
      <c r="AK20" s="1244"/>
      <c r="AL20" s="1245"/>
      <c r="AM20" s="1245"/>
      <c r="AN20" s="1246"/>
      <c r="AO20" s="1244"/>
      <c r="AP20" s="1245"/>
      <c r="AQ20" s="1245"/>
      <c r="AR20" s="1246"/>
      <c r="AS20" s="1244"/>
      <c r="AT20" s="1245"/>
      <c r="AU20" s="1245"/>
      <c r="AV20" s="1246"/>
      <c r="AW20" s="1244"/>
      <c r="AX20" s="1245"/>
      <c r="AY20" s="1245"/>
      <c r="AZ20" s="1246"/>
    </row>
    <row r="21" spans="1:52" ht="21.75" customHeight="1">
      <c r="A21" s="1240" t="s">
        <v>613</v>
      </c>
      <c r="B21" s="1241"/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2"/>
      <c r="O21" s="1243" t="s">
        <v>992</v>
      </c>
      <c r="P21" s="1244"/>
      <c r="Q21" s="1245"/>
      <c r="R21" s="1245"/>
      <c r="S21" s="1246"/>
      <c r="T21" s="1247"/>
      <c r="U21" s="1248"/>
      <c r="V21" s="1248"/>
      <c r="W21" s="1248"/>
      <c r="X21" s="1249"/>
      <c r="Y21" s="1244"/>
      <c r="Z21" s="1245"/>
      <c r="AA21" s="1245"/>
      <c r="AB21" s="1246"/>
      <c r="AC21" s="1244"/>
      <c r="AD21" s="1245"/>
      <c r="AE21" s="1245"/>
      <c r="AF21" s="1246"/>
      <c r="AG21" s="1244"/>
      <c r="AH21" s="1245"/>
      <c r="AI21" s="1245"/>
      <c r="AJ21" s="1246"/>
      <c r="AK21" s="1244"/>
      <c r="AL21" s="1245"/>
      <c r="AM21" s="1245"/>
      <c r="AN21" s="1246"/>
      <c r="AO21" s="1244"/>
      <c r="AP21" s="1245"/>
      <c r="AQ21" s="1245"/>
      <c r="AR21" s="1246"/>
      <c r="AS21" s="1244"/>
      <c r="AT21" s="1245"/>
      <c r="AU21" s="1245"/>
      <c r="AV21" s="1246"/>
      <c r="AW21" s="1244">
        <v>120</v>
      </c>
      <c r="AX21" s="1245"/>
      <c r="AY21" s="1245"/>
      <c r="AZ21" s="1246"/>
    </row>
    <row r="22" spans="1:52" ht="21.75" customHeight="1">
      <c r="A22" s="1240" t="s">
        <v>614</v>
      </c>
      <c r="B22" s="1241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2"/>
      <c r="O22" s="1243" t="s">
        <v>994</v>
      </c>
      <c r="P22" s="1244"/>
      <c r="Q22" s="1245"/>
      <c r="R22" s="1245"/>
      <c r="S22" s="1246"/>
      <c r="T22" s="1247"/>
      <c r="U22" s="1248"/>
      <c r="V22" s="1248"/>
      <c r="W22" s="1248"/>
      <c r="X22" s="1249"/>
      <c r="Y22" s="1244"/>
      <c r="Z22" s="1245"/>
      <c r="AA22" s="1245"/>
      <c r="AB22" s="1246"/>
      <c r="AC22" s="1244"/>
      <c r="AD22" s="1245"/>
      <c r="AE22" s="1245"/>
      <c r="AF22" s="1246"/>
      <c r="AG22" s="1244"/>
      <c r="AH22" s="1245"/>
      <c r="AI22" s="1245"/>
      <c r="AJ22" s="1246"/>
      <c r="AK22" s="1244"/>
      <c r="AL22" s="1245"/>
      <c r="AM22" s="1245"/>
      <c r="AN22" s="1246"/>
      <c r="AO22" s="1244"/>
      <c r="AP22" s="1245"/>
      <c r="AQ22" s="1245"/>
      <c r="AR22" s="1246"/>
      <c r="AS22" s="1244"/>
      <c r="AT22" s="1245"/>
      <c r="AU22" s="1245"/>
      <c r="AV22" s="1246"/>
      <c r="AW22" s="1244"/>
      <c r="AX22" s="1245"/>
      <c r="AY22" s="1245"/>
      <c r="AZ22" s="1246"/>
    </row>
    <row r="23" spans="1:52" ht="21.75" customHeight="1">
      <c r="A23" s="1240" t="s">
        <v>615</v>
      </c>
      <c r="B23" s="1241"/>
      <c r="C23" s="1241"/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2"/>
      <c r="O23" s="1243" t="s">
        <v>996</v>
      </c>
      <c r="P23" s="1244"/>
      <c r="Q23" s="1245"/>
      <c r="R23" s="1245"/>
      <c r="S23" s="1246"/>
      <c r="T23" s="1247"/>
      <c r="U23" s="1248"/>
      <c r="V23" s="1248"/>
      <c r="W23" s="1248"/>
      <c r="X23" s="1249"/>
      <c r="Y23" s="1244"/>
      <c r="Z23" s="1245"/>
      <c r="AA23" s="1245"/>
      <c r="AB23" s="1246"/>
      <c r="AC23" s="1244"/>
      <c r="AD23" s="1245"/>
      <c r="AE23" s="1245"/>
      <c r="AF23" s="1246"/>
      <c r="AG23" s="1244"/>
      <c r="AH23" s="1245"/>
      <c r="AI23" s="1245"/>
      <c r="AJ23" s="1246"/>
      <c r="AK23" s="1244"/>
      <c r="AL23" s="1245"/>
      <c r="AM23" s="1245"/>
      <c r="AN23" s="1246"/>
      <c r="AO23" s="1244"/>
      <c r="AP23" s="1245"/>
      <c r="AQ23" s="1245"/>
      <c r="AR23" s="1246"/>
      <c r="AS23" s="1244"/>
      <c r="AT23" s="1245"/>
      <c r="AU23" s="1245"/>
      <c r="AV23" s="1246"/>
      <c r="AW23" s="1244"/>
      <c r="AX23" s="1245"/>
      <c r="AY23" s="1245"/>
      <c r="AZ23" s="1246"/>
    </row>
    <row r="24" spans="1:52" ht="21.75" customHeight="1">
      <c r="A24" s="1240" t="s">
        <v>616</v>
      </c>
      <c r="B24" s="1241"/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2"/>
      <c r="O24" s="1243" t="s">
        <v>998</v>
      </c>
      <c r="P24" s="1244"/>
      <c r="Q24" s="1245"/>
      <c r="R24" s="1245"/>
      <c r="S24" s="1246"/>
      <c r="T24" s="1247"/>
      <c r="U24" s="1248"/>
      <c r="V24" s="1248"/>
      <c r="W24" s="1248"/>
      <c r="X24" s="1249"/>
      <c r="Y24" s="1244"/>
      <c r="Z24" s="1245"/>
      <c r="AA24" s="1245"/>
      <c r="AB24" s="1246"/>
      <c r="AC24" s="1244"/>
      <c r="AD24" s="1245"/>
      <c r="AE24" s="1245"/>
      <c r="AF24" s="1246"/>
      <c r="AG24" s="1244"/>
      <c r="AH24" s="1245"/>
      <c r="AI24" s="1245"/>
      <c r="AJ24" s="1246"/>
      <c r="AK24" s="1244"/>
      <c r="AL24" s="1245"/>
      <c r="AM24" s="1245"/>
      <c r="AN24" s="1246"/>
      <c r="AO24" s="1244"/>
      <c r="AP24" s="1245"/>
      <c r="AQ24" s="1245"/>
      <c r="AR24" s="1246"/>
      <c r="AS24" s="1244"/>
      <c r="AT24" s="1245"/>
      <c r="AU24" s="1245"/>
      <c r="AV24" s="1246"/>
      <c r="AW24" s="1244"/>
      <c r="AX24" s="1245"/>
      <c r="AY24" s="1245"/>
      <c r="AZ24" s="1246"/>
    </row>
    <row r="25" spans="1:52" ht="21.75" customHeight="1">
      <c r="A25" s="1256" t="s">
        <v>601</v>
      </c>
      <c r="B25" s="1241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2"/>
      <c r="O25" s="1257">
        <v>14</v>
      </c>
      <c r="P25" s="1244">
        <f>SUM(P12:S24)</f>
        <v>5000</v>
      </c>
      <c r="Q25" s="1245"/>
      <c r="R25" s="1245"/>
      <c r="S25" s="1246"/>
      <c r="T25" s="1247"/>
      <c r="U25" s="1248"/>
      <c r="V25" s="1248"/>
      <c r="W25" s="1248"/>
      <c r="X25" s="1249"/>
      <c r="Y25" s="1244"/>
      <c r="Z25" s="1245"/>
      <c r="AA25" s="1245"/>
      <c r="AB25" s="1246"/>
      <c r="AC25" s="1244"/>
      <c r="AD25" s="1245"/>
      <c r="AE25" s="1245"/>
      <c r="AF25" s="1246"/>
      <c r="AG25" s="1244"/>
      <c r="AH25" s="1245"/>
      <c r="AI25" s="1245"/>
      <c r="AJ25" s="1246"/>
      <c r="AK25" s="1244"/>
      <c r="AL25" s="1245"/>
      <c r="AM25" s="1245"/>
      <c r="AN25" s="1246"/>
      <c r="AO25" s="1244"/>
      <c r="AP25" s="1245"/>
      <c r="AQ25" s="1245"/>
      <c r="AR25" s="1246"/>
      <c r="AS25" s="1244"/>
      <c r="AT25" s="1245"/>
      <c r="AU25" s="1245"/>
      <c r="AV25" s="1246"/>
      <c r="AW25" s="1244">
        <f>SUM(AW12:AZ24)</f>
        <v>50000</v>
      </c>
      <c r="AX25" s="1245"/>
      <c r="AY25" s="1245"/>
      <c r="AZ25" s="1246"/>
    </row>
    <row r="26" spans="1:52" ht="21.75" customHeight="1">
      <c r="A26" s="1240" t="s">
        <v>617</v>
      </c>
      <c r="B26" s="1241"/>
      <c r="C26" s="1241"/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2"/>
      <c r="O26" s="1243" t="s">
        <v>1002</v>
      </c>
      <c r="P26" s="1244"/>
      <c r="Q26" s="1245"/>
      <c r="R26" s="1245"/>
      <c r="S26" s="1246"/>
      <c r="T26" s="1247"/>
      <c r="U26" s="1248"/>
      <c r="V26" s="1248"/>
      <c r="W26" s="1248"/>
      <c r="X26" s="1249"/>
      <c r="Y26" s="1244"/>
      <c r="Z26" s="1245"/>
      <c r="AA26" s="1245"/>
      <c r="AB26" s="1246"/>
      <c r="AC26" s="1244"/>
      <c r="AD26" s="1245"/>
      <c r="AE26" s="1245"/>
      <c r="AF26" s="1246"/>
      <c r="AG26" s="1244"/>
      <c r="AH26" s="1245"/>
      <c r="AI26" s="1245"/>
      <c r="AJ26" s="1246"/>
      <c r="AK26" s="1244"/>
      <c r="AL26" s="1245"/>
      <c r="AM26" s="1245"/>
      <c r="AN26" s="1246"/>
      <c r="AO26" s="1244"/>
      <c r="AP26" s="1245"/>
      <c r="AQ26" s="1245"/>
      <c r="AR26" s="1246"/>
      <c r="AS26" s="1244"/>
      <c r="AT26" s="1245"/>
      <c r="AU26" s="1245"/>
      <c r="AV26" s="1246"/>
      <c r="AW26" s="1244"/>
      <c r="AX26" s="1245"/>
      <c r="AY26" s="1245"/>
      <c r="AZ26" s="1246"/>
    </row>
    <row r="27" spans="1:52" ht="27" customHeight="1">
      <c r="A27" s="1251" t="s">
        <v>618</v>
      </c>
      <c r="B27" s="1252"/>
      <c r="C27" s="1252"/>
      <c r="D27" s="1252"/>
      <c r="E27" s="1252"/>
      <c r="F27" s="1252"/>
      <c r="G27" s="1252"/>
      <c r="H27" s="1252"/>
      <c r="I27" s="1252"/>
      <c r="J27" s="1252"/>
      <c r="K27" s="1252"/>
      <c r="L27" s="1252"/>
      <c r="M27" s="1252"/>
      <c r="N27" s="1253"/>
      <c r="O27" s="1243" t="s">
        <v>1004</v>
      </c>
      <c r="P27" s="1244"/>
      <c r="Q27" s="1245"/>
      <c r="R27" s="1245"/>
      <c r="S27" s="1246"/>
      <c r="T27" s="1247"/>
      <c r="U27" s="1248"/>
      <c r="V27" s="1248"/>
      <c r="W27" s="1248"/>
      <c r="X27" s="1249"/>
      <c r="Y27" s="1244"/>
      <c r="Z27" s="1245"/>
      <c r="AA27" s="1245"/>
      <c r="AB27" s="1246"/>
      <c r="AC27" s="1244"/>
      <c r="AD27" s="1245"/>
      <c r="AE27" s="1245"/>
      <c r="AF27" s="1246"/>
      <c r="AG27" s="1244"/>
      <c r="AH27" s="1245"/>
      <c r="AI27" s="1245"/>
      <c r="AJ27" s="1246"/>
      <c r="AK27" s="1244"/>
      <c r="AL27" s="1245"/>
      <c r="AM27" s="1245"/>
      <c r="AN27" s="1246"/>
      <c r="AO27" s="1244"/>
      <c r="AP27" s="1245"/>
      <c r="AQ27" s="1245"/>
      <c r="AR27" s="1246"/>
      <c r="AS27" s="1244"/>
      <c r="AT27" s="1245"/>
      <c r="AU27" s="1245"/>
      <c r="AV27" s="1246"/>
      <c r="AW27" s="1244"/>
      <c r="AX27" s="1245"/>
      <c r="AY27" s="1245"/>
      <c r="AZ27" s="1246"/>
    </row>
    <row r="28" spans="1:52" ht="21.75" customHeight="1">
      <c r="A28" s="1240" t="s">
        <v>619</v>
      </c>
      <c r="B28" s="1241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2"/>
      <c r="O28" s="1243" t="s">
        <v>1065</v>
      </c>
      <c r="P28" s="1244">
        <v>4360</v>
      </c>
      <c r="Q28" s="1245"/>
      <c r="R28" s="1245"/>
      <c r="S28" s="1246"/>
      <c r="T28" s="1247"/>
      <c r="U28" s="1248"/>
      <c r="V28" s="1248"/>
      <c r="W28" s="1248"/>
      <c r="X28" s="1249"/>
      <c r="Y28" s="1244"/>
      <c r="Z28" s="1245"/>
      <c r="AA28" s="1245"/>
      <c r="AB28" s="1246"/>
      <c r="AC28" s="1244"/>
      <c r="AD28" s="1245"/>
      <c r="AE28" s="1245"/>
      <c r="AF28" s="1246"/>
      <c r="AG28" s="1244"/>
      <c r="AH28" s="1245"/>
      <c r="AI28" s="1245"/>
      <c r="AJ28" s="1246"/>
      <c r="AK28" s="1244"/>
      <c r="AL28" s="1245"/>
      <c r="AM28" s="1245"/>
      <c r="AN28" s="1246"/>
      <c r="AO28" s="1244"/>
      <c r="AP28" s="1245"/>
      <c r="AQ28" s="1245"/>
      <c r="AR28" s="1246"/>
      <c r="AS28" s="1244"/>
      <c r="AT28" s="1245"/>
      <c r="AU28" s="1245"/>
      <c r="AV28" s="1246"/>
      <c r="AW28" s="1244">
        <v>43600</v>
      </c>
      <c r="AX28" s="1245"/>
      <c r="AY28" s="1245"/>
      <c r="AZ28" s="1246"/>
    </row>
    <row r="29" spans="1:52" ht="21.75" customHeight="1">
      <c r="A29" s="1240" t="s">
        <v>620</v>
      </c>
      <c r="B29" s="1241"/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241"/>
      <c r="N29" s="1242"/>
      <c r="O29" s="1243" t="s">
        <v>1067</v>
      </c>
      <c r="P29" s="1244"/>
      <c r="Q29" s="1245"/>
      <c r="R29" s="1245"/>
      <c r="S29" s="1246"/>
      <c r="T29" s="1247"/>
      <c r="U29" s="1248"/>
      <c r="V29" s="1248"/>
      <c r="W29" s="1248"/>
      <c r="X29" s="1249"/>
      <c r="Y29" s="1244"/>
      <c r="Z29" s="1245"/>
      <c r="AA29" s="1245"/>
      <c r="AB29" s="1246"/>
      <c r="AC29" s="1244"/>
      <c r="AD29" s="1245"/>
      <c r="AE29" s="1245"/>
      <c r="AF29" s="1246"/>
      <c r="AG29" s="1244"/>
      <c r="AH29" s="1245"/>
      <c r="AI29" s="1245"/>
      <c r="AJ29" s="1246"/>
      <c r="AK29" s="1244"/>
      <c r="AL29" s="1245"/>
      <c r="AM29" s="1245"/>
      <c r="AN29" s="1246"/>
      <c r="AO29" s="1244"/>
      <c r="AP29" s="1245"/>
      <c r="AQ29" s="1245"/>
      <c r="AR29" s="1246"/>
      <c r="AS29" s="1244"/>
      <c r="AT29" s="1245"/>
      <c r="AU29" s="1245"/>
      <c r="AV29" s="1246"/>
      <c r="AW29" s="1244"/>
      <c r="AX29" s="1245"/>
      <c r="AY29" s="1245"/>
      <c r="AZ29" s="1246"/>
    </row>
    <row r="30" spans="1:52" ht="27" customHeight="1">
      <c r="A30" s="1251" t="s">
        <v>621</v>
      </c>
      <c r="B30" s="1252"/>
      <c r="C30" s="1252"/>
      <c r="D30" s="1252"/>
      <c r="E30" s="1252"/>
      <c r="F30" s="1252"/>
      <c r="G30" s="1252"/>
      <c r="H30" s="1252"/>
      <c r="I30" s="1252"/>
      <c r="J30" s="1252"/>
      <c r="K30" s="1252"/>
      <c r="L30" s="1252"/>
      <c r="M30" s="1252"/>
      <c r="N30" s="1253"/>
      <c r="O30" s="1243">
        <v>19</v>
      </c>
      <c r="P30" s="1244"/>
      <c r="Q30" s="1245"/>
      <c r="R30" s="1245"/>
      <c r="S30" s="1246"/>
      <c r="T30" s="1247"/>
      <c r="U30" s="1248"/>
      <c r="V30" s="1248"/>
      <c r="W30" s="1248"/>
      <c r="X30" s="1249"/>
      <c r="Y30" s="1244"/>
      <c r="Z30" s="1245"/>
      <c r="AA30" s="1245"/>
      <c r="AB30" s="1246"/>
      <c r="AC30" s="1244"/>
      <c r="AD30" s="1245"/>
      <c r="AE30" s="1245"/>
      <c r="AF30" s="1246"/>
      <c r="AG30" s="1244"/>
      <c r="AH30" s="1245"/>
      <c r="AI30" s="1245"/>
      <c r="AJ30" s="1246"/>
      <c r="AK30" s="1244"/>
      <c r="AL30" s="1245"/>
      <c r="AM30" s="1245"/>
      <c r="AN30" s="1246"/>
      <c r="AO30" s="1244"/>
      <c r="AP30" s="1245"/>
      <c r="AQ30" s="1245"/>
      <c r="AR30" s="1246"/>
      <c r="AS30" s="1244"/>
      <c r="AT30" s="1245"/>
      <c r="AU30" s="1245"/>
      <c r="AV30" s="1246"/>
      <c r="AW30" s="1244"/>
      <c r="AX30" s="1245"/>
      <c r="AY30" s="1245"/>
      <c r="AZ30" s="1246"/>
    </row>
    <row r="31" spans="1:52" ht="27" customHeight="1">
      <c r="A31" s="1251" t="s">
        <v>622</v>
      </c>
      <c r="B31" s="1252"/>
      <c r="C31" s="1252"/>
      <c r="D31" s="1252"/>
      <c r="E31" s="1252"/>
      <c r="F31" s="1252"/>
      <c r="G31" s="1252"/>
      <c r="H31" s="1252"/>
      <c r="I31" s="1252"/>
      <c r="J31" s="1252"/>
      <c r="K31" s="1252"/>
      <c r="L31" s="1252"/>
      <c r="M31" s="1252"/>
      <c r="N31" s="1253"/>
      <c r="O31" s="1243">
        <v>20</v>
      </c>
      <c r="P31" s="1244"/>
      <c r="Q31" s="1245"/>
      <c r="R31" s="1245"/>
      <c r="S31" s="1246"/>
      <c r="T31" s="1247"/>
      <c r="U31" s="1248"/>
      <c r="V31" s="1248"/>
      <c r="W31" s="1248"/>
      <c r="X31" s="1249"/>
      <c r="Y31" s="1244"/>
      <c r="Z31" s="1245"/>
      <c r="AA31" s="1245"/>
      <c r="AB31" s="1246"/>
      <c r="AC31" s="1244"/>
      <c r="AD31" s="1245"/>
      <c r="AE31" s="1245"/>
      <c r="AF31" s="1246"/>
      <c r="AG31" s="1244"/>
      <c r="AH31" s="1245"/>
      <c r="AI31" s="1245"/>
      <c r="AJ31" s="1246"/>
      <c r="AK31" s="1244"/>
      <c r="AL31" s="1245"/>
      <c r="AM31" s="1245"/>
      <c r="AN31" s="1246"/>
      <c r="AO31" s="1244"/>
      <c r="AP31" s="1245"/>
      <c r="AQ31" s="1245"/>
      <c r="AR31" s="1246"/>
      <c r="AS31" s="1244"/>
      <c r="AT31" s="1245"/>
      <c r="AU31" s="1245"/>
      <c r="AV31" s="1246"/>
      <c r="AW31" s="1244"/>
      <c r="AX31" s="1245"/>
      <c r="AY31" s="1245"/>
      <c r="AZ31" s="1246"/>
    </row>
    <row r="32" spans="1:52" ht="27" customHeight="1">
      <c r="A32" s="1251" t="s">
        <v>623</v>
      </c>
      <c r="B32" s="1252"/>
      <c r="C32" s="1252"/>
      <c r="D32" s="1252"/>
      <c r="E32" s="1252"/>
      <c r="F32" s="1252"/>
      <c r="G32" s="1252"/>
      <c r="H32" s="1252"/>
      <c r="I32" s="1252"/>
      <c r="J32" s="1252"/>
      <c r="K32" s="1252"/>
      <c r="L32" s="1252"/>
      <c r="M32" s="1252"/>
      <c r="N32" s="1253"/>
      <c r="O32" s="1243">
        <v>21</v>
      </c>
      <c r="P32" s="1244"/>
      <c r="Q32" s="1245"/>
      <c r="R32" s="1245"/>
      <c r="S32" s="1246"/>
      <c r="T32" s="1247"/>
      <c r="U32" s="1248"/>
      <c r="V32" s="1248"/>
      <c r="W32" s="1248"/>
      <c r="X32" s="1249"/>
      <c r="Y32" s="1244"/>
      <c r="Z32" s="1245"/>
      <c r="AA32" s="1245"/>
      <c r="AB32" s="1246"/>
      <c r="AC32" s="1244"/>
      <c r="AD32" s="1245"/>
      <c r="AE32" s="1245"/>
      <c r="AF32" s="1246"/>
      <c r="AG32" s="1244"/>
      <c r="AH32" s="1245"/>
      <c r="AI32" s="1245"/>
      <c r="AJ32" s="1246"/>
      <c r="AK32" s="1244"/>
      <c r="AL32" s="1245"/>
      <c r="AM32" s="1245"/>
      <c r="AN32" s="1246"/>
      <c r="AO32" s="1244"/>
      <c r="AP32" s="1245"/>
      <c r="AQ32" s="1245"/>
      <c r="AR32" s="1246"/>
      <c r="AS32" s="1244"/>
      <c r="AT32" s="1245"/>
      <c r="AU32" s="1245"/>
      <c r="AV32" s="1246"/>
      <c r="AW32" s="1244"/>
      <c r="AX32" s="1245"/>
      <c r="AY32" s="1245"/>
      <c r="AZ32" s="1246"/>
    </row>
    <row r="33" spans="1:52" ht="21.75" customHeight="1">
      <c r="A33" s="1240" t="s">
        <v>624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2"/>
      <c r="O33" s="1243" t="s">
        <v>1075</v>
      </c>
      <c r="P33" s="1244"/>
      <c r="Q33" s="1245"/>
      <c r="R33" s="1245"/>
      <c r="S33" s="1246"/>
      <c r="T33" s="1247"/>
      <c r="U33" s="1248"/>
      <c r="V33" s="1248"/>
      <c r="W33" s="1248"/>
      <c r="X33" s="1249"/>
      <c r="Y33" s="1244"/>
      <c r="Z33" s="1245"/>
      <c r="AA33" s="1245"/>
      <c r="AB33" s="1246"/>
      <c r="AC33" s="1244"/>
      <c r="AD33" s="1245"/>
      <c r="AE33" s="1245"/>
      <c r="AF33" s="1246"/>
      <c r="AG33" s="1244"/>
      <c r="AH33" s="1245"/>
      <c r="AI33" s="1245"/>
      <c r="AJ33" s="1246"/>
      <c r="AK33" s="1244"/>
      <c r="AL33" s="1245"/>
      <c r="AM33" s="1245"/>
      <c r="AN33" s="1246"/>
      <c r="AO33" s="1244"/>
      <c r="AP33" s="1245"/>
      <c r="AQ33" s="1245"/>
      <c r="AR33" s="1246"/>
      <c r="AS33" s="1244"/>
      <c r="AT33" s="1245"/>
      <c r="AU33" s="1245"/>
      <c r="AV33" s="1246"/>
      <c r="AW33" s="1244"/>
      <c r="AX33" s="1245"/>
      <c r="AY33" s="1245"/>
      <c r="AZ33" s="1246"/>
    </row>
    <row r="34" spans="1:52" ht="21.75" customHeight="1">
      <c r="A34" s="1240" t="s">
        <v>625</v>
      </c>
      <c r="B34" s="1241"/>
      <c r="C34" s="1241"/>
      <c r="D34" s="1241"/>
      <c r="E34" s="1241"/>
      <c r="F34" s="1241"/>
      <c r="G34" s="1241"/>
      <c r="H34" s="1241"/>
      <c r="I34" s="1241"/>
      <c r="J34" s="1241"/>
      <c r="K34" s="1241"/>
      <c r="L34" s="1241"/>
      <c r="M34" s="1241"/>
      <c r="N34" s="1242"/>
      <c r="O34" s="1243" t="s">
        <v>1077</v>
      </c>
      <c r="P34" s="1244">
        <v>640</v>
      </c>
      <c r="Q34" s="1245"/>
      <c r="R34" s="1245"/>
      <c r="S34" s="1246"/>
      <c r="T34" s="1247"/>
      <c r="U34" s="1248"/>
      <c r="V34" s="1248"/>
      <c r="W34" s="1248"/>
      <c r="X34" s="1249"/>
      <c r="Y34" s="1244"/>
      <c r="Z34" s="1245"/>
      <c r="AA34" s="1245"/>
      <c r="AB34" s="1246"/>
      <c r="AC34" s="1244"/>
      <c r="AD34" s="1245"/>
      <c r="AE34" s="1245"/>
      <c r="AF34" s="1246"/>
      <c r="AG34" s="1244"/>
      <c r="AH34" s="1245"/>
      <c r="AI34" s="1245"/>
      <c r="AJ34" s="1246"/>
      <c r="AK34" s="1244"/>
      <c r="AL34" s="1245"/>
      <c r="AM34" s="1245"/>
      <c r="AN34" s="1246"/>
      <c r="AO34" s="1244"/>
      <c r="AP34" s="1245"/>
      <c r="AQ34" s="1245"/>
      <c r="AR34" s="1246"/>
      <c r="AS34" s="1244"/>
      <c r="AT34" s="1245"/>
      <c r="AU34" s="1245"/>
      <c r="AV34" s="1246"/>
      <c r="AW34" s="1244">
        <v>6400</v>
      </c>
      <c r="AX34" s="1245"/>
      <c r="AY34" s="1245"/>
      <c r="AZ34" s="1246"/>
    </row>
    <row r="35" spans="1:52" ht="21.75" customHeight="1">
      <c r="A35" s="1240" t="s">
        <v>626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2"/>
      <c r="O35" s="1243" t="s">
        <v>1079</v>
      </c>
      <c r="P35" s="1244"/>
      <c r="Q35" s="1245"/>
      <c r="R35" s="1245"/>
      <c r="S35" s="1246"/>
      <c r="T35" s="1247"/>
      <c r="U35" s="1248"/>
      <c r="V35" s="1248"/>
      <c r="W35" s="1248"/>
      <c r="X35" s="1249"/>
      <c r="Y35" s="1244"/>
      <c r="Z35" s="1245"/>
      <c r="AA35" s="1245"/>
      <c r="AB35" s="1246"/>
      <c r="AC35" s="1244"/>
      <c r="AD35" s="1245"/>
      <c r="AE35" s="1245"/>
      <c r="AF35" s="1246"/>
      <c r="AG35" s="1244"/>
      <c r="AH35" s="1245"/>
      <c r="AI35" s="1245"/>
      <c r="AJ35" s="1246"/>
      <c r="AK35" s="1244"/>
      <c r="AL35" s="1245"/>
      <c r="AM35" s="1245"/>
      <c r="AN35" s="1246"/>
      <c r="AO35" s="1244"/>
      <c r="AP35" s="1245"/>
      <c r="AQ35" s="1245"/>
      <c r="AR35" s="1246"/>
      <c r="AS35" s="1244"/>
      <c r="AT35" s="1245"/>
      <c r="AU35" s="1245"/>
      <c r="AV35" s="1246"/>
      <c r="AW35" s="1244"/>
      <c r="AX35" s="1245"/>
      <c r="AY35" s="1245"/>
      <c r="AZ35" s="1246"/>
    </row>
    <row r="36" spans="1:52" ht="21.75" customHeight="1">
      <c r="A36" s="1240" t="s">
        <v>627</v>
      </c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2"/>
      <c r="O36" s="1243">
        <v>25</v>
      </c>
      <c r="P36" s="1244"/>
      <c r="Q36" s="1245"/>
      <c r="R36" s="1245"/>
      <c r="S36" s="1246"/>
      <c r="T36" s="1247"/>
      <c r="U36" s="1248"/>
      <c r="V36" s="1248"/>
      <c r="W36" s="1248"/>
      <c r="X36" s="1249"/>
      <c r="Y36" s="1244"/>
      <c r="Z36" s="1245"/>
      <c r="AA36" s="1245"/>
      <c r="AB36" s="1246"/>
      <c r="AC36" s="1244"/>
      <c r="AD36" s="1245"/>
      <c r="AE36" s="1245"/>
      <c r="AF36" s="1246"/>
      <c r="AG36" s="1244"/>
      <c r="AH36" s="1245"/>
      <c r="AI36" s="1245"/>
      <c r="AJ36" s="1246"/>
      <c r="AK36" s="1244"/>
      <c r="AL36" s="1245"/>
      <c r="AM36" s="1245"/>
      <c r="AN36" s="1246"/>
      <c r="AO36" s="1244"/>
      <c r="AP36" s="1245"/>
      <c r="AQ36" s="1245"/>
      <c r="AR36" s="1246"/>
      <c r="AS36" s="1244"/>
      <c r="AT36" s="1245"/>
      <c r="AU36" s="1245"/>
      <c r="AV36" s="1246"/>
      <c r="AW36" s="1244"/>
      <c r="AX36" s="1245"/>
      <c r="AY36" s="1245"/>
      <c r="AZ36" s="1246"/>
    </row>
    <row r="37" spans="1:52" ht="21.75" customHeight="1">
      <c r="A37" s="1240" t="s">
        <v>628</v>
      </c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2"/>
      <c r="O37" s="1243">
        <v>26</v>
      </c>
      <c r="P37" s="1244"/>
      <c r="Q37" s="1245"/>
      <c r="R37" s="1245"/>
      <c r="S37" s="1246"/>
      <c r="T37" s="1247"/>
      <c r="U37" s="1248"/>
      <c r="V37" s="1248"/>
      <c r="W37" s="1248"/>
      <c r="X37" s="1249"/>
      <c r="Y37" s="1244"/>
      <c r="Z37" s="1245"/>
      <c r="AA37" s="1245"/>
      <c r="AB37" s="1246"/>
      <c r="AC37" s="1244"/>
      <c r="AD37" s="1245"/>
      <c r="AE37" s="1245"/>
      <c r="AF37" s="1246"/>
      <c r="AG37" s="1244"/>
      <c r="AH37" s="1245"/>
      <c r="AI37" s="1245"/>
      <c r="AJ37" s="1246"/>
      <c r="AK37" s="1244"/>
      <c r="AL37" s="1245"/>
      <c r="AM37" s="1245"/>
      <c r="AN37" s="1246"/>
      <c r="AO37" s="1244"/>
      <c r="AP37" s="1245"/>
      <c r="AQ37" s="1245"/>
      <c r="AR37" s="1246"/>
      <c r="AS37" s="1244"/>
      <c r="AT37" s="1245"/>
      <c r="AU37" s="1245"/>
      <c r="AV37" s="1246"/>
      <c r="AW37" s="1244"/>
      <c r="AX37" s="1245"/>
      <c r="AY37" s="1245"/>
      <c r="AZ37" s="1246"/>
    </row>
    <row r="38" spans="1:52" ht="21.75" customHeight="1">
      <c r="A38" s="1256" t="s">
        <v>602</v>
      </c>
      <c r="B38" s="1241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2"/>
      <c r="O38" s="1257">
        <v>27</v>
      </c>
      <c r="P38" s="1244">
        <f>SUM(P26:S37)</f>
        <v>5000</v>
      </c>
      <c r="Q38" s="1245"/>
      <c r="R38" s="1245"/>
      <c r="S38" s="1246"/>
      <c r="T38" s="1247"/>
      <c r="U38" s="1248"/>
      <c r="V38" s="1248"/>
      <c r="W38" s="1248"/>
      <c r="X38" s="1249"/>
      <c r="Y38" s="1244"/>
      <c r="Z38" s="1245"/>
      <c r="AA38" s="1245"/>
      <c r="AB38" s="1246"/>
      <c r="AC38" s="1244"/>
      <c r="AD38" s="1245"/>
      <c r="AE38" s="1245"/>
      <c r="AF38" s="1246"/>
      <c r="AG38" s="1244"/>
      <c r="AH38" s="1245"/>
      <c r="AI38" s="1245"/>
      <c r="AJ38" s="1246"/>
      <c r="AK38" s="1244"/>
      <c r="AL38" s="1245"/>
      <c r="AM38" s="1245"/>
      <c r="AN38" s="1246"/>
      <c r="AO38" s="1244"/>
      <c r="AP38" s="1245"/>
      <c r="AQ38" s="1245"/>
      <c r="AR38" s="1246"/>
      <c r="AS38" s="1244"/>
      <c r="AT38" s="1245"/>
      <c r="AU38" s="1245"/>
      <c r="AV38" s="1246"/>
      <c r="AW38" s="1244">
        <f>SUM(AW26:AZ37)</f>
        <v>50000</v>
      </c>
      <c r="AX38" s="1245"/>
      <c r="AY38" s="1245"/>
      <c r="AZ38" s="1246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258"/>
      <c r="B67" s="1258"/>
      <c r="C67" s="1258"/>
      <c r="D67" s="1258"/>
    </row>
    <row r="68" spans="1:4" ht="21.75" customHeight="1">
      <c r="A68" s="1258"/>
      <c r="B68" s="1258"/>
      <c r="C68" s="1258"/>
      <c r="D68" s="1258"/>
    </row>
    <row r="69" spans="1:4" ht="21.75" customHeight="1">
      <c r="A69" s="1258"/>
      <c r="B69" s="1258"/>
      <c r="C69" s="1258"/>
      <c r="D69" s="1258"/>
    </row>
    <row r="70" spans="1:4" ht="21.75" customHeight="1">
      <c r="A70" s="1258"/>
      <c r="B70" s="1258"/>
      <c r="C70" s="1258"/>
      <c r="D70" s="1258"/>
    </row>
    <row r="71" spans="1:4" ht="21.75" customHeight="1">
      <c r="A71" s="1258"/>
      <c r="B71" s="1258"/>
      <c r="C71" s="1258"/>
      <c r="D71" s="1258"/>
    </row>
    <row r="72" spans="1:4" ht="21.75" customHeight="1">
      <c r="A72" s="1258"/>
      <c r="B72" s="1258"/>
      <c r="C72" s="1258"/>
      <c r="D72" s="1258"/>
    </row>
    <row r="73" spans="1:4" ht="21.75" customHeight="1">
      <c r="A73" s="1258"/>
      <c r="B73" s="1258"/>
      <c r="C73" s="1258"/>
      <c r="D73" s="1258"/>
    </row>
    <row r="74" spans="1:4" ht="21.75" customHeight="1">
      <c r="A74" s="1258"/>
      <c r="B74" s="1258"/>
      <c r="C74" s="1258"/>
      <c r="D74" s="1258"/>
    </row>
    <row r="75" spans="1:4" ht="21.75" customHeight="1">
      <c r="A75" s="1258"/>
      <c r="B75" s="1258"/>
      <c r="C75" s="1258"/>
      <c r="D75" s="1258"/>
    </row>
    <row r="76" spans="1:4" ht="21.75" customHeight="1">
      <c r="A76" s="1258"/>
      <c r="B76" s="1258"/>
      <c r="C76" s="1258"/>
      <c r="D76" s="1258"/>
    </row>
    <row r="77" spans="1:4" ht="21.75" customHeight="1">
      <c r="A77" s="1258"/>
      <c r="B77" s="1258"/>
      <c r="C77" s="1258"/>
      <c r="D77" s="1258"/>
    </row>
    <row r="78" spans="1:4" ht="21.75" customHeight="1">
      <c r="A78" s="1258"/>
      <c r="B78" s="1258"/>
      <c r="C78" s="1258"/>
      <c r="D78" s="1258"/>
    </row>
    <row r="79" spans="1:4" ht="21.75" customHeight="1">
      <c r="A79" s="1258"/>
      <c r="B79" s="1258"/>
      <c r="C79" s="1258"/>
      <c r="D79" s="1258"/>
    </row>
    <row r="80" spans="1:4" ht="21.75" customHeight="1">
      <c r="A80" s="1258"/>
      <c r="B80" s="1258"/>
      <c r="C80" s="1258"/>
      <c r="D80" s="1258"/>
    </row>
    <row r="81" spans="1:4" ht="21.75" customHeight="1">
      <c r="A81" s="1258"/>
      <c r="B81" s="1258"/>
      <c r="C81" s="1258"/>
      <c r="D81" s="1258"/>
    </row>
    <row r="82" spans="1:4" ht="21.75" customHeight="1">
      <c r="A82" s="1258"/>
      <c r="B82" s="1258"/>
      <c r="C82" s="1258"/>
      <c r="D82" s="1258"/>
    </row>
    <row r="83" spans="1:4" ht="21.75" customHeight="1">
      <c r="A83" s="1258"/>
      <c r="B83" s="1258"/>
      <c r="C83" s="1258"/>
      <c r="D83" s="1258"/>
    </row>
    <row r="84" spans="1:4" ht="21.75" customHeight="1">
      <c r="A84" s="1258"/>
      <c r="B84" s="1258"/>
      <c r="C84" s="1258"/>
      <c r="D84" s="1258"/>
    </row>
    <row r="85" spans="1:4" ht="21.75" customHeight="1">
      <c r="A85" s="1258"/>
      <c r="B85" s="1258"/>
      <c r="C85" s="1258"/>
      <c r="D85" s="1258"/>
    </row>
    <row r="86" spans="1:4" ht="21.75" customHeight="1">
      <c r="A86" s="1258"/>
      <c r="B86" s="1258"/>
      <c r="C86" s="1258"/>
      <c r="D86" s="1258"/>
    </row>
    <row r="87" spans="1:4" ht="21.75" customHeight="1">
      <c r="A87" s="1258"/>
      <c r="B87" s="1258"/>
      <c r="C87" s="1258"/>
      <c r="D87" s="1258"/>
    </row>
    <row r="88" spans="1:4" ht="21.75" customHeight="1">
      <c r="A88" s="1258"/>
      <c r="B88" s="1258"/>
      <c r="C88" s="1258"/>
      <c r="D88" s="1258"/>
    </row>
    <row r="89" spans="1:4" ht="21.75" customHeight="1">
      <c r="A89" s="1258"/>
      <c r="B89" s="1258"/>
      <c r="C89" s="1258"/>
      <c r="D89" s="1258"/>
    </row>
    <row r="90" spans="1:4" ht="21.75" customHeight="1">
      <c r="A90" s="1258"/>
      <c r="B90" s="1258"/>
      <c r="C90" s="1258"/>
      <c r="D90" s="1258"/>
    </row>
    <row r="91" spans="1:4" ht="21.75" customHeight="1">
      <c r="A91" s="1258"/>
      <c r="B91" s="1258"/>
      <c r="C91" s="1258"/>
      <c r="D91" s="1258"/>
    </row>
    <row r="92" spans="1:4" ht="21.75" customHeight="1">
      <c r="A92" s="1258"/>
      <c r="B92" s="1258"/>
      <c r="C92" s="1258"/>
      <c r="D92" s="1258"/>
    </row>
    <row r="93" spans="1:4" ht="21.75" customHeight="1">
      <c r="A93" s="1258"/>
      <c r="B93" s="1258"/>
      <c r="C93" s="1258"/>
      <c r="D93" s="1258"/>
    </row>
    <row r="94" spans="1:4" ht="21.75" customHeight="1">
      <c r="A94" s="1258"/>
      <c r="B94" s="1258"/>
      <c r="C94" s="1258"/>
      <c r="D94" s="1258"/>
    </row>
    <row r="95" spans="1:4" ht="21.75" customHeight="1">
      <c r="A95" s="1258"/>
      <c r="B95" s="1258"/>
      <c r="C95" s="1258"/>
      <c r="D95" s="1258"/>
    </row>
    <row r="96" spans="1:4" ht="21.75" customHeight="1">
      <c r="A96" s="1258"/>
      <c r="B96" s="1258"/>
      <c r="C96" s="1258"/>
      <c r="D96" s="1258"/>
    </row>
    <row r="97" spans="1:4" ht="21.75" customHeight="1">
      <c r="A97" s="1258"/>
      <c r="B97" s="1258"/>
      <c r="C97" s="1258"/>
      <c r="D97" s="1258"/>
    </row>
    <row r="98" spans="1:4" ht="21.75" customHeight="1">
      <c r="A98" s="1258"/>
      <c r="B98" s="1258"/>
      <c r="C98" s="1258"/>
      <c r="D98" s="1258"/>
    </row>
    <row r="99" spans="1:4" ht="21.75" customHeight="1">
      <c r="A99" s="1258"/>
      <c r="B99" s="1258"/>
      <c r="C99" s="1258"/>
      <c r="D99" s="1258"/>
    </row>
    <row r="100" spans="1:4" ht="21.75" customHeight="1">
      <c r="A100" s="1258"/>
      <c r="B100" s="1258"/>
      <c r="C100" s="1258"/>
      <c r="D100" s="1258"/>
    </row>
    <row r="101" spans="1:4" ht="21.75" customHeight="1">
      <c r="A101" s="1258"/>
      <c r="B101" s="1258"/>
      <c r="C101" s="1258"/>
      <c r="D101" s="1258"/>
    </row>
    <row r="102" spans="1:4" ht="21.75" customHeight="1">
      <c r="A102" s="1258"/>
      <c r="B102" s="1258"/>
      <c r="C102" s="1258"/>
      <c r="D102" s="1258"/>
    </row>
    <row r="103" spans="1:4" ht="21.75" customHeight="1">
      <c r="A103" s="1258"/>
      <c r="B103" s="1258"/>
      <c r="C103" s="1258"/>
      <c r="D103" s="1258"/>
    </row>
    <row r="104" spans="1:4" ht="21.75" customHeight="1">
      <c r="A104" s="1258"/>
      <c r="B104" s="1258"/>
      <c r="C104" s="1258"/>
      <c r="D104" s="1258"/>
    </row>
    <row r="105" spans="1:4" ht="21.75" customHeight="1">
      <c r="A105" s="1258"/>
      <c r="B105" s="1258"/>
      <c r="C105" s="1258"/>
      <c r="D105" s="1258"/>
    </row>
    <row r="106" spans="1:4" ht="21.75" customHeight="1">
      <c r="A106" s="1258"/>
      <c r="B106" s="1258"/>
      <c r="C106" s="1258"/>
      <c r="D106" s="1258"/>
    </row>
    <row r="107" spans="1:4" ht="21.75" customHeight="1">
      <c r="A107" s="1258"/>
      <c r="B107" s="1258"/>
      <c r="C107" s="1258"/>
      <c r="D107" s="1258"/>
    </row>
    <row r="108" spans="1:4" ht="21.75" customHeight="1">
      <c r="A108" s="1258"/>
      <c r="B108" s="1258"/>
      <c r="C108" s="1258"/>
      <c r="D108" s="1258"/>
    </row>
    <row r="109" spans="1:4" ht="21.75" customHeight="1">
      <c r="A109" s="1258"/>
      <c r="B109" s="1258"/>
      <c r="C109" s="1258"/>
      <c r="D109" s="1258"/>
    </row>
    <row r="110" spans="1:4" ht="21.75" customHeight="1">
      <c r="A110" s="1258"/>
      <c r="B110" s="1258"/>
      <c r="C110" s="1258"/>
      <c r="D110" s="1258"/>
    </row>
    <row r="111" spans="1:4" ht="21.75" customHeight="1">
      <c r="A111" s="1258"/>
      <c r="B111" s="1258"/>
      <c r="C111" s="1258"/>
      <c r="D111" s="1258"/>
    </row>
    <row r="112" spans="1:4" ht="21.75" customHeight="1">
      <c r="A112" s="1258"/>
      <c r="B112" s="1258"/>
      <c r="C112" s="1258"/>
      <c r="D112" s="1258"/>
    </row>
    <row r="113" spans="1:4" ht="21.75" customHeight="1">
      <c r="A113" s="1258"/>
      <c r="B113" s="1258"/>
      <c r="C113" s="1258"/>
      <c r="D113" s="1258"/>
    </row>
    <row r="114" spans="1:4" ht="21.75" customHeight="1">
      <c r="A114" s="1258"/>
      <c r="B114" s="1258"/>
      <c r="C114" s="1258"/>
      <c r="D114" s="1258"/>
    </row>
    <row r="115" spans="1:4" ht="21.75" customHeight="1">
      <c r="A115" s="1258"/>
      <c r="B115" s="1258"/>
      <c r="C115" s="1258"/>
      <c r="D115" s="1258"/>
    </row>
    <row r="116" spans="1:4" ht="21.75" customHeight="1">
      <c r="A116" s="1258"/>
      <c r="B116" s="1258"/>
      <c r="C116" s="1258"/>
      <c r="D116" s="1258"/>
    </row>
    <row r="117" spans="1:4" ht="21.75" customHeight="1">
      <c r="A117" s="1258"/>
      <c r="B117" s="1258"/>
      <c r="C117" s="1258"/>
      <c r="D117" s="1258"/>
    </row>
    <row r="118" spans="1:4" ht="21.75" customHeight="1">
      <c r="A118" s="1258"/>
      <c r="B118" s="1258"/>
      <c r="C118" s="1258"/>
      <c r="D118" s="1258"/>
    </row>
    <row r="119" spans="1:4" ht="21.75" customHeight="1">
      <c r="A119" s="1258"/>
      <c r="B119" s="1258"/>
      <c r="C119" s="1258"/>
      <c r="D119" s="1258"/>
    </row>
    <row r="120" spans="1:4" ht="21.75" customHeight="1">
      <c r="A120" s="1258"/>
      <c r="B120" s="1258"/>
      <c r="C120" s="1258"/>
      <c r="D120" s="1258"/>
    </row>
    <row r="121" spans="1:4" ht="21.75" customHeight="1">
      <c r="A121" s="1258"/>
      <c r="B121" s="1258"/>
      <c r="C121" s="1258"/>
      <c r="D121" s="1258"/>
    </row>
    <row r="122" spans="1:4" ht="21.75" customHeight="1">
      <c r="A122" s="1258"/>
      <c r="B122" s="1258"/>
      <c r="C122" s="1258"/>
      <c r="D122" s="1258"/>
    </row>
    <row r="123" spans="1:4" ht="21.75" customHeight="1">
      <c r="A123" s="1258"/>
      <c r="B123" s="1258"/>
      <c r="C123" s="1258"/>
      <c r="D123" s="1258"/>
    </row>
    <row r="124" spans="1:4" ht="21.75" customHeight="1">
      <c r="A124" s="1258"/>
      <c r="B124" s="1258"/>
      <c r="C124" s="1258"/>
      <c r="D124" s="1258"/>
    </row>
    <row r="125" spans="1:4" ht="21.75" customHeight="1">
      <c r="A125" s="1258"/>
      <c r="B125" s="1258"/>
      <c r="C125" s="1258"/>
      <c r="D125" s="1258"/>
    </row>
    <row r="126" spans="1:4" ht="21.75" customHeight="1">
      <c r="A126" s="1258"/>
      <c r="B126" s="1258"/>
      <c r="C126" s="1258"/>
      <c r="D126" s="1258"/>
    </row>
    <row r="127" spans="1:4" ht="21.75" customHeight="1">
      <c r="A127" s="1258"/>
      <c r="B127" s="1258"/>
      <c r="C127" s="1258"/>
      <c r="D127" s="1258"/>
    </row>
    <row r="128" spans="1:4" ht="21.75" customHeight="1">
      <c r="A128" s="1258"/>
      <c r="B128" s="1258"/>
      <c r="C128" s="1258"/>
      <c r="D128" s="1258"/>
    </row>
    <row r="129" spans="1:4" ht="21.75" customHeight="1">
      <c r="A129" s="1258"/>
      <c r="B129" s="1258"/>
      <c r="C129" s="1258"/>
      <c r="D129" s="1258"/>
    </row>
    <row r="130" spans="1:4" ht="21.75" customHeight="1">
      <c r="A130" s="1258"/>
      <c r="B130" s="1258"/>
      <c r="C130" s="1258"/>
      <c r="D130" s="1258"/>
    </row>
    <row r="131" spans="1:4" ht="21.75" customHeight="1">
      <c r="A131" s="1258"/>
      <c r="B131" s="1258"/>
      <c r="C131" s="1258"/>
      <c r="D131" s="1258"/>
    </row>
    <row r="132" spans="1:4" ht="21.75" customHeight="1">
      <c r="A132" s="1258"/>
      <c r="B132" s="1258"/>
      <c r="C132" s="1258"/>
      <c r="D132" s="1258"/>
    </row>
    <row r="133" spans="1:4" ht="21.75" customHeight="1">
      <c r="A133" s="1258"/>
      <c r="B133" s="1258"/>
      <c r="C133" s="1258"/>
      <c r="D133" s="1258"/>
    </row>
    <row r="134" spans="1:4" ht="21.75" customHeight="1">
      <c r="A134" s="1258"/>
      <c r="B134" s="1258"/>
      <c r="C134" s="1258"/>
      <c r="D134" s="1258"/>
    </row>
    <row r="135" spans="1:4" ht="21.75" customHeight="1">
      <c r="A135" s="1258"/>
      <c r="B135" s="1258"/>
      <c r="C135" s="1258"/>
      <c r="D135" s="1258"/>
    </row>
    <row r="136" spans="1:4" ht="21.75" customHeight="1">
      <c r="A136" s="1258"/>
      <c r="B136" s="1258"/>
      <c r="C136" s="1258"/>
      <c r="D136" s="1258"/>
    </row>
    <row r="137" spans="1:4" ht="21.75" customHeight="1">
      <c r="A137" s="1258"/>
      <c r="B137" s="1258"/>
      <c r="C137" s="1258"/>
      <c r="D137" s="1258"/>
    </row>
    <row r="138" spans="1:4" ht="21.75" customHeight="1">
      <c r="A138" s="1258"/>
      <c r="B138" s="1258"/>
      <c r="C138" s="1258"/>
      <c r="D138" s="1258"/>
    </row>
    <row r="139" spans="1:4" ht="21.75" customHeight="1">
      <c r="A139" s="1258"/>
      <c r="B139" s="1258"/>
      <c r="C139" s="1258"/>
      <c r="D139" s="1258"/>
    </row>
    <row r="140" spans="1:4" ht="21.75" customHeight="1">
      <c r="A140" s="1258"/>
      <c r="B140" s="1258"/>
      <c r="C140" s="1258"/>
      <c r="D140" s="1258"/>
    </row>
    <row r="141" spans="1:4" ht="21.75" customHeight="1">
      <c r="A141" s="1258"/>
      <c r="B141" s="1258"/>
      <c r="C141" s="1258"/>
      <c r="D141" s="1258"/>
    </row>
    <row r="142" spans="1:4" ht="21.75" customHeight="1">
      <c r="A142" s="1258"/>
      <c r="B142" s="1258"/>
      <c r="C142" s="1258"/>
      <c r="D142" s="1258"/>
    </row>
    <row r="143" spans="1:4" ht="12.75">
      <c r="A143" s="1258"/>
      <c r="B143" s="1258"/>
      <c r="C143" s="1258"/>
      <c r="D143" s="1258"/>
    </row>
    <row r="144" spans="1:4" ht="12.75">
      <c r="A144" s="1258"/>
      <c r="B144" s="1258"/>
      <c r="C144" s="1258"/>
      <c r="D144" s="1258"/>
    </row>
    <row r="145" spans="1:4" ht="12.75">
      <c r="A145" s="1258"/>
      <c r="B145" s="1258"/>
      <c r="C145" s="1258"/>
      <c r="D145" s="1258"/>
    </row>
    <row r="146" spans="1:4" ht="12.75">
      <c r="A146" s="1258"/>
      <c r="B146" s="1258"/>
      <c r="C146" s="1258"/>
      <c r="D146" s="1258"/>
    </row>
    <row r="147" spans="1:4" ht="12.75">
      <c r="A147" s="1258"/>
      <c r="B147" s="1258"/>
      <c r="C147" s="1258"/>
      <c r="D147" s="1258"/>
    </row>
    <row r="148" spans="1:4" ht="12.75">
      <c r="A148" s="1258"/>
      <c r="B148" s="1258"/>
      <c r="C148" s="1258"/>
      <c r="D148" s="1258"/>
    </row>
    <row r="149" spans="1:4" ht="12.75">
      <c r="A149" s="1258"/>
      <c r="B149" s="1258"/>
      <c r="C149" s="1258"/>
      <c r="D149" s="1258"/>
    </row>
  </sheetData>
  <mergeCells count="282">
    <mergeCell ref="AP4:AZ4"/>
    <mergeCell ref="A9:N10"/>
    <mergeCell ref="O9:O10"/>
    <mergeCell ref="P9:S9"/>
    <mergeCell ref="T9:X9"/>
    <mergeCell ref="Y9:AB9"/>
    <mergeCell ref="AC9:AF9"/>
    <mergeCell ref="AG9:AJ9"/>
    <mergeCell ref="AK9:AN9"/>
    <mergeCell ref="AO9:AR9"/>
    <mergeCell ref="AS9:AV9"/>
    <mergeCell ref="AW9:AZ9"/>
    <mergeCell ref="A12:N12"/>
    <mergeCell ref="P12:S12"/>
    <mergeCell ref="T12:X12"/>
    <mergeCell ref="Y12:AB12"/>
    <mergeCell ref="AC12:AF12"/>
    <mergeCell ref="AG12:AJ12"/>
    <mergeCell ref="AK12:AN12"/>
    <mergeCell ref="AO12:AR12"/>
    <mergeCell ref="AS12:AV12"/>
    <mergeCell ref="AW12:AZ12"/>
    <mergeCell ref="A13:N13"/>
    <mergeCell ref="P13:S13"/>
    <mergeCell ref="T13:X13"/>
    <mergeCell ref="Y13:AB13"/>
    <mergeCell ref="AC13:AF13"/>
    <mergeCell ref="AG13:AJ13"/>
    <mergeCell ref="AK13:AN13"/>
    <mergeCell ref="AO13:AR13"/>
    <mergeCell ref="AS13:AV13"/>
    <mergeCell ref="AW13:AZ13"/>
    <mergeCell ref="A14:N14"/>
    <mergeCell ref="P14:S14"/>
    <mergeCell ref="T14:X14"/>
    <mergeCell ref="Y14:AB14"/>
    <mergeCell ref="AC14:AF14"/>
    <mergeCell ref="AG14:AJ14"/>
    <mergeCell ref="AK14:AN14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G15:AJ15"/>
    <mergeCell ref="AK15:AN15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6:AJ16"/>
    <mergeCell ref="AK16:AN16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7:AJ17"/>
    <mergeCell ref="AK17:AN17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18:AJ18"/>
    <mergeCell ref="AK18:AN18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G19:AJ19"/>
    <mergeCell ref="AK19:AN19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20:AJ20"/>
    <mergeCell ref="AK20:AN20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G21:AJ21"/>
    <mergeCell ref="AK21:AN21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2:AJ22"/>
    <mergeCell ref="AK22:AN22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3:AJ23"/>
    <mergeCell ref="AK23:AN23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4:AJ24"/>
    <mergeCell ref="AK24:AN24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AG25:AJ25"/>
    <mergeCell ref="AK25:AN25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6:AJ26"/>
    <mergeCell ref="AK26:AN26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7:AJ27"/>
    <mergeCell ref="AK27:AN27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28:AJ28"/>
    <mergeCell ref="AK28:AN28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9:AJ29"/>
    <mergeCell ref="AK29:AN29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30:AJ30"/>
    <mergeCell ref="AK30:AN30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31:AJ31"/>
    <mergeCell ref="AK31:AN31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2:AJ32"/>
    <mergeCell ref="AK32:AN32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3:AJ33"/>
    <mergeCell ref="AK33:AN33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4:AJ34"/>
    <mergeCell ref="AK34:AN34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5:AJ35"/>
    <mergeCell ref="AK35:AN35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6:AJ36"/>
    <mergeCell ref="AK36:AN36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7:AJ37"/>
    <mergeCell ref="AK37:AN37"/>
    <mergeCell ref="AO37:AR37"/>
    <mergeCell ref="AC38:AF38"/>
    <mergeCell ref="AG38:AJ38"/>
    <mergeCell ref="AK38:AN38"/>
    <mergeCell ref="AO38:AR38"/>
    <mergeCell ref="A38:N38"/>
    <mergeCell ref="P38:S38"/>
    <mergeCell ref="T38:X38"/>
    <mergeCell ref="Y38:AB38"/>
    <mergeCell ref="AS38:AV38"/>
    <mergeCell ref="AW38:AZ38"/>
    <mergeCell ref="AS37:AV37"/>
    <mergeCell ref="AW37:AZ37"/>
  </mergeCells>
  <printOptions/>
  <pageMargins left="0.46" right="0.17" top="0.69" bottom="0.49" header="0.5" footer="0.5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G177"/>
  <sheetViews>
    <sheetView view="pageBreakPreview" zoomScale="80" zoomScaleSheetLayoutView="80" workbookViewId="0" topLeftCell="A1">
      <pane xSplit="15" ySplit="14" topLeftCell="S15" activePane="bottomRight" state="frozen"/>
      <selection pane="topLeft" activeCell="A1" sqref="A1"/>
      <selection pane="topRight" activeCell="P1" sqref="P1"/>
      <selection pane="bottomLeft" activeCell="A15" sqref="A15"/>
      <selection pane="bottomRight" activeCell="AC6" sqref="AC6"/>
    </sheetView>
  </sheetViews>
  <sheetFormatPr defaultColWidth="9.140625" defaultRowHeight="12.75"/>
  <cols>
    <col min="1" max="1" width="10.7109375" style="1259" customWidth="1"/>
    <col min="2" max="6" width="3.28125" style="1259" customWidth="1"/>
    <col min="7" max="7" width="3.8515625" style="1259" customWidth="1"/>
    <col min="8" max="8" width="4.28125" style="1259" customWidth="1"/>
    <col min="9" max="11" width="3.28125" style="1259" customWidth="1"/>
    <col min="12" max="12" width="3.8515625" style="1259" customWidth="1"/>
    <col min="13" max="13" width="4.28125" style="1259" customWidth="1"/>
    <col min="14" max="14" width="3.28125" style="1259" customWidth="1"/>
    <col min="15" max="15" width="3.421875" style="1259" customWidth="1"/>
    <col min="16" max="16" width="3.140625" style="1259" customWidth="1"/>
    <col min="17" max="19" width="3.421875" style="1259" customWidth="1"/>
    <col min="20" max="20" width="3.57421875" style="1259" customWidth="1"/>
    <col min="21" max="21" width="1.7109375" style="1259" hidden="1" customWidth="1"/>
    <col min="22" max="54" width="3.28125" style="1259" customWidth="1"/>
    <col min="55" max="66" width="3.28125" style="1262" customWidth="1"/>
    <col min="67" max="85" width="9.140625" style="1262" customWidth="1"/>
    <col min="86" max="16384" width="9.140625" style="1259" customWidth="1"/>
  </cols>
  <sheetData>
    <row r="1" spans="53:54" ht="13.5" thickBot="1">
      <c r="BA1" s="1260"/>
      <c r="BB1" s="1261"/>
    </row>
    <row r="2" spans="53:54" ht="12.75">
      <c r="BA2" s="1263" t="s">
        <v>956</v>
      </c>
      <c r="BB2" s="1263"/>
    </row>
    <row r="3" spans="1:54" ht="22.5" customHeight="1">
      <c r="A3" s="1264" t="s">
        <v>629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64"/>
      <c r="AN3" s="1264"/>
      <c r="AO3" s="1264"/>
      <c r="AP3" s="1264"/>
      <c r="AQ3" s="1264"/>
      <c r="AR3" s="1264"/>
      <c r="AS3" s="1264"/>
      <c r="AT3" s="1264"/>
      <c r="AU3" s="1264"/>
      <c r="AV3" s="1264"/>
      <c r="AW3" s="1264"/>
      <c r="AX3" s="1264"/>
      <c r="AY3" s="1264"/>
      <c r="AZ3" s="1264"/>
      <c r="BA3" s="1264"/>
      <c r="BB3" s="1264"/>
    </row>
    <row r="5" ht="13.5" thickBot="1"/>
    <row r="6" spans="2:54" ht="15.75" customHeight="1" thickBot="1">
      <c r="B6" s="1265">
        <v>5</v>
      </c>
      <c r="C6" s="1266">
        <v>1</v>
      </c>
      <c r="D6" s="1266">
        <v>3</v>
      </c>
      <c r="E6" s="1266">
        <v>0</v>
      </c>
      <c r="F6" s="1266">
        <v>0</v>
      </c>
      <c r="G6" s="1267">
        <v>9</v>
      </c>
      <c r="I6" s="1265">
        <v>1</v>
      </c>
      <c r="J6" s="1266">
        <v>2</v>
      </c>
      <c r="K6" s="1266">
        <v>5</v>
      </c>
      <c r="L6" s="1267">
        <v>4</v>
      </c>
      <c r="N6" s="1265">
        <v>0</v>
      </c>
      <c r="O6" s="1267">
        <v>1</v>
      </c>
      <c r="Q6" s="1265">
        <v>2</v>
      </c>
      <c r="R6" s="1266">
        <v>8</v>
      </c>
      <c r="S6" s="1266">
        <v>0</v>
      </c>
      <c r="T6" s="1267">
        <v>0</v>
      </c>
      <c r="W6" s="1265">
        <v>7</v>
      </c>
      <c r="X6" s="1266">
        <v>5</v>
      </c>
      <c r="Y6" s="1266">
        <v>1</v>
      </c>
      <c r="Z6" s="1266">
        <v>1</v>
      </c>
      <c r="AA6" s="1266">
        <v>1</v>
      </c>
      <c r="AB6" s="1267">
        <v>5</v>
      </c>
      <c r="AD6" s="1268">
        <v>3</v>
      </c>
      <c r="AE6" s="1269">
        <v>4</v>
      </c>
      <c r="AG6" s="1270">
        <v>2</v>
      </c>
      <c r="AH6" s="1271">
        <v>0</v>
      </c>
      <c r="AI6" s="1271">
        <v>0</v>
      </c>
      <c r="AJ6" s="1272">
        <v>7</v>
      </c>
      <c r="AL6" s="1273">
        <v>3</v>
      </c>
      <c r="AR6" s="1274" t="s">
        <v>959</v>
      </c>
      <c r="AS6" s="1274"/>
      <c r="AT6" s="1274"/>
      <c r="AU6" s="1274"/>
      <c r="AV6" s="1274"/>
      <c r="AW6" s="1274"/>
      <c r="AX6" s="1274"/>
      <c r="AY6" s="1274"/>
      <c r="AZ6" s="1274"/>
      <c r="BA6" s="1274"/>
      <c r="BB6" s="1274"/>
    </row>
    <row r="7" spans="2:54" ht="25.5" customHeight="1">
      <c r="B7" s="1275" t="s">
        <v>936</v>
      </c>
      <c r="C7" s="1275"/>
      <c r="D7" s="1275"/>
      <c r="E7" s="1275"/>
      <c r="F7" s="1275"/>
      <c r="G7" s="1275"/>
      <c r="H7" s="1276"/>
      <c r="I7" s="1275" t="s">
        <v>937</v>
      </c>
      <c r="J7" s="1275"/>
      <c r="K7" s="1275"/>
      <c r="L7" s="1275"/>
      <c r="M7" s="1276"/>
      <c r="N7" s="1277" t="s">
        <v>961</v>
      </c>
      <c r="O7" s="1277"/>
      <c r="P7" s="1276"/>
      <c r="Q7" s="1277" t="s">
        <v>1195</v>
      </c>
      <c r="R7" s="1277"/>
      <c r="S7" s="1277"/>
      <c r="T7" s="1277"/>
      <c r="U7" s="1276"/>
      <c r="W7" s="1275" t="s">
        <v>940</v>
      </c>
      <c r="X7" s="1275"/>
      <c r="Y7" s="1275"/>
      <c r="Z7" s="1275"/>
      <c r="AA7" s="1275"/>
      <c r="AB7" s="1275"/>
      <c r="AD7" s="1275" t="s">
        <v>963</v>
      </c>
      <c r="AE7" s="1275"/>
      <c r="AG7" s="1275" t="s">
        <v>964</v>
      </c>
      <c r="AH7" s="1275"/>
      <c r="AI7" s="1275"/>
      <c r="AJ7" s="1275"/>
      <c r="AL7" s="1275" t="s">
        <v>965</v>
      </c>
      <c r="AW7" s="1278" t="s">
        <v>960</v>
      </c>
      <c r="AX7" s="1278"/>
      <c r="AY7" s="1279"/>
      <c r="AZ7" s="1278"/>
      <c r="BA7" s="1278"/>
      <c r="BB7" s="1278"/>
    </row>
    <row r="8" ht="12.75">
      <c r="BB8" s="1280"/>
    </row>
    <row r="9" spans="1:54" ht="12.75">
      <c r="A9" s="1281" t="s">
        <v>630</v>
      </c>
      <c r="AY9" s="1280" t="s">
        <v>966</v>
      </c>
      <c r="AZ9" s="1280"/>
      <c r="BA9" s="1280"/>
      <c r="BB9" s="1280"/>
    </row>
    <row r="10" spans="1:54" ht="12.75" customHeight="1">
      <c r="A10" s="1282" t="s">
        <v>631</v>
      </c>
      <c r="B10" s="1282"/>
      <c r="C10" s="1282"/>
      <c r="D10" s="1283" t="s">
        <v>632</v>
      </c>
      <c r="E10" s="1283"/>
      <c r="F10" s="1283"/>
      <c r="G10" s="1283"/>
      <c r="H10" s="1283"/>
      <c r="I10" s="1283"/>
      <c r="J10" s="1283"/>
      <c r="K10" s="1283"/>
      <c r="L10" s="1283"/>
      <c r="M10" s="1283"/>
      <c r="N10" s="1283"/>
      <c r="O10" s="1283"/>
      <c r="P10" s="1284" t="s">
        <v>968</v>
      </c>
      <c r="Q10" s="1284"/>
      <c r="R10" s="1284" t="s">
        <v>633</v>
      </c>
      <c r="S10" s="1284"/>
      <c r="T10" s="1284"/>
      <c r="U10" s="1285"/>
      <c r="V10" s="1284" t="s">
        <v>634</v>
      </c>
      <c r="W10" s="1284"/>
      <c r="X10" s="1284"/>
      <c r="Y10" s="1284"/>
      <c r="Z10" s="1284" t="s">
        <v>635</v>
      </c>
      <c r="AA10" s="1284"/>
      <c r="AB10" s="1284"/>
      <c r="AC10" s="1284" t="s">
        <v>636</v>
      </c>
      <c r="AD10" s="1284"/>
      <c r="AE10" s="1284"/>
      <c r="AF10" s="1284" t="s">
        <v>637</v>
      </c>
      <c r="AG10" s="1284"/>
      <c r="AH10" s="1284"/>
      <c r="AI10" s="1284"/>
      <c r="AJ10" s="1286" t="s">
        <v>983</v>
      </c>
      <c r="AK10" s="1286"/>
      <c r="AL10" s="1286"/>
      <c r="AM10" s="1286"/>
      <c r="AN10" s="1284" t="s">
        <v>638</v>
      </c>
      <c r="AO10" s="1284"/>
      <c r="AP10" s="1284"/>
      <c r="AQ10" s="1284"/>
      <c r="AR10" s="1287" t="s">
        <v>639</v>
      </c>
      <c r="AS10" s="1287"/>
      <c r="AT10" s="1287"/>
      <c r="AU10" s="1287"/>
      <c r="AV10" s="1287" t="s">
        <v>640</v>
      </c>
      <c r="AW10" s="1287"/>
      <c r="AX10" s="1287"/>
      <c r="AY10" s="1287"/>
      <c r="AZ10" s="1284" t="s">
        <v>641</v>
      </c>
      <c r="BA10" s="1284"/>
      <c r="BB10" s="1284"/>
    </row>
    <row r="11" spans="1:54" ht="12.75" customHeight="1">
      <c r="A11" s="1288"/>
      <c r="B11" s="1288"/>
      <c r="C11" s="1288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9"/>
      <c r="Q11" s="1289"/>
      <c r="R11" s="1289"/>
      <c r="S11" s="1289"/>
      <c r="T11" s="1289"/>
      <c r="U11" s="1290"/>
      <c r="V11" s="1289"/>
      <c r="W11" s="1289"/>
      <c r="X11" s="1289"/>
      <c r="Y11" s="1289"/>
      <c r="Z11" s="1289"/>
      <c r="AA11" s="1289"/>
      <c r="AB11" s="1289"/>
      <c r="AC11" s="1289"/>
      <c r="AD11" s="1289"/>
      <c r="AE11" s="1289"/>
      <c r="AF11" s="1289"/>
      <c r="AG11" s="1289"/>
      <c r="AH11" s="1289"/>
      <c r="AI11" s="1289"/>
      <c r="AJ11" s="1291"/>
      <c r="AK11" s="1291"/>
      <c r="AL11" s="1291"/>
      <c r="AM11" s="1291"/>
      <c r="AN11" s="1289"/>
      <c r="AO11" s="1289"/>
      <c r="AP11" s="1289"/>
      <c r="AQ11" s="1289"/>
      <c r="AR11" s="1292"/>
      <c r="AS11" s="1292"/>
      <c r="AT11" s="1292"/>
      <c r="AU11" s="1292"/>
      <c r="AV11" s="1292"/>
      <c r="AW11" s="1292"/>
      <c r="AX11" s="1292"/>
      <c r="AY11" s="1292"/>
      <c r="AZ11" s="1289"/>
      <c r="BA11" s="1289"/>
      <c r="BB11" s="1289"/>
    </row>
    <row r="12" spans="1:54" ht="12.75">
      <c r="A12" s="1288"/>
      <c r="B12" s="1288"/>
      <c r="C12" s="1288"/>
      <c r="D12" s="1283"/>
      <c r="E12" s="1283"/>
      <c r="F12" s="1283"/>
      <c r="G12" s="1283"/>
      <c r="H12" s="1283"/>
      <c r="I12" s="1283"/>
      <c r="J12" s="1283"/>
      <c r="K12" s="1283"/>
      <c r="L12" s="1283"/>
      <c r="M12" s="1283"/>
      <c r="N12" s="1283"/>
      <c r="O12" s="1283"/>
      <c r="P12" s="1289"/>
      <c r="Q12" s="1289"/>
      <c r="R12" s="1289"/>
      <c r="S12" s="1289"/>
      <c r="T12" s="1289"/>
      <c r="U12" s="1290"/>
      <c r="V12" s="1289"/>
      <c r="W12" s="1289"/>
      <c r="X12" s="1289"/>
      <c r="Y12" s="1289"/>
      <c r="Z12" s="1289"/>
      <c r="AA12" s="1289"/>
      <c r="AB12" s="1289"/>
      <c r="AC12" s="1289"/>
      <c r="AD12" s="1289"/>
      <c r="AE12" s="1289"/>
      <c r="AF12" s="1289"/>
      <c r="AG12" s="1289"/>
      <c r="AH12" s="1289"/>
      <c r="AI12" s="1289"/>
      <c r="AJ12" s="1291"/>
      <c r="AK12" s="1291"/>
      <c r="AL12" s="1291"/>
      <c r="AM12" s="1291"/>
      <c r="AN12" s="1289"/>
      <c r="AO12" s="1289"/>
      <c r="AP12" s="1289"/>
      <c r="AQ12" s="1289"/>
      <c r="AR12" s="1292"/>
      <c r="AS12" s="1292"/>
      <c r="AT12" s="1292"/>
      <c r="AU12" s="1292"/>
      <c r="AV12" s="1292"/>
      <c r="AW12" s="1292"/>
      <c r="AX12" s="1292"/>
      <c r="AY12" s="1292"/>
      <c r="AZ12" s="1289"/>
      <c r="BA12" s="1289"/>
      <c r="BB12" s="1289"/>
    </row>
    <row r="13" spans="1:54" ht="12.75">
      <c r="A13" s="1293"/>
      <c r="B13" s="1293"/>
      <c r="C13" s="1293"/>
      <c r="D13" s="1283"/>
      <c r="E13" s="1283"/>
      <c r="F13" s="1283"/>
      <c r="G13" s="1283"/>
      <c r="H13" s="1283"/>
      <c r="I13" s="1283"/>
      <c r="J13" s="1283"/>
      <c r="K13" s="1283"/>
      <c r="L13" s="1283"/>
      <c r="M13" s="1283"/>
      <c r="N13" s="1283"/>
      <c r="O13" s="1283"/>
      <c r="P13" s="1294"/>
      <c r="Q13" s="1294"/>
      <c r="R13" s="1294"/>
      <c r="S13" s="1294"/>
      <c r="T13" s="1294"/>
      <c r="U13" s="1295"/>
      <c r="V13" s="1294"/>
      <c r="W13" s="1294"/>
      <c r="X13" s="1294"/>
      <c r="Y13" s="1294"/>
      <c r="Z13" s="1294"/>
      <c r="AA13" s="1294"/>
      <c r="AB13" s="1294"/>
      <c r="AC13" s="1294"/>
      <c r="AD13" s="1294"/>
      <c r="AE13" s="1294"/>
      <c r="AF13" s="1294"/>
      <c r="AG13" s="1294"/>
      <c r="AH13" s="1294"/>
      <c r="AI13" s="1294"/>
      <c r="AJ13" s="1296"/>
      <c r="AK13" s="1296"/>
      <c r="AL13" s="1296"/>
      <c r="AM13" s="1296"/>
      <c r="AN13" s="1294"/>
      <c r="AO13" s="1294"/>
      <c r="AP13" s="1294"/>
      <c r="AQ13" s="1294"/>
      <c r="AR13" s="1297"/>
      <c r="AS13" s="1297"/>
      <c r="AT13" s="1297"/>
      <c r="AU13" s="1297"/>
      <c r="AV13" s="1297"/>
      <c r="AW13" s="1297"/>
      <c r="AX13" s="1297"/>
      <c r="AY13" s="1297"/>
      <c r="AZ13" s="1294"/>
      <c r="BA13" s="1294"/>
      <c r="BB13" s="1294"/>
    </row>
    <row r="14" spans="1:54" ht="12.75">
      <c r="A14" s="1298">
        <v>1</v>
      </c>
      <c r="B14" s="1298"/>
      <c r="C14" s="1298"/>
      <c r="D14" s="1298">
        <v>2</v>
      </c>
      <c r="E14" s="1298"/>
      <c r="F14" s="1298"/>
      <c r="G14" s="1298"/>
      <c r="H14" s="1298"/>
      <c r="I14" s="1298"/>
      <c r="J14" s="1298"/>
      <c r="K14" s="1298"/>
      <c r="L14" s="1298"/>
      <c r="M14" s="1298"/>
      <c r="N14" s="1298"/>
      <c r="O14" s="1298"/>
      <c r="P14" s="1299">
        <v>3</v>
      </c>
      <c r="Q14" s="1299"/>
      <c r="R14" s="1299">
        <v>4</v>
      </c>
      <c r="S14" s="1299"/>
      <c r="T14" s="1299"/>
      <c r="U14" s="1300"/>
      <c r="V14" s="1299">
        <v>5</v>
      </c>
      <c r="W14" s="1299"/>
      <c r="X14" s="1299"/>
      <c r="Y14" s="1299"/>
      <c r="Z14" s="1299">
        <v>6</v>
      </c>
      <c r="AA14" s="1299"/>
      <c r="AB14" s="1299"/>
      <c r="AC14" s="1299">
        <v>7</v>
      </c>
      <c r="AD14" s="1299"/>
      <c r="AE14" s="1299"/>
      <c r="AF14" s="1299">
        <v>8</v>
      </c>
      <c r="AG14" s="1299"/>
      <c r="AH14" s="1299"/>
      <c r="AI14" s="1299"/>
      <c r="AJ14" s="1301">
        <v>9</v>
      </c>
      <c r="AK14" s="1301"/>
      <c r="AL14" s="1301"/>
      <c r="AM14" s="1301"/>
      <c r="AN14" s="1301">
        <v>10</v>
      </c>
      <c r="AO14" s="1301"/>
      <c r="AP14" s="1301"/>
      <c r="AQ14" s="1301"/>
      <c r="AR14" s="1299">
        <v>11</v>
      </c>
      <c r="AS14" s="1299"/>
      <c r="AT14" s="1299"/>
      <c r="AU14" s="1299"/>
      <c r="AV14" s="1299">
        <v>12</v>
      </c>
      <c r="AW14" s="1299"/>
      <c r="AX14" s="1299"/>
      <c r="AY14" s="1299"/>
      <c r="AZ14" s="1299">
        <v>13</v>
      </c>
      <c r="BA14" s="1299"/>
      <c r="BB14" s="1299"/>
    </row>
    <row r="15" spans="1:54" ht="21.75" customHeight="1">
      <c r="A15" s="1302" t="s">
        <v>642</v>
      </c>
      <c r="B15" s="1302"/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1302"/>
      <c r="P15" s="1301"/>
      <c r="Q15" s="1301"/>
      <c r="R15" s="1301"/>
      <c r="S15" s="1301"/>
      <c r="T15" s="1301"/>
      <c r="U15" s="1299"/>
      <c r="V15" s="1301"/>
      <c r="W15" s="1301"/>
      <c r="X15" s="1301"/>
      <c r="Y15" s="1301"/>
      <c r="Z15" s="1301"/>
      <c r="AA15" s="1301"/>
      <c r="AB15" s="1301"/>
      <c r="AC15" s="1301"/>
      <c r="AD15" s="1301"/>
      <c r="AE15" s="1301"/>
      <c r="AF15" s="1301"/>
      <c r="AG15" s="1301"/>
      <c r="AH15" s="1301"/>
      <c r="AI15" s="1301"/>
      <c r="AJ15" s="1301"/>
      <c r="AK15" s="1301"/>
      <c r="AL15" s="1301"/>
      <c r="AM15" s="1301"/>
      <c r="AN15" s="1301"/>
      <c r="AO15" s="1301"/>
      <c r="AP15" s="1301"/>
      <c r="AQ15" s="1301"/>
      <c r="AR15" s="1301"/>
      <c r="AS15" s="1301"/>
      <c r="AT15" s="1301"/>
      <c r="AU15" s="1301"/>
      <c r="AV15" s="1301"/>
      <c r="AW15" s="1301"/>
      <c r="AX15" s="1301"/>
      <c r="AY15" s="1301"/>
      <c r="AZ15" s="1301"/>
      <c r="BA15" s="1301"/>
      <c r="BB15" s="1301"/>
    </row>
    <row r="16" spans="1:54" ht="19.5" customHeight="1">
      <c r="A16" s="1303" t="s">
        <v>643</v>
      </c>
      <c r="B16" s="1303"/>
      <c r="C16" s="1303"/>
      <c r="D16" s="1304" t="s">
        <v>644</v>
      </c>
      <c r="E16" s="1304"/>
      <c r="F16" s="1304"/>
      <c r="G16" s="1304"/>
      <c r="H16" s="1304"/>
      <c r="I16" s="1304"/>
      <c r="J16" s="1304"/>
      <c r="K16" s="1304"/>
      <c r="L16" s="1304"/>
      <c r="M16" s="1304"/>
      <c r="N16" s="1304"/>
      <c r="O16" s="1304"/>
      <c r="P16" s="1301" t="s">
        <v>974</v>
      </c>
      <c r="Q16" s="1301"/>
      <c r="R16" s="1305"/>
      <c r="S16" s="1305"/>
      <c r="T16" s="1305"/>
      <c r="U16" s="1306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1305"/>
      <c r="AN16" s="1305"/>
      <c r="AO16" s="1305"/>
      <c r="AP16" s="1305"/>
      <c r="AQ16" s="1305"/>
      <c r="AR16" s="1305"/>
      <c r="AS16" s="1305"/>
      <c r="AT16" s="1305"/>
      <c r="AU16" s="1305"/>
      <c r="AV16" s="1305"/>
      <c r="AW16" s="1305"/>
      <c r="AX16" s="1305"/>
      <c r="AY16" s="1305"/>
      <c r="AZ16" s="1305"/>
      <c r="BA16" s="1305"/>
      <c r="BB16" s="1305"/>
    </row>
    <row r="17" spans="1:54" ht="19.5" customHeight="1">
      <c r="A17" s="1303" t="s">
        <v>645</v>
      </c>
      <c r="B17" s="1303"/>
      <c r="C17" s="1303"/>
      <c r="D17" s="1304" t="s">
        <v>646</v>
      </c>
      <c r="E17" s="1304"/>
      <c r="F17" s="1304"/>
      <c r="G17" s="1304"/>
      <c r="H17" s="1304"/>
      <c r="I17" s="1304"/>
      <c r="J17" s="1304"/>
      <c r="K17" s="1304"/>
      <c r="L17" s="1304"/>
      <c r="M17" s="1304"/>
      <c r="N17" s="1304"/>
      <c r="O17" s="1304"/>
      <c r="P17" s="1301" t="s">
        <v>976</v>
      </c>
      <c r="Q17" s="1301"/>
      <c r="R17" s="1305"/>
      <c r="S17" s="1305"/>
      <c r="T17" s="1305"/>
      <c r="U17" s="1306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1305"/>
      <c r="AN17" s="1305"/>
      <c r="AO17" s="1305"/>
      <c r="AP17" s="1305"/>
      <c r="AQ17" s="1305"/>
      <c r="AR17" s="1305"/>
      <c r="AS17" s="1305"/>
      <c r="AT17" s="1305"/>
      <c r="AU17" s="1305"/>
      <c r="AV17" s="1305"/>
      <c r="AW17" s="1305"/>
      <c r="AX17" s="1305"/>
      <c r="AY17" s="1305"/>
      <c r="AZ17" s="1305"/>
      <c r="BA17" s="1305"/>
      <c r="BB17" s="1305"/>
    </row>
    <row r="18" spans="1:54" ht="19.5" customHeight="1">
      <c r="A18" s="1303" t="s">
        <v>647</v>
      </c>
      <c r="B18" s="1303"/>
      <c r="C18" s="1303"/>
      <c r="D18" s="1304" t="s">
        <v>648</v>
      </c>
      <c r="E18" s="1304"/>
      <c r="F18" s="1304"/>
      <c r="G18" s="1304"/>
      <c r="H18" s="1304"/>
      <c r="I18" s="1304"/>
      <c r="J18" s="1304"/>
      <c r="K18" s="1304"/>
      <c r="L18" s="1304"/>
      <c r="M18" s="1304"/>
      <c r="N18" s="1304"/>
      <c r="O18" s="1304"/>
      <c r="P18" s="1301" t="s">
        <v>978</v>
      </c>
      <c r="Q18" s="1301"/>
      <c r="R18" s="1305"/>
      <c r="S18" s="1305"/>
      <c r="T18" s="1305"/>
      <c r="U18" s="1307"/>
      <c r="V18" s="1305"/>
      <c r="W18" s="1305"/>
      <c r="X18" s="1305"/>
      <c r="Y18" s="1305"/>
      <c r="Z18" s="1305"/>
      <c r="AA18" s="1305"/>
      <c r="AB18" s="1305"/>
      <c r="AC18" s="1305"/>
      <c r="AD18" s="1305"/>
      <c r="AE18" s="1305"/>
      <c r="AF18" s="1305"/>
      <c r="AG18" s="1305"/>
      <c r="AH18" s="1305"/>
      <c r="AI18" s="1305"/>
      <c r="AJ18" s="1305"/>
      <c r="AK18" s="1305"/>
      <c r="AL18" s="1305"/>
      <c r="AM18" s="1305"/>
      <c r="AN18" s="1305"/>
      <c r="AO18" s="1305"/>
      <c r="AP18" s="1305"/>
      <c r="AQ18" s="1305"/>
      <c r="AR18" s="1305"/>
      <c r="AS18" s="1305"/>
      <c r="AT18" s="1305"/>
      <c r="AU18" s="1305"/>
      <c r="AV18" s="1305"/>
      <c r="AW18" s="1305"/>
      <c r="AX18" s="1305"/>
      <c r="AY18" s="1305"/>
      <c r="AZ18" s="1305"/>
      <c r="BA18" s="1305"/>
      <c r="BB18" s="1305"/>
    </row>
    <row r="19" spans="1:54" ht="19.5" customHeight="1">
      <c r="A19" s="1303" t="s">
        <v>649</v>
      </c>
      <c r="B19" s="1303"/>
      <c r="C19" s="1303"/>
      <c r="D19" s="1304" t="s">
        <v>650</v>
      </c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1" t="s">
        <v>980</v>
      </c>
      <c r="Q19" s="1301"/>
      <c r="R19" s="1305"/>
      <c r="S19" s="1305"/>
      <c r="T19" s="1305"/>
      <c r="U19" s="1307"/>
      <c r="V19" s="1305"/>
      <c r="W19" s="1305"/>
      <c r="X19" s="1305"/>
      <c r="Y19" s="1305"/>
      <c r="Z19" s="1305"/>
      <c r="AA19" s="1305"/>
      <c r="AB19" s="1305"/>
      <c r="AC19" s="1305"/>
      <c r="AD19" s="1305"/>
      <c r="AE19" s="1305"/>
      <c r="AF19" s="1305"/>
      <c r="AG19" s="1305"/>
      <c r="AH19" s="1305"/>
      <c r="AI19" s="1305"/>
      <c r="AJ19" s="1305"/>
      <c r="AK19" s="1305"/>
      <c r="AL19" s="1305"/>
      <c r="AM19" s="1305"/>
      <c r="AN19" s="1305"/>
      <c r="AO19" s="1305"/>
      <c r="AP19" s="1305"/>
      <c r="AQ19" s="1305"/>
      <c r="AR19" s="1305"/>
      <c r="AS19" s="1305"/>
      <c r="AT19" s="1305"/>
      <c r="AU19" s="1305"/>
      <c r="AV19" s="1305"/>
      <c r="AW19" s="1305"/>
      <c r="AX19" s="1305"/>
      <c r="AY19" s="1305"/>
      <c r="AZ19" s="1305"/>
      <c r="BA19" s="1305"/>
      <c r="BB19" s="1305"/>
    </row>
    <row r="20" spans="1:54" ht="19.5" customHeight="1">
      <c r="A20" s="1303" t="s">
        <v>651</v>
      </c>
      <c r="B20" s="1303"/>
      <c r="C20" s="1303"/>
      <c r="D20" s="1304" t="s">
        <v>652</v>
      </c>
      <c r="E20" s="1304"/>
      <c r="F20" s="1304"/>
      <c r="G20" s="1304"/>
      <c r="H20" s="1304"/>
      <c r="I20" s="1304"/>
      <c r="J20" s="1304"/>
      <c r="K20" s="1304"/>
      <c r="L20" s="1304"/>
      <c r="M20" s="1304"/>
      <c r="N20" s="1304"/>
      <c r="O20" s="1304"/>
      <c r="P20" s="1301" t="s">
        <v>982</v>
      </c>
      <c r="Q20" s="1301"/>
      <c r="R20" s="1305"/>
      <c r="S20" s="1305"/>
      <c r="T20" s="1305"/>
      <c r="U20" s="1307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1305"/>
      <c r="AN20" s="1305"/>
      <c r="AO20" s="1305"/>
      <c r="AP20" s="1305"/>
      <c r="AQ20" s="1305"/>
      <c r="AR20" s="1305"/>
      <c r="AS20" s="1305"/>
      <c r="AT20" s="1305"/>
      <c r="AU20" s="1305"/>
      <c r="AV20" s="1305"/>
      <c r="AW20" s="1305"/>
      <c r="AX20" s="1305"/>
      <c r="AY20" s="1305"/>
      <c r="AZ20" s="1305"/>
      <c r="BA20" s="1305"/>
      <c r="BB20" s="1305"/>
    </row>
    <row r="21" spans="1:54" ht="19.5" customHeight="1">
      <c r="A21" s="1303" t="s">
        <v>653</v>
      </c>
      <c r="B21" s="1303"/>
      <c r="C21" s="1303"/>
      <c r="D21" s="1304" t="s">
        <v>654</v>
      </c>
      <c r="E21" s="1304"/>
      <c r="F21" s="1304"/>
      <c r="G21" s="1304"/>
      <c r="H21" s="1304"/>
      <c r="I21" s="1304"/>
      <c r="J21" s="1304"/>
      <c r="K21" s="1304"/>
      <c r="L21" s="1304"/>
      <c r="M21" s="1304"/>
      <c r="N21" s="1304"/>
      <c r="O21" s="1304"/>
      <c r="P21" s="1301" t="s">
        <v>984</v>
      </c>
      <c r="Q21" s="1301"/>
      <c r="R21" s="1305"/>
      <c r="S21" s="1305"/>
      <c r="T21" s="1305"/>
      <c r="U21" s="1307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1305"/>
      <c r="AN21" s="1305"/>
      <c r="AO21" s="1305"/>
      <c r="AP21" s="1305"/>
      <c r="AQ21" s="1305"/>
      <c r="AR21" s="1305"/>
      <c r="AS21" s="1305"/>
      <c r="AT21" s="1305"/>
      <c r="AU21" s="1305"/>
      <c r="AV21" s="1305"/>
      <c r="AW21" s="1305"/>
      <c r="AX21" s="1305"/>
      <c r="AY21" s="1305"/>
      <c r="AZ21" s="1305"/>
      <c r="BA21" s="1305"/>
      <c r="BB21" s="1305"/>
    </row>
    <row r="22" spans="1:54" ht="19.5" customHeight="1">
      <c r="A22" s="1303" t="s">
        <v>655</v>
      </c>
      <c r="B22" s="1303"/>
      <c r="C22" s="1303"/>
      <c r="D22" s="1304" t="s">
        <v>656</v>
      </c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04"/>
      <c r="P22" s="1301" t="s">
        <v>986</v>
      </c>
      <c r="Q22" s="1301"/>
      <c r="R22" s="1305"/>
      <c r="S22" s="1305"/>
      <c r="T22" s="1305"/>
      <c r="U22" s="1307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1305"/>
      <c r="AN22" s="1305"/>
      <c r="AO22" s="1305"/>
      <c r="AP22" s="1305"/>
      <c r="AQ22" s="1305"/>
      <c r="AR22" s="1305"/>
      <c r="AS22" s="1305"/>
      <c r="AT22" s="1305"/>
      <c r="AU22" s="1305"/>
      <c r="AV22" s="1305"/>
      <c r="AW22" s="1305"/>
      <c r="AX22" s="1305"/>
      <c r="AY22" s="1305"/>
      <c r="AZ22" s="1305"/>
      <c r="BA22" s="1305"/>
      <c r="BB22" s="1305"/>
    </row>
    <row r="23" spans="1:54" ht="19.5" customHeight="1">
      <c r="A23" s="1303" t="s">
        <v>657</v>
      </c>
      <c r="B23" s="1303"/>
      <c r="C23" s="1303"/>
      <c r="D23" s="1304" t="s">
        <v>658</v>
      </c>
      <c r="E23" s="1304"/>
      <c r="F23" s="1304"/>
      <c r="G23" s="1304"/>
      <c r="H23" s="1304"/>
      <c r="I23" s="1304"/>
      <c r="J23" s="1304"/>
      <c r="K23" s="1304"/>
      <c r="L23" s="1304"/>
      <c r="M23" s="1304"/>
      <c r="N23" s="1304"/>
      <c r="O23" s="1304"/>
      <c r="P23" s="1301" t="s">
        <v>988</v>
      </c>
      <c r="Q23" s="1301"/>
      <c r="R23" s="1305"/>
      <c r="S23" s="1305"/>
      <c r="T23" s="1305"/>
      <c r="U23" s="1307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1305"/>
      <c r="AN23" s="1305"/>
      <c r="AO23" s="1305"/>
      <c r="AP23" s="1305"/>
      <c r="AQ23" s="1305"/>
      <c r="AR23" s="1305"/>
      <c r="AS23" s="1305"/>
      <c r="AT23" s="1305"/>
      <c r="AU23" s="1305"/>
      <c r="AV23" s="1305"/>
      <c r="AW23" s="1305"/>
      <c r="AX23" s="1305"/>
      <c r="AY23" s="1305"/>
      <c r="AZ23" s="1305"/>
      <c r="BA23" s="1305"/>
      <c r="BB23" s="1305"/>
    </row>
    <row r="24" spans="1:54" ht="19.5" customHeight="1">
      <c r="A24" s="1303" t="s">
        <v>659</v>
      </c>
      <c r="B24" s="1303"/>
      <c r="C24" s="1303"/>
      <c r="D24" s="1304" t="s">
        <v>660</v>
      </c>
      <c r="E24" s="1304"/>
      <c r="F24" s="1304"/>
      <c r="G24" s="1304"/>
      <c r="H24" s="1304"/>
      <c r="I24" s="1304"/>
      <c r="J24" s="1304"/>
      <c r="K24" s="1304"/>
      <c r="L24" s="1304"/>
      <c r="M24" s="1304"/>
      <c r="N24" s="1304"/>
      <c r="O24" s="1304"/>
      <c r="P24" s="1301" t="s">
        <v>990</v>
      </c>
      <c r="Q24" s="1301"/>
      <c r="R24" s="1305"/>
      <c r="S24" s="1305"/>
      <c r="T24" s="1305"/>
      <c r="U24" s="1307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1305"/>
      <c r="AN24" s="1305"/>
      <c r="AO24" s="1305"/>
      <c r="AP24" s="1305"/>
      <c r="AQ24" s="1305"/>
      <c r="AR24" s="1305"/>
      <c r="AS24" s="1305"/>
      <c r="AT24" s="1305"/>
      <c r="AU24" s="1305"/>
      <c r="AV24" s="1305"/>
      <c r="AW24" s="1305"/>
      <c r="AX24" s="1305"/>
      <c r="AY24" s="1305"/>
      <c r="AZ24" s="1305"/>
      <c r="BA24" s="1305"/>
      <c r="BB24" s="1305"/>
    </row>
    <row r="25" spans="1:54" ht="19.5" customHeight="1">
      <c r="A25" s="1303" t="s">
        <v>661</v>
      </c>
      <c r="B25" s="1303"/>
      <c r="C25" s="1303"/>
      <c r="D25" s="1304" t="s">
        <v>662</v>
      </c>
      <c r="E25" s="1304"/>
      <c r="F25" s="1304"/>
      <c r="G25" s="1304"/>
      <c r="H25" s="1304"/>
      <c r="I25" s="1304"/>
      <c r="J25" s="1304"/>
      <c r="K25" s="1304"/>
      <c r="L25" s="1304"/>
      <c r="M25" s="1304"/>
      <c r="N25" s="1304"/>
      <c r="O25" s="1304"/>
      <c r="P25" s="1301" t="s">
        <v>992</v>
      </c>
      <c r="Q25" s="1301"/>
      <c r="R25" s="1305"/>
      <c r="S25" s="1305"/>
      <c r="T25" s="1305"/>
      <c r="U25" s="1307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1305"/>
      <c r="AN25" s="1305"/>
      <c r="AO25" s="1305"/>
      <c r="AP25" s="1305"/>
      <c r="AQ25" s="1305"/>
      <c r="AR25" s="1305"/>
      <c r="AS25" s="1305"/>
      <c r="AT25" s="1305"/>
      <c r="AU25" s="1305"/>
      <c r="AV25" s="1305"/>
      <c r="AW25" s="1305"/>
      <c r="AX25" s="1305"/>
      <c r="AY25" s="1305"/>
      <c r="AZ25" s="1305"/>
      <c r="BA25" s="1305"/>
      <c r="BB25" s="1305"/>
    </row>
    <row r="26" spans="1:54" ht="19.5" customHeight="1">
      <c r="A26" s="1303" t="s">
        <v>663</v>
      </c>
      <c r="B26" s="1303"/>
      <c r="C26" s="1303"/>
      <c r="D26" s="1304" t="s">
        <v>664</v>
      </c>
      <c r="E26" s="1304"/>
      <c r="F26" s="1304"/>
      <c r="G26" s="1304"/>
      <c r="H26" s="1304"/>
      <c r="I26" s="1304"/>
      <c r="J26" s="1304"/>
      <c r="K26" s="1304"/>
      <c r="L26" s="1304"/>
      <c r="M26" s="1304"/>
      <c r="N26" s="1304"/>
      <c r="O26" s="1304"/>
      <c r="P26" s="1301" t="s">
        <v>994</v>
      </c>
      <c r="Q26" s="1301"/>
      <c r="R26" s="1305">
        <v>7552</v>
      </c>
      <c r="S26" s="1305"/>
      <c r="T26" s="1305"/>
      <c r="U26" s="1307"/>
      <c r="V26" s="1305"/>
      <c r="W26" s="1305"/>
      <c r="X26" s="1305"/>
      <c r="Y26" s="1305"/>
      <c r="Z26" s="1305">
        <v>144</v>
      </c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1305"/>
      <c r="AN26" s="1305">
        <v>592</v>
      </c>
      <c r="AO26" s="1305"/>
      <c r="AP26" s="1305"/>
      <c r="AQ26" s="1305"/>
      <c r="AR26" s="1305">
        <v>7696</v>
      </c>
      <c r="AS26" s="1305"/>
      <c r="AT26" s="1305"/>
      <c r="AU26" s="1305"/>
      <c r="AV26" s="1305">
        <v>3552</v>
      </c>
      <c r="AW26" s="1305"/>
      <c r="AX26" s="1305"/>
      <c r="AY26" s="1305"/>
      <c r="AZ26" s="1305">
        <v>1</v>
      </c>
      <c r="BA26" s="1305"/>
      <c r="BB26" s="1305"/>
    </row>
    <row r="27" spans="1:54" ht="19.5" customHeight="1">
      <c r="A27" s="1303" t="s">
        <v>665</v>
      </c>
      <c r="B27" s="1303"/>
      <c r="C27" s="1303"/>
      <c r="D27" s="1304" t="s">
        <v>666</v>
      </c>
      <c r="E27" s="1304"/>
      <c r="F27" s="1304"/>
      <c r="G27" s="1304"/>
      <c r="H27" s="1304"/>
      <c r="I27" s="1304"/>
      <c r="J27" s="1304"/>
      <c r="K27" s="1304"/>
      <c r="L27" s="1304"/>
      <c r="M27" s="1304"/>
      <c r="N27" s="1304"/>
      <c r="O27" s="1304"/>
      <c r="P27" s="1301" t="s">
        <v>996</v>
      </c>
      <c r="Q27" s="1301"/>
      <c r="R27" s="1305">
        <v>22425</v>
      </c>
      <c r="S27" s="1305"/>
      <c r="T27" s="1305"/>
      <c r="U27" s="1307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1305"/>
      <c r="AN27" s="1305">
        <v>1725</v>
      </c>
      <c r="AO27" s="1305"/>
      <c r="AP27" s="1305"/>
      <c r="AQ27" s="1305"/>
      <c r="AR27" s="1305">
        <v>22425</v>
      </c>
      <c r="AS27" s="1305"/>
      <c r="AT27" s="1305"/>
      <c r="AU27" s="1305"/>
      <c r="AV27" s="1305">
        <v>6900</v>
      </c>
      <c r="AW27" s="1305"/>
      <c r="AX27" s="1305"/>
      <c r="AY27" s="1305"/>
      <c r="AZ27" s="1305">
        <v>3</v>
      </c>
      <c r="BA27" s="1305"/>
      <c r="BB27" s="1305"/>
    </row>
    <row r="28" spans="1:54" ht="19.5" customHeight="1">
      <c r="A28" s="1303" t="s">
        <v>667</v>
      </c>
      <c r="B28" s="1303"/>
      <c r="C28" s="1303"/>
      <c r="D28" s="1304" t="s">
        <v>668</v>
      </c>
      <c r="E28" s="1304"/>
      <c r="F28" s="1304"/>
      <c r="G28" s="1304"/>
      <c r="H28" s="1304"/>
      <c r="I28" s="1304"/>
      <c r="J28" s="1304"/>
      <c r="K28" s="1304"/>
      <c r="L28" s="1304"/>
      <c r="M28" s="1304"/>
      <c r="N28" s="1304"/>
      <c r="O28" s="1304"/>
      <c r="P28" s="1301" t="s">
        <v>998</v>
      </c>
      <c r="Q28" s="1301"/>
      <c r="R28" s="1305"/>
      <c r="S28" s="1305"/>
      <c r="T28" s="1305"/>
      <c r="U28" s="1307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1305"/>
      <c r="AN28" s="1305"/>
      <c r="AO28" s="1305"/>
      <c r="AP28" s="1305"/>
      <c r="AQ28" s="1305"/>
      <c r="AR28" s="1305"/>
      <c r="AS28" s="1305"/>
      <c r="AT28" s="1305"/>
      <c r="AU28" s="1305"/>
      <c r="AV28" s="1305"/>
      <c r="AW28" s="1305"/>
      <c r="AX28" s="1305"/>
      <c r="AY28" s="1305"/>
      <c r="AZ28" s="1305"/>
      <c r="BA28" s="1305"/>
      <c r="BB28" s="1305"/>
    </row>
    <row r="29" spans="1:54" ht="19.5" customHeight="1" thickBot="1">
      <c r="A29" s="1308" t="s">
        <v>669</v>
      </c>
      <c r="B29" s="1308"/>
      <c r="C29" s="1308"/>
      <c r="D29" s="1309" t="s">
        <v>670</v>
      </c>
      <c r="E29" s="1309"/>
      <c r="F29" s="1309"/>
      <c r="G29" s="1309"/>
      <c r="H29" s="1309"/>
      <c r="I29" s="1309"/>
      <c r="J29" s="1309"/>
      <c r="K29" s="1309"/>
      <c r="L29" s="1309"/>
      <c r="M29" s="1309"/>
      <c r="N29" s="1309"/>
      <c r="O29" s="1309"/>
      <c r="P29" s="1310" t="s">
        <v>1000</v>
      </c>
      <c r="Q29" s="1310"/>
      <c r="R29" s="1311"/>
      <c r="S29" s="1311"/>
      <c r="T29" s="1311"/>
      <c r="U29" s="1312"/>
      <c r="V29" s="1311"/>
      <c r="W29" s="1311"/>
      <c r="X29" s="1311"/>
      <c r="Y29" s="1311"/>
      <c r="Z29" s="1311"/>
      <c r="AA29" s="1311"/>
      <c r="AB29" s="1311"/>
      <c r="AC29" s="1311"/>
      <c r="AD29" s="1311"/>
      <c r="AE29" s="1311"/>
      <c r="AF29" s="1311"/>
      <c r="AG29" s="1311"/>
      <c r="AH29" s="1311"/>
      <c r="AI29" s="1311"/>
      <c r="AJ29" s="1311"/>
      <c r="AK29" s="1311"/>
      <c r="AL29" s="1311"/>
      <c r="AM29" s="1311"/>
      <c r="AN29" s="1311"/>
      <c r="AO29" s="1311"/>
      <c r="AP29" s="1311"/>
      <c r="AQ29" s="1311"/>
      <c r="AR29" s="1311"/>
      <c r="AS29" s="1311"/>
      <c r="AT29" s="1311"/>
      <c r="AU29" s="1311"/>
      <c r="AV29" s="1311"/>
      <c r="AW29" s="1311"/>
      <c r="AX29" s="1311"/>
      <c r="AY29" s="1311"/>
      <c r="AZ29" s="1311"/>
      <c r="BA29" s="1311"/>
      <c r="BB29" s="1311"/>
    </row>
    <row r="30" spans="1:54" ht="21.75" customHeight="1" thickBot="1">
      <c r="A30" s="1313" t="s">
        <v>671</v>
      </c>
      <c r="B30" s="1313"/>
      <c r="C30" s="1313"/>
      <c r="D30" s="1313"/>
      <c r="E30" s="1313"/>
      <c r="F30" s="1313"/>
      <c r="G30" s="1313"/>
      <c r="H30" s="1313"/>
      <c r="I30" s="1313"/>
      <c r="J30" s="1313"/>
      <c r="K30" s="1313"/>
      <c r="L30" s="1313"/>
      <c r="M30" s="1313"/>
      <c r="N30" s="1313"/>
      <c r="O30" s="1313"/>
      <c r="P30" s="1314">
        <v>15</v>
      </c>
      <c r="Q30" s="1314"/>
      <c r="R30" s="1315">
        <v>29977</v>
      </c>
      <c r="S30" s="1315"/>
      <c r="T30" s="1315"/>
      <c r="U30" s="1316"/>
      <c r="V30" s="1315"/>
      <c r="W30" s="1315"/>
      <c r="X30" s="1315"/>
      <c r="Y30" s="1315"/>
      <c r="Z30" s="1315">
        <v>144</v>
      </c>
      <c r="AA30" s="1315"/>
      <c r="AB30" s="1315"/>
      <c r="AC30" s="1315"/>
      <c r="AD30" s="1315"/>
      <c r="AE30" s="1315"/>
      <c r="AF30" s="1315"/>
      <c r="AG30" s="1315"/>
      <c r="AH30" s="1315"/>
      <c r="AI30" s="1315"/>
      <c r="AJ30" s="1315"/>
      <c r="AK30" s="1315"/>
      <c r="AL30" s="1315"/>
      <c r="AM30" s="1315"/>
      <c r="AN30" s="1315">
        <v>2317</v>
      </c>
      <c r="AO30" s="1315"/>
      <c r="AP30" s="1315"/>
      <c r="AQ30" s="1315"/>
      <c r="AR30" s="1315">
        <v>30121</v>
      </c>
      <c r="AS30" s="1315"/>
      <c r="AT30" s="1315"/>
      <c r="AU30" s="1315"/>
      <c r="AV30" s="1315">
        <v>10452</v>
      </c>
      <c r="AW30" s="1315"/>
      <c r="AX30" s="1315"/>
      <c r="AY30" s="1315"/>
      <c r="AZ30" s="1315">
        <v>4</v>
      </c>
      <c r="BA30" s="1315"/>
      <c r="BB30" s="1315"/>
    </row>
    <row r="31" spans="1:54" ht="18.75" customHeight="1">
      <c r="A31" s="1317">
        <v>100030</v>
      </c>
      <c r="B31" s="1317"/>
      <c r="C31" s="1317"/>
      <c r="D31" s="1318" t="s">
        <v>672</v>
      </c>
      <c r="E31" s="1318"/>
      <c r="F31" s="1318"/>
      <c r="G31" s="1318"/>
      <c r="H31" s="1318"/>
      <c r="I31" s="1318"/>
      <c r="J31" s="1318"/>
      <c r="K31" s="1318"/>
      <c r="L31" s="1318"/>
      <c r="M31" s="1318"/>
      <c r="N31" s="1318"/>
      <c r="O31" s="1318"/>
      <c r="P31" s="1319">
        <v>16</v>
      </c>
      <c r="Q31" s="1319"/>
      <c r="R31" s="1320"/>
      <c r="S31" s="1320"/>
      <c r="T31" s="1320"/>
      <c r="U31" s="1321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1320"/>
      <c r="AN31" s="1320"/>
      <c r="AO31" s="1320"/>
      <c r="AP31" s="1320"/>
      <c r="AQ31" s="1320"/>
      <c r="AR31" s="1320"/>
      <c r="AS31" s="1320"/>
      <c r="AT31" s="1320"/>
      <c r="AU31" s="1320"/>
      <c r="AV31" s="1320"/>
      <c r="AW31" s="1320"/>
      <c r="AX31" s="1320"/>
      <c r="AY31" s="1320"/>
      <c r="AZ31" s="1320"/>
      <c r="BA31" s="1320"/>
      <c r="BB31" s="1320"/>
    </row>
    <row r="32" spans="1:54" ht="18.75" customHeight="1">
      <c r="A32" s="1322">
        <v>100040</v>
      </c>
      <c r="B32" s="1322"/>
      <c r="C32" s="1322"/>
      <c r="D32" s="1304" t="s">
        <v>673</v>
      </c>
      <c r="E32" s="1304"/>
      <c r="F32" s="1304"/>
      <c r="G32" s="1304"/>
      <c r="H32" s="1304"/>
      <c r="I32" s="1304"/>
      <c r="J32" s="1304"/>
      <c r="K32" s="1304"/>
      <c r="L32" s="1304"/>
      <c r="M32" s="1304"/>
      <c r="N32" s="1304"/>
      <c r="O32" s="1304"/>
      <c r="P32" s="1301">
        <v>17</v>
      </c>
      <c r="Q32" s="1301"/>
      <c r="R32" s="1305"/>
      <c r="S32" s="1305"/>
      <c r="T32" s="1305"/>
      <c r="U32" s="1307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1305"/>
      <c r="AN32" s="1305"/>
      <c r="AO32" s="1305"/>
      <c r="AP32" s="1305"/>
      <c r="AQ32" s="1305"/>
      <c r="AR32" s="1305"/>
      <c r="AS32" s="1305"/>
      <c r="AT32" s="1305"/>
      <c r="AU32" s="1305"/>
      <c r="AV32" s="1305"/>
      <c r="AW32" s="1305"/>
      <c r="AX32" s="1305"/>
      <c r="AY32" s="1305"/>
      <c r="AZ32" s="1305"/>
      <c r="BA32" s="1305"/>
      <c r="BB32" s="1305"/>
    </row>
    <row r="33" spans="1:54" ht="18.75" customHeight="1">
      <c r="A33" s="1322">
        <v>100050</v>
      </c>
      <c r="B33" s="1322"/>
      <c r="C33" s="1322"/>
      <c r="D33" s="1304" t="s">
        <v>674</v>
      </c>
      <c r="E33" s="1304"/>
      <c r="F33" s="1304"/>
      <c r="G33" s="1304"/>
      <c r="H33" s="1304"/>
      <c r="I33" s="1304"/>
      <c r="J33" s="1304"/>
      <c r="K33" s="1304"/>
      <c r="L33" s="1304"/>
      <c r="M33" s="1304"/>
      <c r="N33" s="1304"/>
      <c r="O33" s="1304"/>
      <c r="P33" s="1301">
        <v>18</v>
      </c>
      <c r="Q33" s="1301"/>
      <c r="R33" s="1305"/>
      <c r="S33" s="1305"/>
      <c r="T33" s="1305"/>
      <c r="U33" s="1307"/>
      <c r="V33" s="1305"/>
      <c r="W33" s="1305"/>
      <c r="X33" s="1305"/>
      <c r="Y33" s="1305"/>
      <c r="Z33" s="1305"/>
      <c r="AA33" s="1305"/>
      <c r="AB33" s="1305"/>
      <c r="AC33" s="1305"/>
      <c r="AD33" s="1305"/>
      <c r="AE33" s="1305"/>
      <c r="AF33" s="1305"/>
      <c r="AG33" s="1305"/>
      <c r="AH33" s="1305"/>
      <c r="AI33" s="1305"/>
      <c r="AJ33" s="1305"/>
      <c r="AK33" s="1305"/>
      <c r="AL33" s="1305"/>
      <c r="AM33" s="1305"/>
      <c r="AN33" s="1305"/>
      <c r="AO33" s="1305"/>
      <c r="AP33" s="1305"/>
      <c r="AQ33" s="1305"/>
      <c r="AR33" s="1305"/>
      <c r="AS33" s="1305"/>
      <c r="AT33" s="1305"/>
      <c r="AU33" s="1305"/>
      <c r="AV33" s="1305"/>
      <c r="AW33" s="1305"/>
      <c r="AX33" s="1305"/>
      <c r="AY33" s="1305"/>
      <c r="AZ33" s="1305"/>
      <c r="BA33" s="1305"/>
      <c r="BB33" s="1305"/>
    </row>
    <row r="34" spans="1:54" ht="18.75" customHeight="1">
      <c r="A34" s="1322" t="s">
        <v>675</v>
      </c>
      <c r="B34" s="1322"/>
      <c r="C34" s="1322"/>
      <c r="D34" s="1304" t="s">
        <v>676</v>
      </c>
      <c r="E34" s="1304"/>
      <c r="F34" s="1304"/>
      <c r="G34" s="1304"/>
      <c r="H34" s="1304"/>
      <c r="I34" s="1304"/>
      <c r="J34" s="1304"/>
      <c r="K34" s="1304"/>
      <c r="L34" s="1304"/>
      <c r="M34" s="1304"/>
      <c r="N34" s="1304"/>
      <c r="O34" s="1304"/>
      <c r="P34" s="1301">
        <v>19</v>
      </c>
      <c r="Q34" s="1301"/>
      <c r="R34" s="1305"/>
      <c r="S34" s="1305"/>
      <c r="T34" s="1305"/>
      <c r="U34" s="1307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1305"/>
      <c r="AN34" s="1305"/>
      <c r="AO34" s="1305"/>
      <c r="AP34" s="1305"/>
      <c r="AQ34" s="1305"/>
      <c r="AR34" s="1305"/>
      <c r="AS34" s="1305"/>
      <c r="AT34" s="1305"/>
      <c r="AU34" s="1305"/>
      <c r="AV34" s="1305"/>
      <c r="AW34" s="1305"/>
      <c r="AX34" s="1305"/>
      <c r="AY34" s="1305"/>
      <c r="AZ34" s="1305"/>
      <c r="BA34" s="1305"/>
      <c r="BB34" s="1305"/>
    </row>
    <row r="35" spans="1:54" ht="26.25" customHeight="1">
      <c r="A35" s="1322" t="s">
        <v>677</v>
      </c>
      <c r="B35" s="1322"/>
      <c r="C35" s="1322"/>
      <c r="D35" s="1304" t="s">
        <v>678</v>
      </c>
      <c r="E35" s="1304"/>
      <c r="F35" s="1304"/>
      <c r="G35" s="1304"/>
      <c r="H35" s="1304"/>
      <c r="I35" s="1304"/>
      <c r="J35" s="1304"/>
      <c r="K35" s="1304"/>
      <c r="L35" s="1304"/>
      <c r="M35" s="1304"/>
      <c r="N35" s="1304"/>
      <c r="O35" s="1304"/>
      <c r="P35" s="1301">
        <v>20</v>
      </c>
      <c r="Q35" s="1301"/>
      <c r="R35" s="1305"/>
      <c r="S35" s="1305"/>
      <c r="T35" s="1305"/>
      <c r="U35" s="1307"/>
      <c r="V35" s="1305"/>
      <c r="W35" s="1305"/>
      <c r="X35" s="1305"/>
      <c r="Y35" s="1305"/>
      <c r="Z35" s="1305"/>
      <c r="AA35" s="1305"/>
      <c r="AB35" s="1305"/>
      <c r="AC35" s="1305"/>
      <c r="AD35" s="1305"/>
      <c r="AE35" s="1305"/>
      <c r="AF35" s="1305"/>
      <c r="AG35" s="1305"/>
      <c r="AH35" s="1305"/>
      <c r="AI35" s="1305"/>
      <c r="AJ35" s="1305"/>
      <c r="AK35" s="1305"/>
      <c r="AL35" s="1305"/>
      <c r="AM35" s="1305"/>
      <c r="AN35" s="1305"/>
      <c r="AO35" s="1305"/>
      <c r="AP35" s="1305"/>
      <c r="AQ35" s="1305"/>
      <c r="AR35" s="1305"/>
      <c r="AS35" s="1305"/>
      <c r="AT35" s="1305"/>
      <c r="AU35" s="1305"/>
      <c r="AV35" s="1305"/>
      <c r="AW35" s="1305"/>
      <c r="AX35" s="1305"/>
      <c r="AY35" s="1305"/>
      <c r="AZ35" s="1305"/>
      <c r="BA35" s="1305"/>
      <c r="BB35" s="1305"/>
    </row>
    <row r="36" spans="1:54" ht="18.75" customHeight="1" thickBot="1">
      <c r="A36" s="1323" t="s">
        <v>679</v>
      </c>
      <c r="B36" s="1323"/>
      <c r="C36" s="1323"/>
      <c r="D36" s="1309" t="s">
        <v>680</v>
      </c>
      <c r="E36" s="1309"/>
      <c r="F36" s="1309"/>
      <c r="G36" s="1309"/>
      <c r="H36" s="1309"/>
      <c r="I36" s="1309"/>
      <c r="J36" s="1309"/>
      <c r="K36" s="1309"/>
      <c r="L36" s="1309"/>
      <c r="M36" s="1309"/>
      <c r="N36" s="1309"/>
      <c r="O36" s="1309"/>
      <c r="P36" s="1324">
        <v>21</v>
      </c>
      <c r="Q36" s="1324"/>
      <c r="R36" s="1311"/>
      <c r="S36" s="1311"/>
      <c r="T36" s="1311"/>
      <c r="U36" s="1312"/>
      <c r="V36" s="1311"/>
      <c r="W36" s="1311"/>
      <c r="X36" s="1311"/>
      <c r="Y36" s="1311"/>
      <c r="Z36" s="1311"/>
      <c r="AA36" s="1311"/>
      <c r="AB36" s="1311"/>
      <c r="AC36" s="1311"/>
      <c r="AD36" s="1311"/>
      <c r="AE36" s="1311"/>
      <c r="AF36" s="1311"/>
      <c r="AG36" s="1311"/>
      <c r="AH36" s="1311"/>
      <c r="AI36" s="1311"/>
      <c r="AJ36" s="1311"/>
      <c r="AK36" s="1311"/>
      <c r="AL36" s="1311"/>
      <c r="AM36" s="1311"/>
      <c r="AN36" s="1311"/>
      <c r="AO36" s="1311"/>
      <c r="AP36" s="1311"/>
      <c r="AQ36" s="1311"/>
      <c r="AR36" s="1311"/>
      <c r="AS36" s="1311"/>
      <c r="AT36" s="1311"/>
      <c r="AU36" s="1311"/>
      <c r="AV36" s="1311"/>
      <c r="AW36" s="1311"/>
      <c r="AX36" s="1311"/>
      <c r="AY36" s="1311"/>
      <c r="AZ36" s="1311"/>
      <c r="BA36" s="1311"/>
      <c r="BB36" s="1311"/>
    </row>
    <row r="37" spans="1:54" ht="21.75" customHeight="1" thickBot="1">
      <c r="A37" s="1313" t="s">
        <v>681</v>
      </c>
      <c r="B37" s="1313"/>
      <c r="C37" s="1313"/>
      <c r="D37" s="1313"/>
      <c r="E37" s="1313"/>
      <c r="F37" s="1313"/>
      <c r="G37" s="1313"/>
      <c r="H37" s="1313"/>
      <c r="I37" s="1313"/>
      <c r="J37" s="1313"/>
      <c r="K37" s="1313"/>
      <c r="L37" s="1313"/>
      <c r="M37" s="1313"/>
      <c r="N37" s="1313"/>
      <c r="O37" s="1313"/>
      <c r="P37" s="1325">
        <v>22</v>
      </c>
      <c r="Q37" s="1325"/>
      <c r="R37" s="1315"/>
      <c r="S37" s="1315"/>
      <c r="T37" s="1315"/>
      <c r="U37" s="1316"/>
      <c r="V37" s="1315"/>
      <c r="W37" s="1315"/>
      <c r="X37" s="1315"/>
      <c r="Y37" s="1315"/>
      <c r="Z37" s="1315"/>
      <c r="AA37" s="1315"/>
      <c r="AB37" s="1315"/>
      <c r="AC37" s="1315"/>
      <c r="AD37" s="1315"/>
      <c r="AE37" s="1315"/>
      <c r="AF37" s="1315"/>
      <c r="AG37" s="1315"/>
      <c r="AH37" s="1315"/>
      <c r="AI37" s="1315"/>
      <c r="AJ37" s="1315"/>
      <c r="AK37" s="1315"/>
      <c r="AL37" s="1315"/>
      <c r="AM37" s="1315"/>
      <c r="AN37" s="1315"/>
      <c r="AO37" s="1315"/>
      <c r="AP37" s="1315"/>
      <c r="AQ37" s="1315"/>
      <c r="AR37" s="1315"/>
      <c r="AS37" s="1315"/>
      <c r="AT37" s="1315"/>
      <c r="AU37" s="1315"/>
      <c r="AV37" s="1315"/>
      <c r="AW37" s="1315"/>
      <c r="AX37" s="1315"/>
      <c r="AY37" s="1315"/>
      <c r="AZ37" s="1315"/>
      <c r="BA37" s="1315"/>
      <c r="BB37" s="1315"/>
    </row>
    <row r="38" spans="1:54" ht="19.5" customHeight="1">
      <c r="A38" s="1317">
        <v>100020</v>
      </c>
      <c r="B38" s="1317"/>
      <c r="C38" s="1317"/>
      <c r="D38" s="1318" t="s">
        <v>682</v>
      </c>
      <c r="E38" s="1318"/>
      <c r="F38" s="1318"/>
      <c r="G38" s="1318"/>
      <c r="H38" s="1318"/>
      <c r="I38" s="1318"/>
      <c r="J38" s="1318"/>
      <c r="K38" s="1318"/>
      <c r="L38" s="1318"/>
      <c r="M38" s="1318"/>
      <c r="N38" s="1318"/>
      <c r="O38" s="1318"/>
      <c r="P38" s="1319">
        <v>23</v>
      </c>
      <c r="Q38" s="1319"/>
      <c r="R38" s="1320"/>
      <c r="S38" s="1320"/>
      <c r="T38" s="1320"/>
      <c r="U38" s="1321"/>
      <c r="V38" s="1320"/>
      <c r="W38" s="1320"/>
      <c r="X38" s="1320"/>
      <c r="Y38" s="1320"/>
      <c r="Z38" s="1320"/>
      <c r="AA38" s="1320"/>
      <c r="AB38" s="1320"/>
      <c r="AC38" s="1320"/>
      <c r="AD38" s="1320"/>
      <c r="AE38" s="1320"/>
      <c r="AF38" s="1320"/>
      <c r="AG38" s="1320"/>
      <c r="AH38" s="1320"/>
      <c r="AI38" s="1320"/>
      <c r="AJ38" s="1320"/>
      <c r="AK38" s="1320"/>
      <c r="AL38" s="1320"/>
      <c r="AM38" s="1320"/>
      <c r="AN38" s="1320"/>
      <c r="AO38" s="1320"/>
      <c r="AP38" s="1320"/>
      <c r="AQ38" s="1320"/>
      <c r="AR38" s="1320"/>
      <c r="AS38" s="1320"/>
      <c r="AT38" s="1320"/>
      <c r="AU38" s="1320"/>
      <c r="AV38" s="1320"/>
      <c r="AW38" s="1320"/>
      <c r="AX38" s="1320"/>
      <c r="AY38" s="1320"/>
      <c r="AZ38" s="1320"/>
      <c r="BA38" s="1320"/>
      <c r="BB38" s="1320"/>
    </row>
    <row r="39" spans="1:54" ht="19.5" customHeight="1">
      <c r="A39" s="1322">
        <v>100030</v>
      </c>
      <c r="B39" s="1322"/>
      <c r="C39" s="1322"/>
      <c r="D39" s="1304" t="s">
        <v>683</v>
      </c>
      <c r="E39" s="1304"/>
      <c r="F39" s="1304"/>
      <c r="G39" s="1304"/>
      <c r="H39" s="1304"/>
      <c r="I39" s="1304"/>
      <c r="J39" s="1304"/>
      <c r="K39" s="1304"/>
      <c r="L39" s="1304"/>
      <c r="M39" s="1304"/>
      <c r="N39" s="1304"/>
      <c r="O39" s="1304"/>
      <c r="P39" s="1301">
        <v>24</v>
      </c>
      <c r="Q39" s="1301"/>
      <c r="R39" s="1305"/>
      <c r="S39" s="1305"/>
      <c r="T39" s="1305"/>
      <c r="U39" s="1307"/>
      <c r="V39" s="1305"/>
      <c r="W39" s="1305"/>
      <c r="X39" s="1305"/>
      <c r="Y39" s="1305"/>
      <c r="Z39" s="1305"/>
      <c r="AA39" s="1305"/>
      <c r="AB39" s="1305"/>
      <c r="AC39" s="1305"/>
      <c r="AD39" s="1305"/>
      <c r="AE39" s="1305"/>
      <c r="AF39" s="1305"/>
      <c r="AG39" s="1305"/>
      <c r="AH39" s="1305"/>
      <c r="AI39" s="1305"/>
      <c r="AJ39" s="1305"/>
      <c r="AK39" s="1305"/>
      <c r="AL39" s="1305"/>
      <c r="AM39" s="1305"/>
      <c r="AN39" s="1305"/>
      <c r="AO39" s="1305"/>
      <c r="AP39" s="1305"/>
      <c r="AQ39" s="1305"/>
      <c r="AR39" s="1305"/>
      <c r="AS39" s="1305"/>
      <c r="AT39" s="1305"/>
      <c r="AU39" s="1305"/>
      <c r="AV39" s="1305"/>
      <c r="AW39" s="1305"/>
      <c r="AX39" s="1305"/>
      <c r="AY39" s="1305"/>
      <c r="AZ39" s="1305"/>
      <c r="BA39" s="1305"/>
      <c r="BB39" s="1305"/>
    </row>
    <row r="40" spans="1:54" ht="19.5" customHeight="1">
      <c r="A40" s="1322">
        <v>100340</v>
      </c>
      <c r="B40" s="1322"/>
      <c r="C40" s="1322"/>
      <c r="D40" s="1304" t="s">
        <v>684</v>
      </c>
      <c r="E40" s="1304"/>
      <c r="F40" s="1304"/>
      <c r="G40" s="1304"/>
      <c r="H40" s="1304"/>
      <c r="I40" s="1304"/>
      <c r="J40" s="1304"/>
      <c r="K40" s="1304"/>
      <c r="L40" s="1304"/>
      <c r="M40" s="1304"/>
      <c r="N40" s="1304"/>
      <c r="O40" s="1304"/>
      <c r="P40" s="1301">
        <v>25</v>
      </c>
      <c r="Q40" s="1301"/>
      <c r="R40" s="1305"/>
      <c r="S40" s="1305"/>
      <c r="T40" s="1305"/>
      <c r="U40" s="1307"/>
      <c r="V40" s="1305"/>
      <c r="W40" s="1305"/>
      <c r="X40" s="1305"/>
      <c r="Y40" s="1305"/>
      <c r="Z40" s="1305"/>
      <c r="AA40" s="1305"/>
      <c r="AB40" s="1305"/>
      <c r="AC40" s="1305"/>
      <c r="AD40" s="1305"/>
      <c r="AE40" s="1305"/>
      <c r="AF40" s="1305"/>
      <c r="AG40" s="1305"/>
      <c r="AH40" s="1305"/>
      <c r="AI40" s="1305"/>
      <c r="AJ40" s="1305"/>
      <c r="AK40" s="1305"/>
      <c r="AL40" s="1305"/>
      <c r="AM40" s="1305"/>
      <c r="AN40" s="1305"/>
      <c r="AO40" s="1305"/>
      <c r="AP40" s="1305"/>
      <c r="AQ40" s="1305"/>
      <c r="AR40" s="1305"/>
      <c r="AS40" s="1305"/>
      <c r="AT40" s="1305"/>
      <c r="AU40" s="1305"/>
      <c r="AV40" s="1305"/>
      <c r="AW40" s="1305"/>
      <c r="AX40" s="1305"/>
      <c r="AY40" s="1305"/>
      <c r="AZ40" s="1305"/>
      <c r="BA40" s="1305"/>
      <c r="BB40" s="1305"/>
    </row>
    <row r="41" spans="1:54" ht="19.5" customHeight="1">
      <c r="A41" s="1322">
        <v>100040</v>
      </c>
      <c r="B41" s="1322"/>
      <c r="C41" s="1322"/>
      <c r="D41" s="1304" t="s">
        <v>685</v>
      </c>
      <c r="E41" s="1304"/>
      <c r="F41" s="1304"/>
      <c r="G41" s="1304"/>
      <c r="H41" s="1304"/>
      <c r="I41" s="1304"/>
      <c r="J41" s="1304"/>
      <c r="K41" s="1304"/>
      <c r="L41" s="1304"/>
      <c r="M41" s="1304"/>
      <c r="N41" s="1304"/>
      <c r="O41" s="1304"/>
      <c r="P41" s="1301">
        <v>26</v>
      </c>
      <c r="Q41" s="1301"/>
      <c r="R41" s="1305"/>
      <c r="S41" s="1305"/>
      <c r="T41" s="1305"/>
      <c r="U41" s="1307"/>
      <c r="V41" s="1305"/>
      <c r="W41" s="1305"/>
      <c r="X41" s="1305"/>
      <c r="Y41" s="1305"/>
      <c r="Z41" s="1305"/>
      <c r="AA41" s="1305"/>
      <c r="AB41" s="1305"/>
      <c r="AC41" s="1305"/>
      <c r="AD41" s="1305"/>
      <c r="AE41" s="1305"/>
      <c r="AF41" s="1305"/>
      <c r="AG41" s="1305"/>
      <c r="AH41" s="1305"/>
      <c r="AI41" s="1305"/>
      <c r="AJ41" s="1305"/>
      <c r="AK41" s="1305"/>
      <c r="AL41" s="1305"/>
      <c r="AM41" s="1305"/>
      <c r="AN41" s="1305"/>
      <c r="AO41" s="1305"/>
      <c r="AP41" s="1305"/>
      <c r="AQ41" s="1305"/>
      <c r="AR41" s="1305"/>
      <c r="AS41" s="1305"/>
      <c r="AT41" s="1305"/>
      <c r="AU41" s="1305"/>
      <c r="AV41" s="1305"/>
      <c r="AW41" s="1305"/>
      <c r="AX41" s="1305"/>
      <c r="AY41" s="1305"/>
      <c r="AZ41" s="1305"/>
      <c r="BA41" s="1305"/>
      <c r="BB41" s="1305"/>
    </row>
    <row r="42" spans="1:54" ht="19.5" customHeight="1">
      <c r="A42" s="1322">
        <v>100050</v>
      </c>
      <c r="B42" s="1322"/>
      <c r="C42" s="1322"/>
      <c r="D42" s="1304" t="s">
        <v>686</v>
      </c>
      <c r="E42" s="1304"/>
      <c r="F42" s="1304"/>
      <c r="G42" s="1304"/>
      <c r="H42" s="1304"/>
      <c r="I42" s="1304"/>
      <c r="J42" s="1304"/>
      <c r="K42" s="1304"/>
      <c r="L42" s="1304"/>
      <c r="M42" s="1304"/>
      <c r="N42" s="1304"/>
      <c r="O42" s="1304"/>
      <c r="P42" s="1301">
        <v>27</v>
      </c>
      <c r="Q42" s="1301"/>
      <c r="R42" s="1305"/>
      <c r="S42" s="1305"/>
      <c r="T42" s="1305"/>
      <c r="U42" s="1307"/>
      <c r="V42" s="1305"/>
      <c r="W42" s="1305"/>
      <c r="X42" s="1305"/>
      <c r="Y42" s="1305"/>
      <c r="Z42" s="1305"/>
      <c r="AA42" s="1305"/>
      <c r="AB42" s="1305"/>
      <c r="AC42" s="1305"/>
      <c r="AD42" s="1305"/>
      <c r="AE42" s="1305"/>
      <c r="AF42" s="1305"/>
      <c r="AG42" s="1305"/>
      <c r="AH42" s="1305"/>
      <c r="AI42" s="1305"/>
      <c r="AJ42" s="1305"/>
      <c r="AK42" s="1305"/>
      <c r="AL42" s="1305"/>
      <c r="AM42" s="1305"/>
      <c r="AN42" s="1305"/>
      <c r="AO42" s="1305"/>
      <c r="AP42" s="1305"/>
      <c r="AQ42" s="1305"/>
      <c r="AR42" s="1305"/>
      <c r="AS42" s="1305"/>
      <c r="AT42" s="1305"/>
      <c r="AU42" s="1305"/>
      <c r="AV42" s="1305"/>
      <c r="AW42" s="1305"/>
      <c r="AX42" s="1305"/>
      <c r="AY42" s="1305"/>
      <c r="AZ42" s="1305"/>
      <c r="BA42" s="1305"/>
      <c r="BB42" s="1305"/>
    </row>
    <row r="43" spans="1:54" ht="19.5" customHeight="1">
      <c r="A43" s="1322">
        <v>100060</v>
      </c>
      <c r="B43" s="1322"/>
      <c r="C43" s="1322"/>
      <c r="D43" s="1304" t="s">
        <v>687</v>
      </c>
      <c r="E43" s="1304"/>
      <c r="F43" s="1304"/>
      <c r="G43" s="1304"/>
      <c r="H43" s="1304"/>
      <c r="I43" s="1304"/>
      <c r="J43" s="1304"/>
      <c r="K43" s="1304"/>
      <c r="L43" s="1304"/>
      <c r="M43" s="1304"/>
      <c r="N43" s="1304"/>
      <c r="O43" s="1304"/>
      <c r="P43" s="1301">
        <v>28</v>
      </c>
      <c r="Q43" s="1301"/>
      <c r="R43" s="1305"/>
      <c r="S43" s="1305"/>
      <c r="T43" s="1305"/>
      <c r="U43" s="1307"/>
      <c r="V43" s="1305"/>
      <c r="W43" s="1305"/>
      <c r="X43" s="1305"/>
      <c r="Y43" s="1305"/>
      <c r="Z43" s="1305"/>
      <c r="AA43" s="1305"/>
      <c r="AB43" s="1305"/>
      <c r="AC43" s="1305"/>
      <c r="AD43" s="1305"/>
      <c r="AE43" s="1305"/>
      <c r="AF43" s="1305"/>
      <c r="AG43" s="1305"/>
      <c r="AH43" s="1305"/>
      <c r="AI43" s="1305"/>
      <c r="AJ43" s="1305"/>
      <c r="AK43" s="1305"/>
      <c r="AL43" s="1305"/>
      <c r="AM43" s="1305"/>
      <c r="AN43" s="1305"/>
      <c r="AO43" s="1305"/>
      <c r="AP43" s="1305"/>
      <c r="AQ43" s="1305"/>
      <c r="AR43" s="1305"/>
      <c r="AS43" s="1305"/>
      <c r="AT43" s="1305"/>
      <c r="AU43" s="1305"/>
      <c r="AV43" s="1305"/>
      <c r="AW43" s="1305"/>
      <c r="AX43" s="1305"/>
      <c r="AY43" s="1305"/>
      <c r="AZ43" s="1305"/>
      <c r="BA43" s="1305"/>
      <c r="BB43" s="1305"/>
    </row>
    <row r="44" spans="1:54" ht="18.75" customHeight="1">
      <c r="A44" s="1322" t="s">
        <v>688</v>
      </c>
      <c r="B44" s="1322"/>
      <c r="C44" s="1322"/>
      <c r="D44" s="1304" t="s">
        <v>689</v>
      </c>
      <c r="E44" s="1304"/>
      <c r="F44" s="1304"/>
      <c r="G44" s="1304"/>
      <c r="H44" s="1304"/>
      <c r="I44" s="1304"/>
      <c r="J44" s="1304"/>
      <c r="K44" s="1304"/>
      <c r="L44" s="1304"/>
      <c r="M44" s="1304"/>
      <c r="N44" s="1304"/>
      <c r="O44" s="1304"/>
      <c r="P44" s="1301">
        <v>29</v>
      </c>
      <c r="Q44" s="1301"/>
      <c r="R44" s="1305"/>
      <c r="S44" s="1305"/>
      <c r="T44" s="1305"/>
      <c r="U44" s="1307"/>
      <c r="V44" s="1305"/>
      <c r="W44" s="1305"/>
      <c r="X44" s="1305"/>
      <c r="Y44" s="1305"/>
      <c r="Z44" s="1305"/>
      <c r="AA44" s="1305"/>
      <c r="AB44" s="1305"/>
      <c r="AC44" s="1305"/>
      <c r="AD44" s="1305"/>
      <c r="AE44" s="1305"/>
      <c r="AF44" s="1305"/>
      <c r="AG44" s="1305"/>
      <c r="AH44" s="1305"/>
      <c r="AI44" s="1305"/>
      <c r="AJ44" s="1305"/>
      <c r="AK44" s="1305"/>
      <c r="AL44" s="1305"/>
      <c r="AM44" s="1305"/>
      <c r="AN44" s="1305"/>
      <c r="AO44" s="1305"/>
      <c r="AP44" s="1305"/>
      <c r="AQ44" s="1305"/>
      <c r="AR44" s="1305"/>
      <c r="AS44" s="1305"/>
      <c r="AT44" s="1305"/>
      <c r="AU44" s="1305"/>
      <c r="AV44" s="1305"/>
      <c r="AW44" s="1305"/>
      <c r="AX44" s="1305"/>
      <c r="AY44" s="1305"/>
      <c r="AZ44" s="1305"/>
      <c r="BA44" s="1305"/>
      <c r="BB44" s="1305"/>
    </row>
    <row r="45" spans="1:54" ht="27" customHeight="1">
      <c r="A45" s="1322" t="s">
        <v>690</v>
      </c>
      <c r="B45" s="1322"/>
      <c r="C45" s="1322"/>
      <c r="D45" s="1304" t="s">
        <v>678</v>
      </c>
      <c r="E45" s="1304"/>
      <c r="F45" s="1304"/>
      <c r="G45" s="1304"/>
      <c r="H45" s="1304"/>
      <c r="I45" s="1304"/>
      <c r="J45" s="1304"/>
      <c r="K45" s="1304"/>
      <c r="L45" s="1304"/>
      <c r="M45" s="1304"/>
      <c r="N45" s="1304"/>
      <c r="O45" s="1304"/>
      <c r="P45" s="1301">
        <v>30</v>
      </c>
      <c r="Q45" s="1301"/>
      <c r="R45" s="1305"/>
      <c r="S45" s="1305"/>
      <c r="T45" s="1305"/>
      <c r="U45" s="1307"/>
      <c r="V45" s="1305"/>
      <c r="W45" s="1305"/>
      <c r="X45" s="1305"/>
      <c r="Y45" s="1305"/>
      <c r="Z45" s="1305"/>
      <c r="AA45" s="1305"/>
      <c r="AB45" s="1305"/>
      <c r="AC45" s="1305"/>
      <c r="AD45" s="1305"/>
      <c r="AE45" s="1305"/>
      <c r="AF45" s="1305"/>
      <c r="AG45" s="1305"/>
      <c r="AH45" s="1305"/>
      <c r="AI45" s="1305"/>
      <c r="AJ45" s="1305"/>
      <c r="AK45" s="1305"/>
      <c r="AL45" s="1305"/>
      <c r="AM45" s="1305"/>
      <c r="AN45" s="1305"/>
      <c r="AO45" s="1305"/>
      <c r="AP45" s="1305"/>
      <c r="AQ45" s="1305"/>
      <c r="AR45" s="1305"/>
      <c r="AS45" s="1305"/>
      <c r="AT45" s="1305"/>
      <c r="AU45" s="1305"/>
      <c r="AV45" s="1305"/>
      <c r="AW45" s="1305"/>
      <c r="AX45" s="1305"/>
      <c r="AY45" s="1305"/>
      <c r="AZ45" s="1305"/>
      <c r="BA45" s="1305"/>
      <c r="BB45" s="1305"/>
    </row>
    <row r="46" spans="1:54" ht="18.75" customHeight="1" thickBot="1">
      <c r="A46" s="1323" t="s">
        <v>679</v>
      </c>
      <c r="B46" s="1323"/>
      <c r="C46" s="1323"/>
      <c r="D46" s="1309" t="s">
        <v>680</v>
      </c>
      <c r="E46" s="1309"/>
      <c r="F46" s="1309"/>
      <c r="G46" s="1309"/>
      <c r="H46" s="1309"/>
      <c r="I46" s="1309"/>
      <c r="J46" s="1309"/>
      <c r="K46" s="1309"/>
      <c r="L46" s="1309"/>
      <c r="M46" s="1309"/>
      <c r="N46" s="1309"/>
      <c r="O46" s="1309"/>
      <c r="P46" s="1324">
        <v>31</v>
      </c>
      <c r="Q46" s="1324"/>
      <c r="R46" s="1311"/>
      <c r="S46" s="1311"/>
      <c r="T46" s="1311"/>
      <c r="U46" s="1312"/>
      <c r="V46" s="1311"/>
      <c r="W46" s="1311"/>
      <c r="X46" s="1311"/>
      <c r="Y46" s="1311"/>
      <c r="Z46" s="1311"/>
      <c r="AA46" s="1311"/>
      <c r="AB46" s="1311"/>
      <c r="AC46" s="1311"/>
      <c r="AD46" s="1311"/>
      <c r="AE46" s="1311"/>
      <c r="AF46" s="1311"/>
      <c r="AG46" s="1311"/>
      <c r="AH46" s="1311"/>
      <c r="AI46" s="1311"/>
      <c r="AJ46" s="1311"/>
      <c r="AK46" s="1311"/>
      <c r="AL46" s="1311"/>
      <c r="AM46" s="1311"/>
      <c r="AN46" s="1311"/>
      <c r="AO46" s="1311"/>
      <c r="AP46" s="1311"/>
      <c r="AQ46" s="1311"/>
      <c r="AR46" s="1311"/>
      <c r="AS46" s="1311"/>
      <c r="AT46" s="1311"/>
      <c r="AU46" s="1311"/>
      <c r="AV46" s="1311"/>
      <c r="AW46" s="1311"/>
      <c r="AX46" s="1311"/>
      <c r="AY46" s="1311"/>
      <c r="AZ46" s="1311"/>
      <c r="BA46" s="1311"/>
      <c r="BB46" s="1311"/>
    </row>
    <row r="47" spans="1:54" ht="21.75" customHeight="1" thickBot="1">
      <c r="A47" s="1313" t="s">
        <v>691</v>
      </c>
      <c r="B47" s="1313"/>
      <c r="C47" s="1313"/>
      <c r="D47" s="1313"/>
      <c r="E47" s="1313"/>
      <c r="F47" s="1313"/>
      <c r="G47" s="1313"/>
      <c r="H47" s="1313"/>
      <c r="I47" s="1313"/>
      <c r="J47" s="1313"/>
      <c r="K47" s="1313"/>
      <c r="L47" s="1313"/>
      <c r="M47" s="1313"/>
      <c r="N47" s="1313"/>
      <c r="O47" s="1313"/>
      <c r="P47" s="1326">
        <v>32</v>
      </c>
      <c r="Q47" s="1327"/>
      <c r="R47" s="1315"/>
      <c r="S47" s="1315"/>
      <c r="T47" s="1315"/>
      <c r="U47" s="1316"/>
      <c r="V47" s="1315"/>
      <c r="W47" s="1315"/>
      <c r="X47" s="1315"/>
      <c r="Y47" s="1315"/>
      <c r="Z47" s="1315"/>
      <c r="AA47" s="1315"/>
      <c r="AB47" s="1315"/>
      <c r="AC47" s="1315"/>
      <c r="AD47" s="1315"/>
      <c r="AE47" s="1315"/>
      <c r="AF47" s="1315"/>
      <c r="AG47" s="1315"/>
      <c r="AH47" s="1315"/>
      <c r="AI47" s="1315"/>
      <c r="AJ47" s="1315"/>
      <c r="AK47" s="1315"/>
      <c r="AL47" s="1315"/>
      <c r="AM47" s="1315"/>
      <c r="AN47" s="1315"/>
      <c r="AO47" s="1315"/>
      <c r="AP47" s="1315"/>
      <c r="AQ47" s="1315"/>
      <c r="AR47" s="1315"/>
      <c r="AS47" s="1315"/>
      <c r="AT47" s="1315"/>
      <c r="AU47" s="1315"/>
      <c r="AV47" s="1315"/>
      <c r="AW47" s="1315"/>
      <c r="AX47" s="1315"/>
      <c r="AY47" s="1315"/>
      <c r="AZ47" s="1315"/>
      <c r="BA47" s="1315"/>
      <c r="BB47" s="1315"/>
    </row>
    <row r="48" spans="1:54" ht="18.75" customHeight="1">
      <c r="A48" s="1317" t="s">
        <v>692</v>
      </c>
      <c r="B48" s="1317"/>
      <c r="C48" s="1317"/>
      <c r="D48" s="1318" t="s">
        <v>693</v>
      </c>
      <c r="E48" s="1318"/>
      <c r="F48" s="1318"/>
      <c r="G48" s="1318"/>
      <c r="H48" s="1318"/>
      <c r="I48" s="1318"/>
      <c r="J48" s="1318"/>
      <c r="K48" s="1318"/>
      <c r="L48" s="1318"/>
      <c r="M48" s="1318"/>
      <c r="N48" s="1318"/>
      <c r="O48" s="1318"/>
      <c r="P48" s="1319">
        <v>33</v>
      </c>
      <c r="Q48" s="1319"/>
      <c r="R48" s="1320"/>
      <c r="S48" s="1320"/>
      <c r="T48" s="1320"/>
      <c r="U48" s="1321"/>
      <c r="V48" s="1320"/>
      <c r="W48" s="1320"/>
      <c r="X48" s="1320"/>
      <c r="Y48" s="1320"/>
      <c r="Z48" s="1320"/>
      <c r="AA48" s="1320"/>
      <c r="AB48" s="1320"/>
      <c r="AC48" s="1320"/>
      <c r="AD48" s="1320"/>
      <c r="AE48" s="1320"/>
      <c r="AF48" s="1320"/>
      <c r="AG48" s="1320"/>
      <c r="AH48" s="1320"/>
      <c r="AI48" s="1320"/>
      <c r="AJ48" s="1320"/>
      <c r="AK48" s="1320"/>
      <c r="AL48" s="1320"/>
      <c r="AM48" s="1320"/>
      <c r="AN48" s="1320"/>
      <c r="AO48" s="1320"/>
      <c r="AP48" s="1320"/>
      <c r="AQ48" s="1320"/>
      <c r="AR48" s="1320"/>
      <c r="AS48" s="1320"/>
      <c r="AT48" s="1320"/>
      <c r="AU48" s="1320"/>
      <c r="AV48" s="1320"/>
      <c r="AW48" s="1320"/>
      <c r="AX48" s="1320"/>
      <c r="AY48" s="1320"/>
      <c r="AZ48" s="1320"/>
      <c r="BA48" s="1320"/>
      <c r="BB48" s="1320"/>
    </row>
    <row r="49" spans="1:54" ht="18.75" customHeight="1" thickBot="1">
      <c r="A49" s="1323" t="s">
        <v>694</v>
      </c>
      <c r="B49" s="1323"/>
      <c r="C49" s="1323"/>
      <c r="D49" s="1309" t="s">
        <v>695</v>
      </c>
      <c r="E49" s="1309"/>
      <c r="F49" s="1309"/>
      <c r="G49" s="1309"/>
      <c r="H49" s="1309"/>
      <c r="I49" s="1309"/>
      <c r="J49" s="1309"/>
      <c r="K49" s="1309"/>
      <c r="L49" s="1309"/>
      <c r="M49" s="1309"/>
      <c r="N49" s="1309"/>
      <c r="O49" s="1309"/>
      <c r="P49" s="1324">
        <v>34</v>
      </c>
      <c r="Q49" s="1324"/>
      <c r="R49" s="1311"/>
      <c r="S49" s="1311"/>
      <c r="T49" s="1311"/>
      <c r="U49" s="1312"/>
      <c r="V49" s="1311"/>
      <c r="W49" s="1311"/>
      <c r="X49" s="1311"/>
      <c r="Y49" s="1311"/>
      <c r="Z49" s="1311"/>
      <c r="AA49" s="1311"/>
      <c r="AB49" s="1311"/>
      <c r="AC49" s="1311"/>
      <c r="AD49" s="1311"/>
      <c r="AE49" s="1311"/>
      <c r="AF49" s="1311"/>
      <c r="AG49" s="1311"/>
      <c r="AH49" s="1311"/>
      <c r="AI49" s="1311"/>
      <c r="AJ49" s="1311"/>
      <c r="AK49" s="1311"/>
      <c r="AL49" s="1311"/>
      <c r="AM49" s="1311"/>
      <c r="AN49" s="1311"/>
      <c r="AO49" s="1311"/>
      <c r="AP49" s="1311"/>
      <c r="AQ49" s="1311"/>
      <c r="AR49" s="1311"/>
      <c r="AS49" s="1311"/>
      <c r="AT49" s="1311"/>
      <c r="AU49" s="1311"/>
      <c r="AV49" s="1311"/>
      <c r="AW49" s="1311"/>
      <c r="AX49" s="1311"/>
      <c r="AY49" s="1311"/>
      <c r="AZ49" s="1311"/>
      <c r="BA49" s="1311"/>
      <c r="BB49" s="1311"/>
    </row>
    <row r="50" spans="1:54" ht="21.75" customHeight="1" thickBot="1">
      <c r="A50" s="1313" t="s">
        <v>696</v>
      </c>
      <c r="B50" s="1313"/>
      <c r="C50" s="1313"/>
      <c r="D50" s="1313"/>
      <c r="E50" s="1313"/>
      <c r="F50" s="1313"/>
      <c r="G50" s="1313"/>
      <c r="H50" s="1313"/>
      <c r="I50" s="1313"/>
      <c r="J50" s="1313"/>
      <c r="K50" s="1313"/>
      <c r="L50" s="1313"/>
      <c r="M50" s="1313"/>
      <c r="N50" s="1313"/>
      <c r="O50" s="1313"/>
      <c r="P50" s="1326">
        <v>35</v>
      </c>
      <c r="Q50" s="1327"/>
      <c r="R50" s="1315"/>
      <c r="S50" s="1315"/>
      <c r="T50" s="1315"/>
      <c r="U50" s="1316"/>
      <c r="V50" s="1315"/>
      <c r="W50" s="1315"/>
      <c r="X50" s="1315"/>
      <c r="Y50" s="1315"/>
      <c r="Z50" s="1315"/>
      <c r="AA50" s="1315"/>
      <c r="AB50" s="1315"/>
      <c r="AC50" s="1315"/>
      <c r="AD50" s="1315"/>
      <c r="AE50" s="1315"/>
      <c r="AF50" s="1315"/>
      <c r="AG50" s="1315"/>
      <c r="AH50" s="1315"/>
      <c r="AI50" s="1315"/>
      <c r="AJ50" s="1315"/>
      <c r="AK50" s="1315"/>
      <c r="AL50" s="1315"/>
      <c r="AM50" s="1315"/>
      <c r="AN50" s="1315"/>
      <c r="AO50" s="1315"/>
      <c r="AP50" s="1315"/>
      <c r="AQ50" s="1315"/>
      <c r="AR50" s="1315"/>
      <c r="AS50" s="1315"/>
      <c r="AT50" s="1315"/>
      <c r="AU50" s="1315"/>
      <c r="AV50" s="1315"/>
      <c r="AW50" s="1315"/>
      <c r="AX50" s="1315"/>
      <c r="AY50" s="1315"/>
      <c r="AZ50" s="1315"/>
      <c r="BA50" s="1315"/>
      <c r="BB50" s="1315"/>
    </row>
    <row r="51" spans="1:54" ht="19.5" customHeight="1">
      <c r="A51" s="1293">
        <v>110010</v>
      </c>
      <c r="B51" s="1293"/>
      <c r="C51" s="1293"/>
      <c r="D51" s="1318" t="s">
        <v>697</v>
      </c>
      <c r="E51" s="1318"/>
      <c r="F51" s="1318"/>
      <c r="G51" s="1318"/>
      <c r="H51" s="1318"/>
      <c r="I51" s="1318"/>
      <c r="J51" s="1318"/>
      <c r="K51" s="1318"/>
      <c r="L51" s="1318"/>
      <c r="M51" s="1318"/>
      <c r="N51" s="1318"/>
      <c r="O51" s="1318"/>
      <c r="P51" s="1319">
        <v>36</v>
      </c>
      <c r="Q51" s="1319"/>
      <c r="R51" s="1320"/>
      <c r="S51" s="1320"/>
      <c r="T51" s="1320"/>
      <c r="U51" s="1321"/>
      <c r="V51" s="1320"/>
      <c r="W51" s="1320"/>
      <c r="X51" s="1320"/>
      <c r="Y51" s="1320"/>
      <c r="Z51" s="1320"/>
      <c r="AA51" s="1320"/>
      <c r="AB51" s="1320"/>
      <c r="AC51" s="1320"/>
      <c r="AD51" s="1320"/>
      <c r="AE51" s="1320"/>
      <c r="AF51" s="1320"/>
      <c r="AG51" s="1320"/>
      <c r="AH51" s="1320"/>
      <c r="AI51" s="1320"/>
      <c r="AJ51" s="1320"/>
      <c r="AK51" s="1320"/>
      <c r="AL51" s="1320"/>
      <c r="AM51" s="1320"/>
      <c r="AN51" s="1320"/>
      <c r="AO51" s="1320"/>
      <c r="AP51" s="1320"/>
      <c r="AQ51" s="1320"/>
      <c r="AR51" s="1320"/>
      <c r="AS51" s="1320"/>
      <c r="AT51" s="1320"/>
      <c r="AU51" s="1320"/>
      <c r="AV51" s="1320"/>
      <c r="AW51" s="1320"/>
      <c r="AX51" s="1320"/>
      <c r="AY51" s="1320"/>
      <c r="AZ51" s="1320"/>
      <c r="BA51" s="1320"/>
      <c r="BB51" s="1320"/>
    </row>
    <row r="52" spans="1:54" ht="19.5" customHeight="1">
      <c r="A52" s="1283">
        <v>110020</v>
      </c>
      <c r="B52" s="1283"/>
      <c r="C52" s="1283"/>
      <c r="D52" s="1304" t="s">
        <v>698</v>
      </c>
      <c r="E52" s="1304"/>
      <c r="F52" s="1304"/>
      <c r="G52" s="1304"/>
      <c r="H52" s="1304"/>
      <c r="I52" s="1304"/>
      <c r="J52" s="1304"/>
      <c r="K52" s="1304"/>
      <c r="L52" s="1304"/>
      <c r="M52" s="1304"/>
      <c r="N52" s="1304"/>
      <c r="O52" s="1304"/>
      <c r="P52" s="1328">
        <v>37</v>
      </c>
      <c r="Q52" s="1299"/>
      <c r="R52" s="1305"/>
      <c r="S52" s="1305"/>
      <c r="T52" s="1305"/>
      <c r="U52" s="1307"/>
      <c r="V52" s="1305"/>
      <c r="W52" s="1305"/>
      <c r="X52" s="1305"/>
      <c r="Y52" s="1305"/>
      <c r="Z52" s="1305"/>
      <c r="AA52" s="1305"/>
      <c r="AB52" s="1305"/>
      <c r="AC52" s="1305"/>
      <c r="AD52" s="1305"/>
      <c r="AE52" s="1305"/>
      <c r="AF52" s="1305"/>
      <c r="AG52" s="1305"/>
      <c r="AH52" s="1305"/>
      <c r="AI52" s="1305"/>
      <c r="AJ52" s="1305"/>
      <c r="AK52" s="1305"/>
      <c r="AL52" s="1305"/>
      <c r="AM52" s="1305"/>
      <c r="AN52" s="1305"/>
      <c r="AO52" s="1305"/>
      <c r="AP52" s="1305"/>
      <c r="AQ52" s="1305"/>
      <c r="AR52" s="1305"/>
      <c r="AS52" s="1305"/>
      <c r="AT52" s="1305"/>
      <c r="AU52" s="1305"/>
      <c r="AV52" s="1305"/>
      <c r="AW52" s="1305"/>
      <c r="AX52" s="1305"/>
      <c r="AY52" s="1305"/>
      <c r="AZ52" s="1305"/>
      <c r="BA52" s="1305"/>
      <c r="BB52" s="1305"/>
    </row>
    <row r="53" spans="1:54" ht="19.5" customHeight="1">
      <c r="A53" s="1283">
        <v>110030</v>
      </c>
      <c r="B53" s="1283"/>
      <c r="C53" s="1283"/>
      <c r="D53" s="1304" t="s">
        <v>699</v>
      </c>
      <c r="E53" s="1304"/>
      <c r="F53" s="1304"/>
      <c r="G53" s="1304"/>
      <c r="H53" s="1304"/>
      <c r="I53" s="1304"/>
      <c r="J53" s="1304"/>
      <c r="K53" s="1304"/>
      <c r="L53" s="1304"/>
      <c r="M53" s="1304"/>
      <c r="N53" s="1304"/>
      <c r="O53" s="1304"/>
      <c r="P53" s="1328">
        <v>38</v>
      </c>
      <c r="Q53" s="1299"/>
      <c r="R53" s="1305"/>
      <c r="S53" s="1305"/>
      <c r="T53" s="1305"/>
      <c r="U53" s="1307"/>
      <c r="V53" s="1305"/>
      <c r="W53" s="1305"/>
      <c r="X53" s="1305"/>
      <c r="Y53" s="1305"/>
      <c r="Z53" s="1305"/>
      <c r="AA53" s="1305"/>
      <c r="AB53" s="1305"/>
      <c r="AC53" s="1305"/>
      <c r="AD53" s="1305"/>
      <c r="AE53" s="1305"/>
      <c r="AF53" s="1305"/>
      <c r="AG53" s="1305"/>
      <c r="AH53" s="1305"/>
      <c r="AI53" s="1305"/>
      <c r="AJ53" s="1305"/>
      <c r="AK53" s="1305"/>
      <c r="AL53" s="1305"/>
      <c r="AM53" s="1305"/>
      <c r="AN53" s="1305"/>
      <c r="AO53" s="1305"/>
      <c r="AP53" s="1305"/>
      <c r="AQ53" s="1305"/>
      <c r="AR53" s="1305"/>
      <c r="AS53" s="1305"/>
      <c r="AT53" s="1305"/>
      <c r="AU53" s="1305"/>
      <c r="AV53" s="1305"/>
      <c r="AW53" s="1305"/>
      <c r="AX53" s="1305"/>
      <c r="AY53" s="1305"/>
      <c r="AZ53" s="1305"/>
      <c r="BA53" s="1305"/>
      <c r="BB53" s="1305"/>
    </row>
    <row r="54" spans="1:54" ht="19.5" customHeight="1">
      <c r="A54" s="1283">
        <v>110330</v>
      </c>
      <c r="B54" s="1283"/>
      <c r="C54" s="1283"/>
      <c r="D54" s="1304" t="s">
        <v>700</v>
      </c>
      <c r="E54" s="1304"/>
      <c r="F54" s="1304"/>
      <c r="G54" s="1304"/>
      <c r="H54" s="1304"/>
      <c r="I54" s="1304"/>
      <c r="J54" s="1304"/>
      <c r="K54" s="1304"/>
      <c r="L54" s="1304"/>
      <c r="M54" s="1304"/>
      <c r="N54" s="1304"/>
      <c r="O54" s="1304"/>
      <c r="P54" s="1328">
        <v>39</v>
      </c>
      <c r="Q54" s="1299"/>
      <c r="R54" s="1305"/>
      <c r="S54" s="1305"/>
      <c r="T54" s="1305"/>
      <c r="U54" s="1307"/>
      <c r="V54" s="1305"/>
      <c r="W54" s="1305"/>
      <c r="X54" s="1305"/>
      <c r="Y54" s="1305"/>
      <c r="Z54" s="1305"/>
      <c r="AA54" s="1305"/>
      <c r="AB54" s="1305"/>
      <c r="AC54" s="1305"/>
      <c r="AD54" s="1305"/>
      <c r="AE54" s="1305"/>
      <c r="AF54" s="1305"/>
      <c r="AG54" s="1305"/>
      <c r="AH54" s="1305"/>
      <c r="AI54" s="1305"/>
      <c r="AJ54" s="1305"/>
      <c r="AK54" s="1305"/>
      <c r="AL54" s="1305"/>
      <c r="AM54" s="1305"/>
      <c r="AN54" s="1305"/>
      <c r="AO54" s="1305"/>
      <c r="AP54" s="1305"/>
      <c r="AQ54" s="1305"/>
      <c r="AR54" s="1305"/>
      <c r="AS54" s="1305"/>
      <c r="AT54" s="1305"/>
      <c r="AU54" s="1305"/>
      <c r="AV54" s="1305"/>
      <c r="AW54" s="1305"/>
      <c r="AX54" s="1305"/>
      <c r="AY54" s="1305"/>
      <c r="AZ54" s="1305"/>
      <c r="BA54" s="1305"/>
      <c r="BB54" s="1305"/>
    </row>
    <row r="55" spans="1:54" ht="19.5" customHeight="1">
      <c r="A55" s="1283">
        <v>110040</v>
      </c>
      <c r="B55" s="1283"/>
      <c r="C55" s="1283"/>
      <c r="D55" s="1304" t="s">
        <v>701</v>
      </c>
      <c r="E55" s="1304"/>
      <c r="F55" s="1304"/>
      <c r="G55" s="1304"/>
      <c r="H55" s="1304"/>
      <c r="I55" s="1304"/>
      <c r="J55" s="1304"/>
      <c r="K55" s="1304"/>
      <c r="L55" s="1304"/>
      <c r="M55" s="1304"/>
      <c r="N55" s="1304"/>
      <c r="O55" s="1304"/>
      <c r="P55" s="1328">
        <v>40</v>
      </c>
      <c r="Q55" s="1299"/>
      <c r="R55" s="1305"/>
      <c r="S55" s="1305"/>
      <c r="T55" s="1305"/>
      <c r="U55" s="1307"/>
      <c r="V55" s="1305"/>
      <c r="W55" s="1305"/>
      <c r="X55" s="1305"/>
      <c r="Y55" s="1305"/>
      <c r="Z55" s="1305"/>
      <c r="AA55" s="1305"/>
      <c r="AB55" s="1305"/>
      <c r="AC55" s="1305"/>
      <c r="AD55" s="1305"/>
      <c r="AE55" s="1305"/>
      <c r="AF55" s="1305"/>
      <c r="AG55" s="1305"/>
      <c r="AH55" s="1305"/>
      <c r="AI55" s="1305"/>
      <c r="AJ55" s="1305"/>
      <c r="AK55" s="1305"/>
      <c r="AL55" s="1305"/>
      <c r="AM55" s="1305"/>
      <c r="AN55" s="1305"/>
      <c r="AO55" s="1305"/>
      <c r="AP55" s="1305"/>
      <c r="AQ55" s="1305"/>
      <c r="AR55" s="1305"/>
      <c r="AS55" s="1305"/>
      <c r="AT55" s="1305"/>
      <c r="AU55" s="1305"/>
      <c r="AV55" s="1305"/>
      <c r="AW55" s="1305"/>
      <c r="AX55" s="1305"/>
      <c r="AY55" s="1305"/>
      <c r="AZ55" s="1305"/>
      <c r="BA55" s="1305"/>
      <c r="BB55" s="1305"/>
    </row>
    <row r="56" spans="1:54" ht="19.5" customHeight="1">
      <c r="A56" s="1283">
        <v>110340</v>
      </c>
      <c r="B56" s="1283"/>
      <c r="C56" s="1283"/>
      <c r="D56" s="1304" t="s">
        <v>702</v>
      </c>
      <c r="E56" s="1304"/>
      <c r="F56" s="1304"/>
      <c r="G56" s="1304"/>
      <c r="H56" s="1304"/>
      <c r="I56" s="1304"/>
      <c r="J56" s="1304"/>
      <c r="K56" s="1304"/>
      <c r="L56" s="1304"/>
      <c r="M56" s="1304"/>
      <c r="N56" s="1304"/>
      <c r="O56" s="1304"/>
      <c r="P56" s="1328">
        <v>41</v>
      </c>
      <c r="Q56" s="1299"/>
      <c r="R56" s="1305"/>
      <c r="S56" s="1305"/>
      <c r="T56" s="1305"/>
      <c r="U56" s="1307"/>
      <c r="V56" s="1305"/>
      <c r="W56" s="1305"/>
      <c r="X56" s="1305"/>
      <c r="Y56" s="1305"/>
      <c r="Z56" s="1305"/>
      <c r="AA56" s="1305"/>
      <c r="AB56" s="1305"/>
      <c r="AC56" s="1305"/>
      <c r="AD56" s="1305"/>
      <c r="AE56" s="1305"/>
      <c r="AF56" s="1305"/>
      <c r="AG56" s="1305"/>
      <c r="AH56" s="1305"/>
      <c r="AI56" s="1305"/>
      <c r="AJ56" s="1305"/>
      <c r="AK56" s="1305"/>
      <c r="AL56" s="1305"/>
      <c r="AM56" s="1305"/>
      <c r="AN56" s="1305"/>
      <c r="AO56" s="1305"/>
      <c r="AP56" s="1305"/>
      <c r="AQ56" s="1305"/>
      <c r="AR56" s="1305"/>
      <c r="AS56" s="1305"/>
      <c r="AT56" s="1305"/>
      <c r="AU56" s="1305"/>
      <c r="AV56" s="1305"/>
      <c r="AW56" s="1305"/>
      <c r="AX56" s="1305"/>
      <c r="AY56" s="1305"/>
      <c r="AZ56" s="1305"/>
      <c r="BA56" s="1305"/>
      <c r="BB56" s="1305"/>
    </row>
    <row r="57" spans="1:54" ht="19.5" customHeight="1">
      <c r="A57" s="1283">
        <v>110050</v>
      </c>
      <c r="B57" s="1283"/>
      <c r="C57" s="1283"/>
      <c r="D57" s="1304" t="s">
        <v>703</v>
      </c>
      <c r="E57" s="1304"/>
      <c r="F57" s="1304"/>
      <c r="G57" s="1304"/>
      <c r="H57" s="1304"/>
      <c r="I57" s="1304"/>
      <c r="J57" s="1304"/>
      <c r="K57" s="1304"/>
      <c r="L57" s="1304"/>
      <c r="M57" s="1304"/>
      <c r="N57" s="1304"/>
      <c r="O57" s="1304"/>
      <c r="P57" s="1328">
        <v>42</v>
      </c>
      <c r="Q57" s="1299"/>
      <c r="R57" s="1305"/>
      <c r="S57" s="1305"/>
      <c r="T57" s="1305"/>
      <c r="U57" s="1307"/>
      <c r="V57" s="1305"/>
      <c r="W57" s="1305"/>
      <c r="X57" s="1305"/>
      <c r="Y57" s="1305"/>
      <c r="Z57" s="1305"/>
      <c r="AA57" s="1305"/>
      <c r="AB57" s="1305"/>
      <c r="AC57" s="1305"/>
      <c r="AD57" s="1305"/>
      <c r="AE57" s="1305"/>
      <c r="AF57" s="1305"/>
      <c r="AG57" s="1305"/>
      <c r="AH57" s="1305"/>
      <c r="AI57" s="1305"/>
      <c r="AJ57" s="1305"/>
      <c r="AK57" s="1305"/>
      <c r="AL57" s="1305"/>
      <c r="AM57" s="1305"/>
      <c r="AN57" s="1305"/>
      <c r="AO57" s="1305"/>
      <c r="AP57" s="1305"/>
      <c r="AQ57" s="1305"/>
      <c r="AR57" s="1305"/>
      <c r="AS57" s="1305"/>
      <c r="AT57" s="1305"/>
      <c r="AU57" s="1305"/>
      <c r="AV57" s="1305"/>
      <c r="AW57" s="1305"/>
      <c r="AX57" s="1305"/>
      <c r="AY57" s="1305"/>
      <c r="AZ57" s="1305"/>
      <c r="BA57" s="1305"/>
      <c r="BB57" s="1305"/>
    </row>
    <row r="58" spans="1:54" ht="19.5" customHeight="1">
      <c r="A58" s="1283">
        <v>110060</v>
      </c>
      <c r="B58" s="1283"/>
      <c r="C58" s="1283"/>
      <c r="D58" s="1304" t="s">
        <v>704</v>
      </c>
      <c r="E58" s="1304"/>
      <c r="F58" s="1304"/>
      <c r="G58" s="1304"/>
      <c r="H58" s="1304"/>
      <c r="I58" s="1304"/>
      <c r="J58" s="1304"/>
      <c r="K58" s="1304"/>
      <c r="L58" s="1304"/>
      <c r="M58" s="1304"/>
      <c r="N58" s="1304"/>
      <c r="O58" s="1304"/>
      <c r="P58" s="1328">
        <v>43</v>
      </c>
      <c r="Q58" s="1299"/>
      <c r="R58" s="1305"/>
      <c r="S58" s="1305"/>
      <c r="T58" s="1305"/>
      <c r="U58" s="1307"/>
      <c r="V58" s="1305"/>
      <c r="W58" s="1305"/>
      <c r="X58" s="1305"/>
      <c r="Y58" s="1305"/>
      <c r="Z58" s="1305"/>
      <c r="AA58" s="1305"/>
      <c r="AB58" s="1305"/>
      <c r="AC58" s="1305"/>
      <c r="AD58" s="1305"/>
      <c r="AE58" s="1305"/>
      <c r="AF58" s="1305"/>
      <c r="AG58" s="1305"/>
      <c r="AH58" s="1305"/>
      <c r="AI58" s="1305"/>
      <c r="AJ58" s="1305"/>
      <c r="AK58" s="1305"/>
      <c r="AL58" s="1305"/>
      <c r="AM58" s="1305"/>
      <c r="AN58" s="1305"/>
      <c r="AO58" s="1305"/>
      <c r="AP58" s="1305"/>
      <c r="AQ58" s="1305"/>
      <c r="AR58" s="1305"/>
      <c r="AS58" s="1305"/>
      <c r="AT58" s="1305"/>
      <c r="AU58" s="1305"/>
      <c r="AV58" s="1305"/>
      <c r="AW58" s="1305"/>
      <c r="AX58" s="1305"/>
      <c r="AY58" s="1305"/>
      <c r="AZ58" s="1305"/>
      <c r="BA58" s="1305"/>
      <c r="BB58" s="1305"/>
    </row>
    <row r="59" spans="1:54" ht="19.5" customHeight="1">
      <c r="A59" s="1283">
        <v>110070</v>
      </c>
      <c r="B59" s="1283"/>
      <c r="C59" s="1283"/>
      <c r="D59" s="1304" t="s">
        <v>705</v>
      </c>
      <c r="E59" s="1304"/>
      <c r="F59" s="1304"/>
      <c r="G59" s="1304"/>
      <c r="H59" s="1304"/>
      <c r="I59" s="1304"/>
      <c r="J59" s="1304"/>
      <c r="K59" s="1304"/>
      <c r="L59" s="1304"/>
      <c r="M59" s="1304"/>
      <c r="N59" s="1304"/>
      <c r="O59" s="1304"/>
      <c r="P59" s="1328">
        <v>44</v>
      </c>
      <c r="Q59" s="1299"/>
      <c r="R59" s="1305"/>
      <c r="S59" s="1305"/>
      <c r="T59" s="1305"/>
      <c r="U59" s="1307"/>
      <c r="V59" s="1305"/>
      <c r="W59" s="1305"/>
      <c r="X59" s="1305"/>
      <c r="Y59" s="1305"/>
      <c r="Z59" s="1305"/>
      <c r="AA59" s="1305"/>
      <c r="AB59" s="1305"/>
      <c r="AC59" s="1305"/>
      <c r="AD59" s="1305"/>
      <c r="AE59" s="1305"/>
      <c r="AF59" s="1305"/>
      <c r="AG59" s="1305"/>
      <c r="AH59" s="1305"/>
      <c r="AI59" s="1305"/>
      <c r="AJ59" s="1305"/>
      <c r="AK59" s="1305"/>
      <c r="AL59" s="1305"/>
      <c r="AM59" s="1305"/>
      <c r="AN59" s="1305"/>
      <c r="AO59" s="1305"/>
      <c r="AP59" s="1305"/>
      <c r="AQ59" s="1305"/>
      <c r="AR59" s="1305"/>
      <c r="AS59" s="1305"/>
      <c r="AT59" s="1305"/>
      <c r="AU59" s="1305"/>
      <c r="AV59" s="1305"/>
      <c r="AW59" s="1305"/>
      <c r="AX59" s="1305"/>
      <c r="AY59" s="1305"/>
      <c r="AZ59" s="1305"/>
      <c r="BA59" s="1305"/>
      <c r="BB59" s="1305"/>
    </row>
    <row r="60" spans="1:54" ht="19.5" customHeight="1">
      <c r="A60" s="1283">
        <v>110080</v>
      </c>
      <c r="B60" s="1283"/>
      <c r="C60" s="1283"/>
      <c r="D60" s="1304" t="s">
        <v>706</v>
      </c>
      <c r="E60" s="1304"/>
      <c r="F60" s="1304"/>
      <c r="G60" s="1304"/>
      <c r="H60" s="1304"/>
      <c r="I60" s="1304"/>
      <c r="J60" s="1304"/>
      <c r="K60" s="1304"/>
      <c r="L60" s="1304"/>
      <c r="M60" s="1304"/>
      <c r="N60" s="1304"/>
      <c r="O60" s="1304"/>
      <c r="P60" s="1328">
        <v>45</v>
      </c>
      <c r="Q60" s="1299"/>
      <c r="R60" s="1305"/>
      <c r="S60" s="1305"/>
      <c r="T60" s="1305"/>
      <c r="U60" s="1307"/>
      <c r="V60" s="1305"/>
      <c r="W60" s="1305"/>
      <c r="X60" s="1305"/>
      <c r="Y60" s="1305"/>
      <c r="Z60" s="1305"/>
      <c r="AA60" s="1305"/>
      <c r="AB60" s="1305"/>
      <c r="AC60" s="1305"/>
      <c r="AD60" s="1305"/>
      <c r="AE60" s="1305"/>
      <c r="AF60" s="1305"/>
      <c r="AG60" s="1305"/>
      <c r="AH60" s="1305"/>
      <c r="AI60" s="1305"/>
      <c r="AJ60" s="1305"/>
      <c r="AK60" s="1305"/>
      <c r="AL60" s="1305"/>
      <c r="AM60" s="1305"/>
      <c r="AN60" s="1305"/>
      <c r="AO60" s="1305"/>
      <c r="AP60" s="1305"/>
      <c r="AQ60" s="1305"/>
      <c r="AR60" s="1305"/>
      <c r="AS60" s="1305"/>
      <c r="AT60" s="1305"/>
      <c r="AU60" s="1305"/>
      <c r="AV60" s="1305"/>
      <c r="AW60" s="1305"/>
      <c r="AX60" s="1305"/>
      <c r="AY60" s="1305"/>
      <c r="AZ60" s="1305"/>
      <c r="BA60" s="1305"/>
      <c r="BB60" s="1305"/>
    </row>
    <row r="61" spans="1:54" ht="19.5" customHeight="1">
      <c r="A61" s="1283" t="s">
        <v>707</v>
      </c>
      <c r="B61" s="1283"/>
      <c r="C61" s="1283"/>
      <c r="D61" s="1304" t="s">
        <v>676</v>
      </c>
      <c r="E61" s="1304"/>
      <c r="F61" s="1304"/>
      <c r="G61" s="1304"/>
      <c r="H61" s="1304"/>
      <c r="I61" s="1304"/>
      <c r="J61" s="1304"/>
      <c r="K61" s="1304"/>
      <c r="L61" s="1304"/>
      <c r="M61" s="1304"/>
      <c r="N61" s="1304"/>
      <c r="O61" s="1304"/>
      <c r="P61" s="1328">
        <v>46</v>
      </c>
      <c r="Q61" s="1299"/>
      <c r="R61" s="1305"/>
      <c r="S61" s="1305"/>
      <c r="T61" s="1305"/>
      <c r="U61" s="1307"/>
      <c r="V61" s="1305"/>
      <c r="W61" s="1305"/>
      <c r="X61" s="1305"/>
      <c r="Y61" s="1305"/>
      <c r="Z61" s="1305"/>
      <c r="AA61" s="1305"/>
      <c r="AB61" s="1305"/>
      <c r="AC61" s="1305"/>
      <c r="AD61" s="1305"/>
      <c r="AE61" s="1305"/>
      <c r="AF61" s="1305"/>
      <c r="AG61" s="1305"/>
      <c r="AH61" s="1305"/>
      <c r="AI61" s="1305"/>
      <c r="AJ61" s="1305"/>
      <c r="AK61" s="1305"/>
      <c r="AL61" s="1305"/>
      <c r="AM61" s="1305"/>
      <c r="AN61" s="1305"/>
      <c r="AO61" s="1305"/>
      <c r="AP61" s="1305"/>
      <c r="AQ61" s="1305"/>
      <c r="AR61" s="1305"/>
      <c r="AS61" s="1305"/>
      <c r="AT61" s="1305"/>
      <c r="AU61" s="1305"/>
      <c r="AV61" s="1305"/>
      <c r="AW61" s="1305"/>
      <c r="AX61" s="1305"/>
      <c r="AY61" s="1305"/>
      <c r="AZ61" s="1305"/>
      <c r="BA61" s="1305"/>
      <c r="BB61" s="1305"/>
    </row>
    <row r="62" spans="1:54" ht="51" customHeight="1">
      <c r="A62" s="1283" t="s">
        <v>708</v>
      </c>
      <c r="B62" s="1283"/>
      <c r="C62" s="1283"/>
      <c r="D62" s="1304" t="s">
        <v>828</v>
      </c>
      <c r="E62" s="1304"/>
      <c r="F62" s="1304"/>
      <c r="G62" s="1304"/>
      <c r="H62" s="1304"/>
      <c r="I62" s="1304"/>
      <c r="J62" s="1304"/>
      <c r="K62" s="1304"/>
      <c r="L62" s="1304"/>
      <c r="M62" s="1304"/>
      <c r="N62" s="1304"/>
      <c r="O62" s="1304"/>
      <c r="P62" s="1328">
        <v>47</v>
      </c>
      <c r="Q62" s="1299"/>
      <c r="R62" s="1305"/>
      <c r="S62" s="1305"/>
      <c r="T62" s="1305"/>
      <c r="U62" s="1307"/>
      <c r="V62" s="1305"/>
      <c r="W62" s="1305"/>
      <c r="X62" s="1305"/>
      <c r="Y62" s="1305"/>
      <c r="Z62" s="1305"/>
      <c r="AA62" s="1305"/>
      <c r="AB62" s="1305"/>
      <c r="AC62" s="1305"/>
      <c r="AD62" s="1305"/>
      <c r="AE62" s="1305"/>
      <c r="AF62" s="1305"/>
      <c r="AG62" s="1305"/>
      <c r="AH62" s="1305"/>
      <c r="AI62" s="1305"/>
      <c r="AJ62" s="1305"/>
      <c r="AK62" s="1305"/>
      <c r="AL62" s="1305"/>
      <c r="AM62" s="1305"/>
      <c r="AN62" s="1305"/>
      <c r="AO62" s="1305"/>
      <c r="AP62" s="1305"/>
      <c r="AQ62" s="1305"/>
      <c r="AR62" s="1305"/>
      <c r="AS62" s="1305"/>
      <c r="AT62" s="1305"/>
      <c r="AU62" s="1305"/>
      <c r="AV62" s="1305"/>
      <c r="AW62" s="1305"/>
      <c r="AX62" s="1305"/>
      <c r="AY62" s="1305"/>
      <c r="AZ62" s="1305"/>
      <c r="BA62" s="1305"/>
      <c r="BB62" s="1305"/>
    </row>
    <row r="63" spans="1:54" ht="19.5" customHeight="1">
      <c r="A63" s="1283" t="s">
        <v>707</v>
      </c>
      <c r="B63" s="1283"/>
      <c r="C63" s="1283"/>
      <c r="D63" s="1304" t="s">
        <v>709</v>
      </c>
      <c r="E63" s="1304"/>
      <c r="F63" s="1304"/>
      <c r="G63" s="1304"/>
      <c r="H63" s="1304"/>
      <c r="I63" s="1304"/>
      <c r="J63" s="1304"/>
      <c r="K63" s="1304"/>
      <c r="L63" s="1304"/>
      <c r="M63" s="1304"/>
      <c r="N63" s="1304"/>
      <c r="O63" s="1304"/>
      <c r="P63" s="1328">
        <v>48</v>
      </c>
      <c r="Q63" s="1299"/>
      <c r="R63" s="1305"/>
      <c r="S63" s="1305"/>
      <c r="T63" s="1305"/>
      <c r="U63" s="1307"/>
      <c r="V63" s="1305"/>
      <c r="W63" s="1305"/>
      <c r="X63" s="1305"/>
      <c r="Y63" s="1305"/>
      <c r="Z63" s="1305"/>
      <c r="AA63" s="1305"/>
      <c r="AB63" s="1305"/>
      <c r="AC63" s="1305"/>
      <c r="AD63" s="1305"/>
      <c r="AE63" s="1305"/>
      <c r="AF63" s="1305"/>
      <c r="AG63" s="1305"/>
      <c r="AH63" s="1305"/>
      <c r="AI63" s="1305"/>
      <c r="AJ63" s="1305"/>
      <c r="AK63" s="1305"/>
      <c r="AL63" s="1305"/>
      <c r="AM63" s="1305"/>
      <c r="AN63" s="1305"/>
      <c r="AO63" s="1305"/>
      <c r="AP63" s="1305"/>
      <c r="AQ63" s="1305"/>
      <c r="AR63" s="1305"/>
      <c r="AS63" s="1305"/>
      <c r="AT63" s="1305"/>
      <c r="AU63" s="1305"/>
      <c r="AV63" s="1305"/>
      <c r="AW63" s="1305"/>
      <c r="AX63" s="1305"/>
      <c r="AY63" s="1305"/>
      <c r="AZ63" s="1305"/>
      <c r="BA63" s="1305"/>
      <c r="BB63" s="1305"/>
    </row>
    <row r="64" spans="1:54" ht="19.5" customHeight="1">
      <c r="A64" s="1283" t="s">
        <v>707</v>
      </c>
      <c r="B64" s="1283"/>
      <c r="C64" s="1283"/>
      <c r="D64" s="1304" t="s">
        <v>710</v>
      </c>
      <c r="E64" s="1304"/>
      <c r="F64" s="1304"/>
      <c r="G64" s="1304"/>
      <c r="H64" s="1304"/>
      <c r="I64" s="1304"/>
      <c r="J64" s="1304"/>
      <c r="K64" s="1304"/>
      <c r="L64" s="1304"/>
      <c r="M64" s="1304"/>
      <c r="N64" s="1304"/>
      <c r="O64" s="1304"/>
      <c r="P64" s="1328">
        <v>49</v>
      </c>
      <c r="Q64" s="1299"/>
      <c r="R64" s="1305"/>
      <c r="S64" s="1305"/>
      <c r="T64" s="1305"/>
      <c r="U64" s="1307"/>
      <c r="V64" s="1305"/>
      <c r="W64" s="1305"/>
      <c r="X64" s="1305"/>
      <c r="Y64" s="1305"/>
      <c r="Z64" s="1305"/>
      <c r="AA64" s="1305"/>
      <c r="AB64" s="1305"/>
      <c r="AC64" s="1305"/>
      <c r="AD64" s="1305"/>
      <c r="AE64" s="1305"/>
      <c r="AF64" s="1305"/>
      <c r="AG64" s="1305"/>
      <c r="AH64" s="1305"/>
      <c r="AI64" s="1305"/>
      <c r="AJ64" s="1305"/>
      <c r="AK64" s="1305"/>
      <c r="AL64" s="1305"/>
      <c r="AM64" s="1305"/>
      <c r="AN64" s="1305"/>
      <c r="AO64" s="1305"/>
      <c r="AP64" s="1305"/>
      <c r="AQ64" s="1305"/>
      <c r="AR64" s="1305"/>
      <c r="AS64" s="1305"/>
      <c r="AT64" s="1305"/>
      <c r="AU64" s="1305"/>
      <c r="AV64" s="1305"/>
      <c r="AW64" s="1305"/>
      <c r="AX64" s="1305"/>
      <c r="AY64" s="1305"/>
      <c r="AZ64" s="1305"/>
      <c r="BA64" s="1305"/>
      <c r="BB64" s="1305"/>
    </row>
    <row r="65" spans="1:54" ht="19.5" customHeight="1">
      <c r="A65" s="1283">
        <v>120330</v>
      </c>
      <c r="B65" s="1283"/>
      <c r="C65" s="1283"/>
      <c r="D65" s="1304" t="s">
        <v>700</v>
      </c>
      <c r="E65" s="1304"/>
      <c r="F65" s="1304"/>
      <c r="G65" s="1304"/>
      <c r="H65" s="1304"/>
      <c r="I65" s="1304"/>
      <c r="J65" s="1304"/>
      <c r="K65" s="1304"/>
      <c r="L65" s="1304"/>
      <c r="M65" s="1304"/>
      <c r="N65" s="1304"/>
      <c r="O65" s="1304"/>
      <c r="P65" s="1328">
        <v>50</v>
      </c>
      <c r="Q65" s="1299"/>
      <c r="R65" s="1305"/>
      <c r="S65" s="1305"/>
      <c r="T65" s="1305"/>
      <c r="U65" s="1307"/>
      <c r="V65" s="1305"/>
      <c r="W65" s="1305"/>
      <c r="X65" s="1305"/>
      <c r="Y65" s="1305"/>
      <c r="Z65" s="1305"/>
      <c r="AA65" s="1305"/>
      <c r="AB65" s="1305"/>
      <c r="AC65" s="1305"/>
      <c r="AD65" s="1305"/>
      <c r="AE65" s="1305"/>
      <c r="AF65" s="1305"/>
      <c r="AG65" s="1305"/>
      <c r="AH65" s="1305"/>
      <c r="AI65" s="1305"/>
      <c r="AJ65" s="1305"/>
      <c r="AK65" s="1305"/>
      <c r="AL65" s="1305"/>
      <c r="AM65" s="1305"/>
      <c r="AN65" s="1305"/>
      <c r="AO65" s="1305"/>
      <c r="AP65" s="1305"/>
      <c r="AQ65" s="1305"/>
      <c r="AR65" s="1305"/>
      <c r="AS65" s="1305"/>
      <c r="AT65" s="1305"/>
      <c r="AU65" s="1305"/>
      <c r="AV65" s="1305"/>
      <c r="AW65" s="1305"/>
      <c r="AX65" s="1305"/>
      <c r="AY65" s="1305"/>
      <c r="AZ65" s="1305"/>
      <c r="BA65" s="1305"/>
      <c r="BB65" s="1305"/>
    </row>
    <row r="66" spans="1:54" ht="19.5" customHeight="1">
      <c r="A66" s="1283">
        <v>120340</v>
      </c>
      <c r="B66" s="1283"/>
      <c r="C66" s="1283"/>
      <c r="D66" s="1304" t="s">
        <v>702</v>
      </c>
      <c r="E66" s="1304"/>
      <c r="F66" s="1304"/>
      <c r="G66" s="1304"/>
      <c r="H66" s="1304"/>
      <c r="I66" s="1304"/>
      <c r="J66" s="1304"/>
      <c r="K66" s="1304"/>
      <c r="L66" s="1304"/>
      <c r="M66" s="1304"/>
      <c r="N66" s="1304"/>
      <c r="O66" s="1304"/>
      <c r="P66" s="1328">
        <v>51</v>
      </c>
      <c r="Q66" s="1299"/>
      <c r="R66" s="1305"/>
      <c r="S66" s="1305"/>
      <c r="T66" s="1305"/>
      <c r="U66" s="1307"/>
      <c r="V66" s="1305"/>
      <c r="W66" s="1305"/>
      <c r="X66" s="1305"/>
      <c r="Y66" s="1305"/>
      <c r="Z66" s="1305"/>
      <c r="AA66" s="1305"/>
      <c r="AB66" s="1305"/>
      <c r="AC66" s="1305"/>
      <c r="AD66" s="1305"/>
      <c r="AE66" s="1305"/>
      <c r="AF66" s="1305"/>
      <c r="AG66" s="1305"/>
      <c r="AH66" s="1305"/>
      <c r="AI66" s="1305"/>
      <c r="AJ66" s="1305"/>
      <c r="AK66" s="1305"/>
      <c r="AL66" s="1305"/>
      <c r="AM66" s="1305"/>
      <c r="AN66" s="1305"/>
      <c r="AO66" s="1305"/>
      <c r="AP66" s="1305"/>
      <c r="AQ66" s="1305"/>
      <c r="AR66" s="1305"/>
      <c r="AS66" s="1305"/>
      <c r="AT66" s="1305"/>
      <c r="AU66" s="1305"/>
      <c r="AV66" s="1305"/>
      <c r="AW66" s="1305"/>
      <c r="AX66" s="1305"/>
      <c r="AY66" s="1305"/>
      <c r="AZ66" s="1305"/>
      <c r="BA66" s="1305"/>
      <c r="BB66" s="1305"/>
    </row>
    <row r="67" spans="1:54" ht="19.5" customHeight="1">
      <c r="A67" s="1283">
        <v>120050</v>
      </c>
      <c r="B67" s="1283"/>
      <c r="C67" s="1283"/>
      <c r="D67" s="1304" t="s">
        <v>703</v>
      </c>
      <c r="E67" s="1304"/>
      <c r="F67" s="1304"/>
      <c r="G67" s="1304"/>
      <c r="H67" s="1304"/>
      <c r="I67" s="1304"/>
      <c r="J67" s="1304"/>
      <c r="K67" s="1304"/>
      <c r="L67" s="1304"/>
      <c r="M67" s="1304"/>
      <c r="N67" s="1304"/>
      <c r="O67" s="1304"/>
      <c r="P67" s="1328">
        <v>52</v>
      </c>
      <c r="Q67" s="1299"/>
      <c r="R67" s="1305"/>
      <c r="S67" s="1305"/>
      <c r="T67" s="1305"/>
      <c r="U67" s="1307"/>
      <c r="V67" s="1305"/>
      <c r="W67" s="1305"/>
      <c r="X67" s="1305"/>
      <c r="Y67" s="1305"/>
      <c r="Z67" s="1305"/>
      <c r="AA67" s="1305"/>
      <c r="AB67" s="1305"/>
      <c r="AC67" s="1305"/>
      <c r="AD67" s="1305"/>
      <c r="AE67" s="1305"/>
      <c r="AF67" s="1305"/>
      <c r="AG67" s="1305"/>
      <c r="AH67" s="1305"/>
      <c r="AI67" s="1305"/>
      <c r="AJ67" s="1305"/>
      <c r="AK67" s="1305"/>
      <c r="AL67" s="1305"/>
      <c r="AM67" s="1305"/>
      <c r="AN67" s="1305"/>
      <c r="AO67" s="1305"/>
      <c r="AP67" s="1305"/>
      <c r="AQ67" s="1305"/>
      <c r="AR67" s="1305"/>
      <c r="AS67" s="1305"/>
      <c r="AT67" s="1305"/>
      <c r="AU67" s="1305"/>
      <c r="AV67" s="1305"/>
      <c r="AW67" s="1305"/>
      <c r="AX67" s="1305"/>
      <c r="AY67" s="1305"/>
      <c r="AZ67" s="1305"/>
      <c r="BA67" s="1305"/>
      <c r="BB67" s="1305"/>
    </row>
    <row r="68" spans="1:54" ht="19.5" customHeight="1">
      <c r="A68" s="1283">
        <v>120060</v>
      </c>
      <c r="B68" s="1283"/>
      <c r="C68" s="1283"/>
      <c r="D68" s="1304" t="s">
        <v>704</v>
      </c>
      <c r="E68" s="1304"/>
      <c r="F68" s="1304"/>
      <c r="G68" s="1304"/>
      <c r="H68" s="1304"/>
      <c r="I68" s="1304"/>
      <c r="J68" s="1304"/>
      <c r="K68" s="1304"/>
      <c r="L68" s="1304"/>
      <c r="M68" s="1304"/>
      <c r="N68" s="1304"/>
      <c r="O68" s="1304"/>
      <c r="P68" s="1328">
        <v>53</v>
      </c>
      <c r="Q68" s="1299"/>
      <c r="R68" s="1305"/>
      <c r="S68" s="1305"/>
      <c r="T68" s="1305"/>
      <c r="U68" s="1307"/>
      <c r="V68" s="1305"/>
      <c r="W68" s="1305"/>
      <c r="X68" s="1305"/>
      <c r="Y68" s="1305"/>
      <c r="Z68" s="1305"/>
      <c r="AA68" s="1305"/>
      <c r="AB68" s="1305"/>
      <c r="AC68" s="1305"/>
      <c r="AD68" s="1305"/>
      <c r="AE68" s="1305"/>
      <c r="AF68" s="1305"/>
      <c r="AG68" s="1305"/>
      <c r="AH68" s="1305"/>
      <c r="AI68" s="1305"/>
      <c r="AJ68" s="1305"/>
      <c r="AK68" s="1305"/>
      <c r="AL68" s="1305"/>
      <c r="AM68" s="1305"/>
      <c r="AN68" s="1305"/>
      <c r="AO68" s="1305"/>
      <c r="AP68" s="1305"/>
      <c r="AQ68" s="1305"/>
      <c r="AR68" s="1305"/>
      <c r="AS68" s="1305"/>
      <c r="AT68" s="1305"/>
      <c r="AU68" s="1305"/>
      <c r="AV68" s="1305"/>
      <c r="AW68" s="1305"/>
      <c r="AX68" s="1305"/>
      <c r="AY68" s="1305"/>
      <c r="AZ68" s="1305"/>
      <c r="BA68" s="1305"/>
      <c r="BB68" s="1305"/>
    </row>
    <row r="69" spans="1:54" ht="19.5" customHeight="1">
      <c r="A69" s="1283">
        <v>120070</v>
      </c>
      <c r="B69" s="1283"/>
      <c r="C69" s="1283"/>
      <c r="D69" s="1304" t="s">
        <v>705</v>
      </c>
      <c r="E69" s="1304"/>
      <c r="F69" s="1304"/>
      <c r="G69" s="1304"/>
      <c r="H69" s="1304"/>
      <c r="I69" s="1304"/>
      <c r="J69" s="1304"/>
      <c r="K69" s="1304"/>
      <c r="L69" s="1304"/>
      <c r="M69" s="1304"/>
      <c r="N69" s="1304"/>
      <c r="O69" s="1304"/>
      <c r="P69" s="1328">
        <v>54</v>
      </c>
      <c r="Q69" s="1299"/>
      <c r="R69" s="1305"/>
      <c r="S69" s="1305"/>
      <c r="T69" s="1305"/>
      <c r="U69" s="1307"/>
      <c r="V69" s="1305"/>
      <c r="W69" s="1305"/>
      <c r="X69" s="1305"/>
      <c r="Y69" s="1305"/>
      <c r="Z69" s="1305"/>
      <c r="AA69" s="1305"/>
      <c r="AB69" s="1305"/>
      <c r="AC69" s="1305"/>
      <c r="AD69" s="1305"/>
      <c r="AE69" s="1305"/>
      <c r="AF69" s="1305"/>
      <c r="AG69" s="1305"/>
      <c r="AH69" s="1305"/>
      <c r="AI69" s="1305"/>
      <c r="AJ69" s="1305"/>
      <c r="AK69" s="1305"/>
      <c r="AL69" s="1305"/>
      <c r="AM69" s="1305"/>
      <c r="AN69" s="1305"/>
      <c r="AO69" s="1305"/>
      <c r="AP69" s="1305"/>
      <c r="AQ69" s="1305"/>
      <c r="AR69" s="1305"/>
      <c r="AS69" s="1305"/>
      <c r="AT69" s="1305"/>
      <c r="AU69" s="1305"/>
      <c r="AV69" s="1305"/>
      <c r="AW69" s="1305"/>
      <c r="AX69" s="1305"/>
      <c r="AY69" s="1305"/>
      <c r="AZ69" s="1305"/>
      <c r="BA69" s="1305"/>
      <c r="BB69" s="1305"/>
    </row>
    <row r="70" spans="1:54" ht="19.5" customHeight="1">
      <c r="A70" s="1283">
        <v>120080</v>
      </c>
      <c r="B70" s="1283"/>
      <c r="C70" s="1283"/>
      <c r="D70" s="1304" t="s">
        <v>706</v>
      </c>
      <c r="E70" s="1304"/>
      <c r="F70" s="1304"/>
      <c r="G70" s="1304"/>
      <c r="H70" s="1304"/>
      <c r="I70" s="1304"/>
      <c r="J70" s="1304"/>
      <c r="K70" s="1304"/>
      <c r="L70" s="1304"/>
      <c r="M70" s="1304"/>
      <c r="N70" s="1304"/>
      <c r="O70" s="1304"/>
      <c r="P70" s="1328">
        <v>55</v>
      </c>
      <c r="Q70" s="1299"/>
      <c r="R70" s="1305"/>
      <c r="S70" s="1305"/>
      <c r="T70" s="1305"/>
      <c r="U70" s="1307"/>
      <c r="V70" s="1305"/>
      <c r="W70" s="1305"/>
      <c r="X70" s="1305"/>
      <c r="Y70" s="1305"/>
      <c r="Z70" s="1305"/>
      <c r="AA70" s="1305"/>
      <c r="AB70" s="1305"/>
      <c r="AC70" s="1305"/>
      <c r="AD70" s="1305"/>
      <c r="AE70" s="1305"/>
      <c r="AF70" s="1305"/>
      <c r="AG70" s="1305"/>
      <c r="AH70" s="1305"/>
      <c r="AI70" s="1305"/>
      <c r="AJ70" s="1305"/>
      <c r="AK70" s="1305"/>
      <c r="AL70" s="1305"/>
      <c r="AM70" s="1305"/>
      <c r="AN70" s="1305"/>
      <c r="AO70" s="1305"/>
      <c r="AP70" s="1305"/>
      <c r="AQ70" s="1305"/>
      <c r="AR70" s="1305"/>
      <c r="AS70" s="1305"/>
      <c r="AT70" s="1305"/>
      <c r="AU70" s="1305"/>
      <c r="AV70" s="1305"/>
      <c r="AW70" s="1305"/>
      <c r="AX70" s="1305"/>
      <c r="AY70" s="1305"/>
      <c r="AZ70" s="1305"/>
      <c r="BA70" s="1305"/>
      <c r="BB70" s="1305"/>
    </row>
    <row r="71" spans="1:54" ht="19.5" customHeight="1">
      <c r="A71" s="1283" t="s">
        <v>711</v>
      </c>
      <c r="B71" s="1283"/>
      <c r="C71" s="1283"/>
      <c r="D71" s="1304" t="s">
        <v>676</v>
      </c>
      <c r="E71" s="1304"/>
      <c r="F71" s="1304"/>
      <c r="G71" s="1304"/>
      <c r="H71" s="1304"/>
      <c r="I71" s="1304"/>
      <c r="J71" s="1304"/>
      <c r="K71" s="1304"/>
      <c r="L71" s="1304"/>
      <c r="M71" s="1304"/>
      <c r="N71" s="1304"/>
      <c r="O71" s="1304"/>
      <c r="P71" s="1328">
        <v>56</v>
      </c>
      <c r="Q71" s="1299"/>
      <c r="R71" s="1305"/>
      <c r="S71" s="1305"/>
      <c r="T71" s="1305"/>
      <c r="U71" s="1307"/>
      <c r="V71" s="1305"/>
      <c r="W71" s="1305"/>
      <c r="X71" s="1305"/>
      <c r="Y71" s="1305"/>
      <c r="Z71" s="1305"/>
      <c r="AA71" s="1305"/>
      <c r="AB71" s="1305"/>
      <c r="AC71" s="1305"/>
      <c r="AD71" s="1305"/>
      <c r="AE71" s="1305"/>
      <c r="AF71" s="1305"/>
      <c r="AG71" s="1305"/>
      <c r="AH71" s="1305"/>
      <c r="AI71" s="1305"/>
      <c r="AJ71" s="1305"/>
      <c r="AK71" s="1305"/>
      <c r="AL71" s="1305"/>
      <c r="AM71" s="1305"/>
      <c r="AN71" s="1305"/>
      <c r="AO71" s="1305"/>
      <c r="AP71" s="1305"/>
      <c r="AQ71" s="1305"/>
      <c r="AR71" s="1305"/>
      <c r="AS71" s="1305"/>
      <c r="AT71" s="1305"/>
      <c r="AU71" s="1305"/>
      <c r="AV71" s="1305"/>
      <c r="AW71" s="1305"/>
      <c r="AX71" s="1305"/>
      <c r="AY71" s="1305"/>
      <c r="AZ71" s="1305"/>
      <c r="BA71" s="1305"/>
      <c r="BB71" s="1305"/>
    </row>
    <row r="72" spans="1:54" ht="26.25" customHeight="1">
      <c r="A72" s="1283" t="s">
        <v>712</v>
      </c>
      <c r="B72" s="1283"/>
      <c r="C72" s="1283"/>
      <c r="D72" s="1304" t="s">
        <v>828</v>
      </c>
      <c r="E72" s="1304"/>
      <c r="F72" s="1304"/>
      <c r="G72" s="1304"/>
      <c r="H72" s="1304"/>
      <c r="I72" s="1304"/>
      <c r="J72" s="1304"/>
      <c r="K72" s="1304"/>
      <c r="L72" s="1304"/>
      <c r="M72" s="1304"/>
      <c r="N72" s="1304"/>
      <c r="O72" s="1304"/>
      <c r="P72" s="1328">
        <v>57</v>
      </c>
      <c r="Q72" s="1299"/>
      <c r="R72" s="1305"/>
      <c r="S72" s="1305"/>
      <c r="T72" s="1305"/>
      <c r="U72" s="1307"/>
      <c r="V72" s="1305"/>
      <c r="W72" s="1305"/>
      <c r="X72" s="1305"/>
      <c r="Y72" s="1305"/>
      <c r="Z72" s="1305"/>
      <c r="AA72" s="1305"/>
      <c r="AB72" s="1305"/>
      <c r="AC72" s="1305"/>
      <c r="AD72" s="1305"/>
      <c r="AE72" s="1305"/>
      <c r="AF72" s="1305"/>
      <c r="AG72" s="1305"/>
      <c r="AH72" s="1305"/>
      <c r="AI72" s="1305"/>
      <c r="AJ72" s="1305"/>
      <c r="AK72" s="1305"/>
      <c r="AL72" s="1305"/>
      <c r="AM72" s="1305"/>
      <c r="AN72" s="1305"/>
      <c r="AO72" s="1305"/>
      <c r="AP72" s="1305"/>
      <c r="AQ72" s="1305"/>
      <c r="AR72" s="1305"/>
      <c r="AS72" s="1305"/>
      <c r="AT72" s="1305"/>
      <c r="AU72" s="1305"/>
      <c r="AV72" s="1305"/>
      <c r="AW72" s="1305"/>
      <c r="AX72" s="1305"/>
      <c r="AY72" s="1305"/>
      <c r="AZ72" s="1305"/>
      <c r="BA72" s="1305"/>
      <c r="BB72" s="1305"/>
    </row>
    <row r="73" spans="1:54" ht="19.5" customHeight="1">
      <c r="A73" s="1283" t="s">
        <v>711</v>
      </c>
      <c r="B73" s="1283"/>
      <c r="C73" s="1283"/>
      <c r="D73" s="1304" t="s">
        <v>678</v>
      </c>
      <c r="E73" s="1304"/>
      <c r="F73" s="1304"/>
      <c r="G73" s="1304"/>
      <c r="H73" s="1304"/>
      <c r="I73" s="1304"/>
      <c r="J73" s="1304"/>
      <c r="K73" s="1304"/>
      <c r="L73" s="1304"/>
      <c r="M73" s="1304"/>
      <c r="N73" s="1304"/>
      <c r="O73" s="1304"/>
      <c r="P73" s="1328">
        <v>58</v>
      </c>
      <c r="Q73" s="1299"/>
      <c r="R73" s="1305"/>
      <c r="S73" s="1305"/>
      <c r="T73" s="1305"/>
      <c r="U73" s="1307"/>
      <c r="V73" s="1305"/>
      <c r="W73" s="1305"/>
      <c r="X73" s="1305"/>
      <c r="Y73" s="1305"/>
      <c r="Z73" s="1305"/>
      <c r="AA73" s="1305"/>
      <c r="AB73" s="1305"/>
      <c r="AC73" s="1305"/>
      <c r="AD73" s="1305"/>
      <c r="AE73" s="1305"/>
      <c r="AF73" s="1305"/>
      <c r="AG73" s="1305"/>
      <c r="AH73" s="1305"/>
      <c r="AI73" s="1305"/>
      <c r="AJ73" s="1305"/>
      <c r="AK73" s="1305"/>
      <c r="AL73" s="1305"/>
      <c r="AM73" s="1305"/>
      <c r="AN73" s="1305"/>
      <c r="AO73" s="1305"/>
      <c r="AP73" s="1305"/>
      <c r="AQ73" s="1305"/>
      <c r="AR73" s="1305"/>
      <c r="AS73" s="1305"/>
      <c r="AT73" s="1305"/>
      <c r="AU73" s="1305"/>
      <c r="AV73" s="1305"/>
      <c r="AW73" s="1305"/>
      <c r="AX73" s="1305"/>
      <c r="AY73" s="1305"/>
      <c r="AZ73" s="1305"/>
      <c r="BA73" s="1305"/>
      <c r="BB73" s="1305"/>
    </row>
    <row r="74" spans="1:54" ht="19.5" customHeight="1">
      <c r="A74" s="1283" t="s">
        <v>711</v>
      </c>
      <c r="B74" s="1283"/>
      <c r="C74" s="1283"/>
      <c r="D74" s="1304" t="s">
        <v>680</v>
      </c>
      <c r="E74" s="1304"/>
      <c r="F74" s="1304"/>
      <c r="G74" s="1304"/>
      <c r="H74" s="1304"/>
      <c r="I74" s="1304"/>
      <c r="J74" s="1304"/>
      <c r="K74" s="1304"/>
      <c r="L74" s="1304"/>
      <c r="M74" s="1304"/>
      <c r="N74" s="1304"/>
      <c r="O74" s="1304"/>
      <c r="P74" s="1328">
        <v>59</v>
      </c>
      <c r="Q74" s="1299"/>
      <c r="R74" s="1305"/>
      <c r="S74" s="1305"/>
      <c r="T74" s="1305"/>
      <c r="U74" s="1307"/>
      <c r="V74" s="1305"/>
      <c r="W74" s="1305"/>
      <c r="X74" s="1305"/>
      <c r="Y74" s="1305"/>
      <c r="Z74" s="1305"/>
      <c r="AA74" s="1305"/>
      <c r="AB74" s="1305"/>
      <c r="AC74" s="1305"/>
      <c r="AD74" s="1305"/>
      <c r="AE74" s="1305"/>
      <c r="AF74" s="1305"/>
      <c r="AG74" s="1305"/>
      <c r="AH74" s="1305"/>
      <c r="AI74" s="1305"/>
      <c r="AJ74" s="1305"/>
      <c r="AK74" s="1305"/>
      <c r="AL74" s="1305"/>
      <c r="AM74" s="1305"/>
      <c r="AN74" s="1305"/>
      <c r="AO74" s="1305"/>
      <c r="AP74" s="1305"/>
      <c r="AQ74" s="1305"/>
      <c r="AR74" s="1305"/>
      <c r="AS74" s="1305"/>
      <c r="AT74" s="1305"/>
      <c r="AU74" s="1305"/>
      <c r="AV74" s="1305"/>
      <c r="AW74" s="1305"/>
      <c r="AX74" s="1305"/>
      <c r="AY74" s="1305"/>
      <c r="AZ74" s="1305"/>
      <c r="BA74" s="1305"/>
      <c r="BB74" s="1305"/>
    </row>
    <row r="75" spans="1:54" ht="19.5" customHeight="1">
      <c r="A75" s="1283">
        <v>130050</v>
      </c>
      <c r="B75" s="1283"/>
      <c r="C75" s="1283"/>
      <c r="D75" s="1304" t="s">
        <v>703</v>
      </c>
      <c r="E75" s="1304"/>
      <c r="F75" s="1304"/>
      <c r="G75" s="1304"/>
      <c r="H75" s="1304"/>
      <c r="I75" s="1304"/>
      <c r="J75" s="1304"/>
      <c r="K75" s="1304"/>
      <c r="L75" s="1304"/>
      <c r="M75" s="1304"/>
      <c r="N75" s="1304"/>
      <c r="O75" s="1304"/>
      <c r="P75" s="1328">
        <v>60</v>
      </c>
      <c r="Q75" s="1299"/>
      <c r="R75" s="1305"/>
      <c r="S75" s="1305"/>
      <c r="T75" s="1305"/>
      <c r="U75" s="1307"/>
      <c r="V75" s="1305"/>
      <c r="W75" s="1305"/>
      <c r="X75" s="1305"/>
      <c r="Y75" s="1305"/>
      <c r="Z75" s="1305"/>
      <c r="AA75" s="1305"/>
      <c r="AB75" s="1305"/>
      <c r="AC75" s="1305"/>
      <c r="AD75" s="1305"/>
      <c r="AE75" s="1305"/>
      <c r="AF75" s="1305"/>
      <c r="AG75" s="1305"/>
      <c r="AH75" s="1305"/>
      <c r="AI75" s="1305"/>
      <c r="AJ75" s="1305"/>
      <c r="AK75" s="1305"/>
      <c r="AL75" s="1305"/>
      <c r="AM75" s="1305"/>
      <c r="AN75" s="1305"/>
      <c r="AO75" s="1305"/>
      <c r="AP75" s="1305"/>
      <c r="AQ75" s="1305"/>
      <c r="AR75" s="1305"/>
      <c r="AS75" s="1305"/>
      <c r="AT75" s="1305"/>
      <c r="AU75" s="1305"/>
      <c r="AV75" s="1305"/>
      <c r="AW75" s="1305"/>
      <c r="AX75" s="1305"/>
      <c r="AY75" s="1305"/>
      <c r="AZ75" s="1305"/>
      <c r="BA75" s="1305"/>
      <c r="BB75" s="1305"/>
    </row>
    <row r="76" spans="1:54" ht="19.5" customHeight="1">
      <c r="A76" s="1283">
        <v>130060</v>
      </c>
      <c r="B76" s="1283"/>
      <c r="C76" s="1283"/>
      <c r="D76" s="1304" t="s">
        <v>704</v>
      </c>
      <c r="E76" s="1304"/>
      <c r="F76" s="1304"/>
      <c r="G76" s="1304"/>
      <c r="H76" s="1304"/>
      <c r="I76" s="1304"/>
      <c r="J76" s="1304"/>
      <c r="K76" s="1304"/>
      <c r="L76" s="1304"/>
      <c r="M76" s="1304"/>
      <c r="N76" s="1304"/>
      <c r="O76" s="1304"/>
      <c r="P76" s="1328">
        <v>61</v>
      </c>
      <c r="Q76" s="1299"/>
      <c r="R76" s="1305"/>
      <c r="S76" s="1305"/>
      <c r="T76" s="1305"/>
      <c r="U76" s="1307"/>
      <c r="V76" s="1305"/>
      <c r="W76" s="1305"/>
      <c r="X76" s="1305"/>
      <c r="Y76" s="1305"/>
      <c r="Z76" s="1305"/>
      <c r="AA76" s="1305"/>
      <c r="AB76" s="1305"/>
      <c r="AC76" s="1305"/>
      <c r="AD76" s="1305"/>
      <c r="AE76" s="1305"/>
      <c r="AF76" s="1305"/>
      <c r="AG76" s="1305"/>
      <c r="AH76" s="1305"/>
      <c r="AI76" s="1305"/>
      <c r="AJ76" s="1305"/>
      <c r="AK76" s="1305"/>
      <c r="AL76" s="1305"/>
      <c r="AM76" s="1305"/>
      <c r="AN76" s="1305"/>
      <c r="AO76" s="1305"/>
      <c r="AP76" s="1305"/>
      <c r="AQ76" s="1305"/>
      <c r="AR76" s="1305"/>
      <c r="AS76" s="1305"/>
      <c r="AT76" s="1305"/>
      <c r="AU76" s="1305"/>
      <c r="AV76" s="1305"/>
      <c r="AW76" s="1305"/>
      <c r="AX76" s="1305"/>
      <c r="AY76" s="1305"/>
      <c r="AZ76" s="1305"/>
      <c r="BA76" s="1305"/>
      <c r="BB76" s="1305"/>
    </row>
    <row r="77" spans="1:54" ht="19.5" customHeight="1">
      <c r="A77" s="1283">
        <v>130070</v>
      </c>
      <c r="B77" s="1283"/>
      <c r="C77" s="1283"/>
      <c r="D77" s="1304" t="s">
        <v>705</v>
      </c>
      <c r="E77" s="1304"/>
      <c r="F77" s="1304"/>
      <c r="G77" s="1304"/>
      <c r="H77" s="1304"/>
      <c r="I77" s="1304"/>
      <c r="J77" s="1304"/>
      <c r="K77" s="1304"/>
      <c r="L77" s="1304"/>
      <c r="M77" s="1304"/>
      <c r="N77" s="1304"/>
      <c r="O77" s="1304"/>
      <c r="P77" s="1328">
        <v>62</v>
      </c>
      <c r="Q77" s="1299"/>
      <c r="R77" s="1305"/>
      <c r="S77" s="1305"/>
      <c r="T77" s="1305"/>
      <c r="U77" s="1307"/>
      <c r="V77" s="1305"/>
      <c r="W77" s="1305"/>
      <c r="X77" s="1305"/>
      <c r="Y77" s="1305"/>
      <c r="Z77" s="1305"/>
      <c r="AA77" s="1305"/>
      <c r="AB77" s="1305"/>
      <c r="AC77" s="1305"/>
      <c r="AD77" s="1305"/>
      <c r="AE77" s="1305"/>
      <c r="AF77" s="1305"/>
      <c r="AG77" s="1305"/>
      <c r="AH77" s="1305"/>
      <c r="AI77" s="1305"/>
      <c r="AJ77" s="1305"/>
      <c r="AK77" s="1305"/>
      <c r="AL77" s="1305"/>
      <c r="AM77" s="1305"/>
      <c r="AN77" s="1305"/>
      <c r="AO77" s="1305"/>
      <c r="AP77" s="1305"/>
      <c r="AQ77" s="1305"/>
      <c r="AR77" s="1305"/>
      <c r="AS77" s="1305"/>
      <c r="AT77" s="1305"/>
      <c r="AU77" s="1305"/>
      <c r="AV77" s="1305"/>
      <c r="AW77" s="1305"/>
      <c r="AX77" s="1305"/>
      <c r="AY77" s="1305"/>
      <c r="AZ77" s="1305"/>
      <c r="BA77" s="1305"/>
      <c r="BB77" s="1305"/>
    </row>
    <row r="78" spans="1:54" ht="19.5" customHeight="1">
      <c r="A78" s="1283">
        <v>130080</v>
      </c>
      <c r="B78" s="1283"/>
      <c r="C78" s="1283"/>
      <c r="D78" s="1304" t="s">
        <v>706</v>
      </c>
      <c r="E78" s="1304"/>
      <c r="F78" s="1304"/>
      <c r="G78" s="1304"/>
      <c r="H78" s="1304"/>
      <c r="I78" s="1304"/>
      <c r="J78" s="1304"/>
      <c r="K78" s="1304"/>
      <c r="L78" s="1304"/>
      <c r="M78" s="1304"/>
      <c r="N78" s="1304"/>
      <c r="O78" s="1304"/>
      <c r="P78" s="1328">
        <v>63</v>
      </c>
      <c r="Q78" s="1299"/>
      <c r="R78" s="1305"/>
      <c r="S78" s="1305"/>
      <c r="T78" s="1305"/>
      <c r="U78" s="1307"/>
      <c r="V78" s="1305"/>
      <c r="W78" s="1305"/>
      <c r="X78" s="1305"/>
      <c r="Y78" s="1305"/>
      <c r="Z78" s="1305"/>
      <c r="AA78" s="1305"/>
      <c r="AB78" s="1305"/>
      <c r="AC78" s="1305"/>
      <c r="AD78" s="1305"/>
      <c r="AE78" s="1305"/>
      <c r="AF78" s="1305"/>
      <c r="AG78" s="1305"/>
      <c r="AH78" s="1305"/>
      <c r="AI78" s="1305"/>
      <c r="AJ78" s="1305"/>
      <c r="AK78" s="1305"/>
      <c r="AL78" s="1305"/>
      <c r="AM78" s="1305"/>
      <c r="AN78" s="1305"/>
      <c r="AO78" s="1305"/>
      <c r="AP78" s="1305"/>
      <c r="AQ78" s="1305"/>
      <c r="AR78" s="1305"/>
      <c r="AS78" s="1305"/>
      <c r="AT78" s="1305"/>
      <c r="AU78" s="1305"/>
      <c r="AV78" s="1305"/>
      <c r="AW78" s="1305"/>
      <c r="AX78" s="1305"/>
      <c r="AY78" s="1305"/>
      <c r="AZ78" s="1305"/>
      <c r="BA78" s="1305"/>
      <c r="BB78" s="1305"/>
    </row>
    <row r="79" spans="1:54" ht="19.5" customHeight="1">
      <c r="A79" s="1283" t="s">
        <v>713</v>
      </c>
      <c r="B79" s="1283"/>
      <c r="C79" s="1283"/>
      <c r="D79" s="1304" t="s">
        <v>676</v>
      </c>
      <c r="E79" s="1304"/>
      <c r="F79" s="1304"/>
      <c r="G79" s="1304"/>
      <c r="H79" s="1304"/>
      <c r="I79" s="1304"/>
      <c r="J79" s="1304"/>
      <c r="K79" s="1304"/>
      <c r="L79" s="1304"/>
      <c r="M79" s="1304"/>
      <c r="N79" s="1304"/>
      <c r="O79" s="1304"/>
      <c r="P79" s="1328">
        <v>64</v>
      </c>
      <c r="Q79" s="1299"/>
      <c r="R79" s="1305"/>
      <c r="S79" s="1305"/>
      <c r="T79" s="1305"/>
      <c r="U79" s="1307"/>
      <c r="V79" s="1305"/>
      <c r="W79" s="1305"/>
      <c r="X79" s="1305"/>
      <c r="Y79" s="1305"/>
      <c r="Z79" s="1305"/>
      <c r="AA79" s="1305"/>
      <c r="AB79" s="1305"/>
      <c r="AC79" s="1305"/>
      <c r="AD79" s="1305"/>
      <c r="AE79" s="1305"/>
      <c r="AF79" s="1305"/>
      <c r="AG79" s="1305"/>
      <c r="AH79" s="1305"/>
      <c r="AI79" s="1305"/>
      <c r="AJ79" s="1305"/>
      <c r="AK79" s="1305"/>
      <c r="AL79" s="1305"/>
      <c r="AM79" s="1305"/>
      <c r="AN79" s="1305"/>
      <c r="AO79" s="1305"/>
      <c r="AP79" s="1305"/>
      <c r="AQ79" s="1305"/>
      <c r="AR79" s="1305"/>
      <c r="AS79" s="1305"/>
      <c r="AT79" s="1305"/>
      <c r="AU79" s="1305"/>
      <c r="AV79" s="1305"/>
      <c r="AW79" s="1305"/>
      <c r="AX79" s="1305"/>
      <c r="AY79" s="1305"/>
      <c r="AZ79" s="1305"/>
      <c r="BA79" s="1305"/>
      <c r="BB79" s="1305"/>
    </row>
    <row r="80" spans="1:54" ht="26.25" customHeight="1">
      <c r="A80" s="1283" t="s">
        <v>714</v>
      </c>
      <c r="B80" s="1283"/>
      <c r="C80" s="1283"/>
      <c r="D80" s="1304" t="s">
        <v>829</v>
      </c>
      <c r="E80" s="1304"/>
      <c r="F80" s="1304"/>
      <c r="G80" s="1304"/>
      <c r="H80" s="1304"/>
      <c r="I80" s="1304"/>
      <c r="J80" s="1304"/>
      <c r="K80" s="1304"/>
      <c r="L80" s="1304"/>
      <c r="M80" s="1304"/>
      <c r="N80" s="1304"/>
      <c r="O80" s="1304"/>
      <c r="P80" s="1328">
        <v>65</v>
      </c>
      <c r="Q80" s="1299"/>
      <c r="R80" s="1305"/>
      <c r="S80" s="1305"/>
      <c r="T80" s="1305"/>
      <c r="U80" s="1307"/>
      <c r="V80" s="1305"/>
      <c r="W80" s="1305"/>
      <c r="X80" s="1305"/>
      <c r="Y80" s="1305"/>
      <c r="Z80" s="1305"/>
      <c r="AA80" s="1305"/>
      <c r="AB80" s="1305"/>
      <c r="AC80" s="1305"/>
      <c r="AD80" s="1305"/>
      <c r="AE80" s="1305"/>
      <c r="AF80" s="1305"/>
      <c r="AG80" s="1305"/>
      <c r="AH80" s="1305"/>
      <c r="AI80" s="1305"/>
      <c r="AJ80" s="1305"/>
      <c r="AK80" s="1305"/>
      <c r="AL80" s="1305"/>
      <c r="AM80" s="1305"/>
      <c r="AN80" s="1305"/>
      <c r="AO80" s="1305"/>
      <c r="AP80" s="1305"/>
      <c r="AQ80" s="1305"/>
      <c r="AR80" s="1305"/>
      <c r="AS80" s="1305"/>
      <c r="AT80" s="1305"/>
      <c r="AU80" s="1305"/>
      <c r="AV80" s="1305"/>
      <c r="AW80" s="1305"/>
      <c r="AX80" s="1305"/>
      <c r="AY80" s="1305"/>
      <c r="AZ80" s="1305"/>
      <c r="BA80" s="1305"/>
      <c r="BB80" s="1305"/>
    </row>
    <row r="81" spans="1:54" ht="19.5" customHeight="1">
      <c r="A81" s="1283" t="s">
        <v>713</v>
      </c>
      <c r="B81" s="1283"/>
      <c r="C81" s="1283"/>
      <c r="D81" s="1304" t="s">
        <v>678</v>
      </c>
      <c r="E81" s="1304"/>
      <c r="F81" s="1304"/>
      <c r="G81" s="1304"/>
      <c r="H81" s="1304"/>
      <c r="I81" s="1304"/>
      <c r="J81" s="1304"/>
      <c r="K81" s="1304"/>
      <c r="L81" s="1304"/>
      <c r="M81" s="1304"/>
      <c r="N81" s="1304"/>
      <c r="O81" s="1304"/>
      <c r="P81" s="1328">
        <v>66</v>
      </c>
      <c r="Q81" s="1299"/>
      <c r="R81" s="1305"/>
      <c r="S81" s="1305"/>
      <c r="T81" s="1305"/>
      <c r="U81" s="1307"/>
      <c r="V81" s="1305"/>
      <c r="W81" s="1305"/>
      <c r="X81" s="1305"/>
      <c r="Y81" s="1305"/>
      <c r="Z81" s="1305"/>
      <c r="AA81" s="1305"/>
      <c r="AB81" s="1305"/>
      <c r="AC81" s="1305"/>
      <c r="AD81" s="1305"/>
      <c r="AE81" s="1305"/>
      <c r="AF81" s="1305"/>
      <c r="AG81" s="1305"/>
      <c r="AH81" s="1305"/>
      <c r="AI81" s="1305"/>
      <c r="AJ81" s="1305"/>
      <c r="AK81" s="1305"/>
      <c r="AL81" s="1305"/>
      <c r="AM81" s="1305"/>
      <c r="AN81" s="1305"/>
      <c r="AO81" s="1305"/>
      <c r="AP81" s="1305"/>
      <c r="AQ81" s="1305"/>
      <c r="AR81" s="1305"/>
      <c r="AS81" s="1305"/>
      <c r="AT81" s="1305"/>
      <c r="AU81" s="1305"/>
      <c r="AV81" s="1305"/>
      <c r="AW81" s="1305"/>
      <c r="AX81" s="1305"/>
      <c r="AY81" s="1305"/>
      <c r="AZ81" s="1305"/>
      <c r="BA81" s="1305"/>
      <c r="BB81" s="1305"/>
    </row>
    <row r="82" spans="1:54" ht="19.5" customHeight="1" thickBot="1">
      <c r="A82" s="1282" t="s">
        <v>713</v>
      </c>
      <c r="B82" s="1282"/>
      <c r="C82" s="1282"/>
      <c r="D82" s="1309" t="s">
        <v>680</v>
      </c>
      <c r="E82" s="1309"/>
      <c r="F82" s="1309"/>
      <c r="G82" s="1309"/>
      <c r="H82" s="1309"/>
      <c r="I82" s="1309"/>
      <c r="J82" s="1309"/>
      <c r="K82" s="1309"/>
      <c r="L82" s="1309"/>
      <c r="M82" s="1309"/>
      <c r="N82" s="1309"/>
      <c r="O82" s="1309"/>
      <c r="P82" s="1329">
        <v>67</v>
      </c>
      <c r="Q82" s="1330"/>
      <c r="R82" s="1311"/>
      <c r="S82" s="1311"/>
      <c r="T82" s="1311"/>
      <c r="U82" s="1312"/>
      <c r="V82" s="1311"/>
      <c r="W82" s="1311"/>
      <c r="X82" s="1311"/>
      <c r="Y82" s="1311"/>
      <c r="Z82" s="1311"/>
      <c r="AA82" s="1311"/>
      <c r="AB82" s="1311"/>
      <c r="AC82" s="1311"/>
      <c r="AD82" s="1311"/>
      <c r="AE82" s="1311"/>
      <c r="AF82" s="1311"/>
      <c r="AG82" s="1311"/>
      <c r="AH82" s="1311"/>
      <c r="AI82" s="1311"/>
      <c r="AJ82" s="1311"/>
      <c r="AK82" s="1311"/>
      <c r="AL82" s="1311"/>
      <c r="AM82" s="1311"/>
      <c r="AN82" s="1311"/>
      <c r="AO82" s="1311"/>
      <c r="AP82" s="1311"/>
      <c r="AQ82" s="1311"/>
      <c r="AR82" s="1311"/>
      <c r="AS82" s="1311"/>
      <c r="AT82" s="1311"/>
      <c r="AU82" s="1311"/>
      <c r="AV82" s="1311"/>
      <c r="AW82" s="1311"/>
      <c r="AX82" s="1311"/>
      <c r="AY82" s="1311"/>
      <c r="AZ82" s="1311"/>
      <c r="BA82" s="1311"/>
      <c r="BB82" s="1311"/>
    </row>
    <row r="83" spans="1:54" ht="30" customHeight="1" thickBot="1">
      <c r="A83" s="1331" t="s">
        <v>715</v>
      </c>
      <c r="B83" s="1331"/>
      <c r="C83" s="1331"/>
      <c r="D83" s="1331"/>
      <c r="E83" s="1331"/>
      <c r="F83" s="1331"/>
      <c r="G83" s="1331"/>
      <c r="H83" s="1331"/>
      <c r="I83" s="1331"/>
      <c r="J83" s="1331"/>
      <c r="K83" s="1331"/>
      <c r="L83" s="1331"/>
      <c r="M83" s="1331"/>
      <c r="N83" s="1331"/>
      <c r="O83" s="1331"/>
      <c r="P83" s="1326">
        <v>68</v>
      </c>
      <c r="Q83" s="1327"/>
      <c r="R83" s="1315"/>
      <c r="S83" s="1315"/>
      <c r="T83" s="1315"/>
      <c r="U83" s="1316"/>
      <c r="V83" s="1315"/>
      <c r="W83" s="1315"/>
      <c r="X83" s="1315"/>
      <c r="Y83" s="1315"/>
      <c r="Z83" s="1315"/>
      <c r="AA83" s="1315"/>
      <c r="AB83" s="1315"/>
      <c r="AC83" s="1315"/>
      <c r="AD83" s="1315"/>
      <c r="AE83" s="1315"/>
      <c r="AF83" s="1315"/>
      <c r="AG83" s="1315"/>
      <c r="AH83" s="1315"/>
      <c r="AI83" s="1315"/>
      <c r="AJ83" s="1315"/>
      <c r="AK83" s="1315"/>
      <c r="AL83" s="1315"/>
      <c r="AM83" s="1315"/>
      <c r="AN83" s="1315"/>
      <c r="AO83" s="1315"/>
      <c r="AP83" s="1315"/>
      <c r="AQ83" s="1315"/>
      <c r="AR83" s="1315"/>
      <c r="AS83" s="1315"/>
      <c r="AT83" s="1315"/>
      <c r="AU83" s="1315"/>
      <c r="AV83" s="1315"/>
      <c r="AW83" s="1315"/>
      <c r="AX83" s="1315"/>
      <c r="AY83" s="1315"/>
      <c r="AZ83" s="1315"/>
      <c r="BA83" s="1315"/>
      <c r="BB83" s="1315"/>
    </row>
    <row r="84" spans="1:54" ht="19.5" customHeight="1">
      <c r="A84" s="1293">
        <v>140030</v>
      </c>
      <c r="B84" s="1293"/>
      <c r="C84" s="1293"/>
      <c r="D84" s="1318" t="s">
        <v>716</v>
      </c>
      <c r="E84" s="1318"/>
      <c r="F84" s="1318"/>
      <c r="G84" s="1318"/>
      <c r="H84" s="1318"/>
      <c r="I84" s="1318"/>
      <c r="J84" s="1318"/>
      <c r="K84" s="1318"/>
      <c r="L84" s="1318"/>
      <c r="M84" s="1318"/>
      <c r="N84" s="1318"/>
      <c r="O84" s="1318"/>
      <c r="P84" s="1332">
        <v>69</v>
      </c>
      <c r="Q84" s="1300"/>
      <c r="R84" s="1320"/>
      <c r="S84" s="1320"/>
      <c r="T84" s="1320"/>
      <c r="U84" s="1321"/>
      <c r="V84" s="1320"/>
      <c r="W84" s="1320"/>
      <c r="X84" s="1320"/>
      <c r="Y84" s="1320"/>
      <c r="Z84" s="1320"/>
      <c r="AA84" s="1320"/>
      <c r="AB84" s="1320"/>
      <c r="AC84" s="1320"/>
      <c r="AD84" s="1320"/>
      <c r="AE84" s="1320"/>
      <c r="AF84" s="1320"/>
      <c r="AG84" s="1320"/>
      <c r="AH84" s="1320"/>
      <c r="AI84" s="1320"/>
      <c r="AJ84" s="1320"/>
      <c r="AK84" s="1320"/>
      <c r="AL84" s="1320"/>
      <c r="AM84" s="1320"/>
      <c r="AN84" s="1320"/>
      <c r="AO84" s="1320"/>
      <c r="AP84" s="1320"/>
      <c r="AQ84" s="1320"/>
      <c r="AR84" s="1320"/>
      <c r="AS84" s="1320"/>
      <c r="AT84" s="1320"/>
      <c r="AU84" s="1320"/>
      <c r="AV84" s="1320"/>
      <c r="AW84" s="1320"/>
      <c r="AX84" s="1320"/>
      <c r="AY84" s="1320"/>
      <c r="AZ84" s="1320"/>
      <c r="BA84" s="1320"/>
      <c r="BB84" s="1320"/>
    </row>
    <row r="85" spans="1:54" ht="19.5" customHeight="1">
      <c r="A85" s="1283">
        <v>140040</v>
      </c>
      <c r="B85" s="1283"/>
      <c r="C85" s="1283"/>
      <c r="D85" s="1304" t="s">
        <v>717</v>
      </c>
      <c r="E85" s="1304"/>
      <c r="F85" s="1304"/>
      <c r="G85" s="1304"/>
      <c r="H85" s="1304"/>
      <c r="I85" s="1304"/>
      <c r="J85" s="1304"/>
      <c r="K85" s="1304"/>
      <c r="L85" s="1304"/>
      <c r="M85" s="1304"/>
      <c r="N85" s="1304"/>
      <c r="O85" s="1304"/>
      <c r="P85" s="1328">
        <v>70</v>
      </c>
      <c r="Q85" s="1299"/>
      <c r="R85" s="1305">
        <v>13077</v>
      </c>
      <c r="S85" s="1305"/>
      <c r="T85" s="1305"/>
      <c r="U85" s="1307"/>
      <c r="V85" s="1305">
        <v>1421</v>
      </c>
      <c r="W85" s="1305"/>
      <c r="X85" s="1305"/>
      <c r="Y85" s="1305"/>
      <c r="Z85" s="1305"/>
      <c r="AA85" s="1305"/>
      <c r="AB85" s="1305"/>
      <c r="AC85" s="1305">
        <v>1895</v>
      </c>
      <c r="AD85" s="1305"/>
      <c r="AE85" s="1305"/>
      <c r="AF85" s="1305"/>
      <c r="AG85" s="1305"/>
      <c r="AH85" s="1305"/>
      <c r="AI85" s="1305"/>
      <c r="AJ85" s="1305"/>
      <c r="AK85" s="1305"/>
      <c r="AL85" s="1305"/>
      <c r="AM85" s="1305"/>
      <c r="AN85" s="1305">
        <v>1261</v>
      </c>
      <c r="AO85" s="1305"/>
      <c r="AP85" s="1305"/>
      <c r="AQ85" s="1305"/>
      <c r="AR85" s="1305">
        <v>16393</v>
      </c>
      <c r="AS85" s="1305"/>
      <c r="AT85" s="1305"/>
      <c r="AU85" s="1305"/>
      <c r="AV85" s="1305">
        <v>5044</v>
      </c>
      <c r="AW85" s="1305"/>
      <c r="AX85" s="1305"/>
      <c r="AY85" s="1305"/>
      <c r="AZ85" s="1305">
        <v>2</v>
      </c>
      <c r="BA85" s="1305"/>
      <c r="BB85" s="1305"/>
    </row>
    <row r="86" spans="1:54" ht="19.5" customHeight="1">
      <c r="A86" s="1283">
        <v>140060</v>
      </c>
      <c r="B86" s="1283"/>
      <c r="C86" s="1283"/>
      <c r="D86" s="1304" t="s">
        <v>704</v>
      </c>
      <c r="E86" s="1304"/>
      <c r="F86" s="1304"/>
      <c r="G86" s="1304"/>
      <c r="H86" s="1304"/>
      <c r="I86" s="1304"/>
      <c r="J86" s="1304"/>
      <c r="K86" s="1304"/>
      <c r="L86" s="1304"/>
      <c r="M86" s="1304"/>
      <c r="N86" s="1304"/>
      <c r="O86" s="1304"/>
      <c r="P86" s="1328">
        <v>71</v>
      </c>
      <c r="Q86" s="1299"/>
      <c r="R86" s="1305">
        <v>57447</v>
      </c>
      <c r="S86" s="1305"/>
      <c r="T86" s="1305"/>
      <c r="U86" s="1307"/>
      <c r="V86" s="1305">
        <v>3611</v>
      </c>
      <c r="W86" s="1305"/>
      <c r="X86" s="1305"/>
      <c r="Y86" s="1305"/>
      <c r="Z86" s="1305">
        <v>432</v>
      </c>
      <c r="AA86" s="1305"/>
      <c r="AB86" s="1305"/>
      <c r="AC86" s="1305"/>
      <c r="AD86" s="1305"/>
      <c r="AE86" s="1305"/>
      <c r="AF86" s="1305"/>
      <c r="AG86" s="1305"/>
      <c r="AH86" s="1305"/>
      <c r="AI86" s="1305"/>
      <c r="AJ86" s="1305"/>
      <c r="AK86" s="1305"/>
      <c r="AL86" s="1305"/>
      <c r="AM86" s="1305"/>
      <c r="AN86" s="1305">
        <v>4730</v>
      </c>
      <c r="AO86" s="1305"/>
      <c r="AP86" s="1305"/>
      <c r="AQ86" s="1305"/>
      <c r="AR86" s="1305">
        <v>61490</v>
      </c>
      <c r="AS86" s="1305"/>
      <c r="AT86" s="1305"/>
      <c r="AU86" s="1305"/>
      <c r="AV86" s="1305">
        <v>9460</v>
      </c>
      <c r="AW86" s="1305"/>
      <c r="AX86" s="1305"/>
      <c r="AY86" s="1305"/>
      <c r="AZ86" s="1305">
        <v>10</v>
      </c>
      <c r="BA86" s="1305"/>
      <c r="BB86" s="1305"/>
    </row>
    <row r="87" spans="1:54" ht="19.5" customHeight="1">
      <c r="A87" s="1283">
        <v>140070</v>
      </c>
      <c r="B87" s="1283"/>
      <c r="C87" s="1283"/>
      <c r="D87" s="1304" t="s">
        <v>705</v>
      </c>
      <c r="E87" s="1304"/>
      <c r="F87" s="1304"/>
      <c r="G87" s="1304"/>
      <c r="H87" s="1304"/>
      <c r="I87" s="1304"/>
      <c r="J87" s="1304"/>
      <c r="K87" s="1304"/>
      <c r="L87" s="1304"/>
      <c r="M87" s="1304"/>
      <c r="N87" s="1304"/>
      <c r="O87" s="1304"/>
      <c r="P87" s="1328">
        <v>72</v>
      </c>
      <c r="Q87" s="1299"/>
      <c r="R87" s="1305">
        <v>13477</v>
      </c>
      <c r="S87" s="1305"/>
      <c r="T87" s="1305"/>
      <c r="U87" s="1307"/>
      <c r="V87" s="1305">
        <v>2093</v>
      </c>
      <c r="W87" s="1305"/>
      <c r="X87" s="1305"/>
      <c r="Y87" s="1305"/>
      <c r="Z87" s="1305">
        <v>288</v>
      </c>
      <c r="AA87" s="1305"/>
      <c r="AB87" s="1305"/>
      <c r="AC87" s="1305"/>
      <c r="AD87" s="1305"/>
      <c r="AE87" s="1305"/>
      <c r="AF87" s="1305"/>
      <c r="AG87" s="1305"/>
      <c r="AH87" s="1305"/>
      <c r="AI87" s="1305"/>
      <c r="AJ87" s="1305"/>
      <c r="AK87" s="1305"/>
      <c r="AL87" s="1305"/>
      <c r="AM87" s="1305"/>
      <c r="AN87" s="1305">
        <v>1219</v>
      </c>
      <c r="AO87" s="1305"/>
      <c r="AP87" s="1305"/>
      <c r="AQ87" s="1305"/>
      <c r="AR87" s="1305">
        <v>15858</v>
      </c>
      <c r="AS87" s="1305"/>
      <c r="AT87" s="1305"/>
      <c r="AU87" s="1305"/>
      <c r="AV87" s="1305">
        <v>2438</v>
      </c>
      <c r="AW87" s="1305"/>
      <c r="AX87" s="1305"/>
      <c r="AY87" s="1305"/>
      <c r="AZ87" s="1305">
        <v>3</v>
      </c>
      <c r="BA87" s="1305"/>
      <c r="BB87" s="1305"/>
    </row>
    <row r="88" spans="1:54" ht="19.5" customHeight="1">
      <c r="A88" s="1283">
        <v>140080</v>
      </c>
      <c r="B88" s="1283"/>
      <c r="C88" s="1283"/>
      <c r="D88" s="1304" t="s">
        <v>706</v>
      </c>
      <c r="E88" s="1304"/>
      <c r="F88" s="1304"/>
      <c r="G88" s="1304"/>
      <c r="H88" s="1304"/>
      <c r="I88" s="1304"/>
      <c r="J88" s="1304"/>
      <c r="K88" s="1304"/>
      <c r="L88" s="1304"/>
      <c r="M88" s="1304"/>
      <c r="N88" s="1304"/>
      <c r="O88" s="1304"/>
      <c r="P88" s="1328">
        <v>73</v>
      </c>
      <c r="Q88" s="1299"/>
      <c r="R88" s="1305"/>
      <c r="S88" s="1305"/>
      <c r="T88" s="1305"/>
      <c r="U88" s="1307"/>
      <c r="V88" s="1305"/>
      <c r="W88" s="1305"/>
      <c r="X88" s="1305"/>
      <c r="Y88" s="1305"/>
      <c r="Z88" s="1305"/>
      <c r="AA88" s="1305"/>
      <c r="AB88" s="1305"/>
      <c r="AC88" s="1305"/>
      <c r="AD88" s="1305"/>
      <c r="AE88" s="1305"/>
      <c r="AF88" s="1305"/>
      <c r="AG88" s="1305"/>
      <c r="AH88" s="1305"/>
      <c r="AI88" s="1305"/>
      <c r="AJ88" s="1305"/>
      <c r="AK88" s="1305"/>
      <c r="AL88" s="1305"/>
      <c r="AM88" s="1305"/>
      <c r="AN88" s="1305"/>
      <c r="AO88" s="1305"/>
      <c r="AP88" s="1305"/>
      <c r="AQ88" s="1305"/>
      <c r="AR88" s="1305"/>
      <c r="AS88" s="1305"/>
      <c r="AT88" s="1305"/>
      <c r="AU88" s="1305"/>
      <c r="AV88" s="1305"/>
      <c r="AW88" s="1305"/>
      <c r="AX88" s="1305"/>
      <c r="AY88" s="1305"/>
      <c r="AZ88" s="1305"/>
      <c r="BA88" s="1305"/>
      <c r="BB88" s="1305"/>
    </row>
    <row r="89" spans="1:54" ht="19.5" customHeight="1">
      <c r="A89" s="1283" t="s">
        <v>718</v>
      </c>
      <c r="B89" s="1283"/>
      <c r="C89" s="1283"/>
      <c r="D89" s="1304" t="s">
        <v>676</v>
      </c>
      <c r="E89" s="1304"/>
      <c r="F89" s="1304"/>
      <c r="G89" s="1304"/>
      <c r="H89" s="1304"/>
      <c r="I89" s="1304"/>
      <c r="J89" s="1304"/>
      <c r="K89" s="1304"/>
      <c r="L89" s="1304"/>
      <c r="M89" s="1304"/>
      <c r="N89" s="1304"/>
      <c r="O89" s="1304"/>
      <c r="P89" s="1328">
        <v>74</v>
      </c>
      <c r="Q89" s="1299"/>
      <c r="R89" s="1305">
        <v>226230</v>
      </c>
      <c r="S89" s="1305"/>
      <c r="T89" s="1305"/>
      <c r="U89" s="1307"/>
      <c r="V89" s="1305">
        <v>55516</v>
      </c>
      <c r="W89" s="1305"/>
      <c r="X89" s="1305"/>
      <c r="Y89" s="1305"/>
      <c r="Z89" s="1305">
        <v>10208</v>
      </c>
      <c r="AA89" s="1305"/>
      <c r="AB89" s="1305"/>
      <c r="AC89" s="1305"/>
      <c r="AD89" s="1305"/>
      <c r="AE89" s="1305"/>
      <c r="AF89" s="1305"/>
      <c r="AG89" s="1305"/>
      <c r="AH89" s="1305"/>
      <c r="AI89" s="1305"/>
      <c r="AJ89" s="1305"/>
      <c r="AK89" s="1305"/>
      <c r="AL89" s="1305"/>
      <c r="AM89" s="1305"/>
      <c r="AN89" s="1305">
        <v>21346</v>
      </c>
      <c r="AO89" s="1305"/>
      <c r="AP89" s="1305"/>
      <c r="AQ89" s="1305"/>
      <c r="AR89" s="1305">
        <v>291954</v>
      </c>
      <c r="AS89" s="1305"/>
      <c r="AT89" s="1305"/>
      <c r="AU89" s="1305"/>
      <c r="AV89" s="1305">
        <v>31915</v>
      </c>
      <c r="AW89" s="1305"/>
      <c r="AX89" s="1305"/>
      <c r="AY89" s="1305"/>
      <c r="AZ89" s="1305">
        <v>83</v>
      </c>
      <c r="BA89" s="1305"/>
      <c r="BB89" s="1305"/>
    </row>
    <row r="90" spans="1:54" ht="37.5" customHeight="1">
      <c r="A90" s="1283" t="s">
        <v>719</v>
      </c>
      <c r="B90" s="1283"/>
      <c r="C90" s="1283"/>
      <c r="D90" s="1333" t="s">
        <v>830</v>
      </c>
      <c r="E90" s="1334"/>
      <c r="F90" s="1334"/>
      <c r="G90" s="1334"/>
      <c r="H90" s="1334"/>
      <c r="I90" s="1334"/>
      <c r="J90" s="1334"/>
      <c r="K90" s="1334"/>
      <c r="L90" s="1334"/>
      <c r="M90" s="1334"/>
      <c r="N90" s="1334"/>
      <c r="O90" s="1334"/>
      <c r="P90" s="1328">
        <v>75</v>
      </c>
      <c r="Q90" s="1299"/>
      <c r="R90" s="1305"/>
      <c r="S90" s="1305"/>
      <c r="T90" s="1305"/>
      <c r="U90" s="1307"/>
      <c r="V90" s="1305"/>
      <c r="W90" s="1305"/>
      <c r="X90" s="1305"/>
      <c r="Y90" s="1305"/>
      <c r="Z90" s="1305"/>
      <c r="AA90" s="1305"/>
      <c r="AB90" s="1305"/>
      <c r="AC90" s="1305"/>
      <c r="AD90" s="1305"/>
      <c r="AE90" s="1305"/>
      <c r="AF90" s="1305"/>
      <c r="AG90" s="1305"/>
      <c r="AH90" s="1305"/>
      <c r="AI90" s="1305"/>
      <c r="AJ90" s="1305"/>
      <c r="AK90" s="1305"/>
      <c r="AL90" s="1305"/>
      <c r="AM90" s="1305"/>
      <c r="AN90" s="1305"/>
      <c r="AO90" s="1305"/>
      <c r="AP90" s="1305"/>
      <c r="AQ90" s="1305"/>
      <c r="AR90" s="1305"/>
      <c r="AS90" s="1305"/>
      <c r="AT90" s="1305"/>
      <c r="AU90" s="1305"/>
      <c r="AV90" s="1305"/>
      <c r="AW90" s="1305"/>
      <c r="AX90" s="1305"/>
      <c r="AY90" s="1305"/>
      <c r="AZ90" s="1305"/>
      <c r="BA90" s="1305"/>
      <c r="BB90" s="1305"/>
    </row>
    <row r="91" spans="1:54" ht="19.5" customHeight="1">
      <c r="A91" s="1283" t="s">
        <v>718</v>
      </c>
      <c r="B91" s="1283"/>
      <c r="C91" s="1283"/>
      <c r="D91" s="1304" t="s">
        <v>678</v>
      </c>
      <c r="E91" s="1304"/>
      <c r="F91" s="1304"/>
      <c r="G91" s="1304"/>
      <c r="H91" s="1304"/>
      <c r="I91" s="1304"/>
      <c r="J91" s="1304"/>
      <c r="K91" s="1304"/>
      <c r="L91" s="1304"/>
      <c r="M91" s="1304"/>
      <c r="N91" s="1304"/>
      <c r="O91" s="1304"/>
      <c r="P91" s="1328">
        <v>76</v>
      </c>
      <c r="Q91" s="1299"/>
      <c r="R91" s="1305">
        <v>190383</v>
      </c>
      <c r="S91" s="1305"/>
      <c r="T91" s="1305"/>
      <c r="U91" s="1307"/>
      <c r="V91" s="1305">
        <v>14077</v>
      </c>
      <c r="W91" s="1305"/>
      <c r="X91" s="1305"/>
      <c r="Y91" s="1305"/>
      <c r="Z91" s="1305">
        <v>1680</v>
      </c>
      <c r="AA91" s="1305"/>
      <c r="AB91" s="1305"/>
      <c r="AC91" s="1305"/>
      <c r="AD91" s="1305"/>
      <c r="AE91" s="1305"/>
      <c r="AF91" s="1305"/>
      <c r="AG91" s="1305"/>
      <c r="AH91" s="1305"/>
      <c r="AI91" s="1305"/>
      <c r="AJ91" s="1305"/>
      <c r="AK91" s="1305"/>
      <c r="AL91" s="1305"/>
      <c r="AM91" s="1305"/>
      <c r="AN91" s="1305">
        <v>15269</v>
      </c>
      <c r="AO91" s="1305"/>
      <c r="AP91" s="1305"/>
      <c r="AQ91" s="1305"/>
      <c r="AR91" s="1305">
        <v>206140</v>
      </c>
      <c r="AS91" s="1305"/>
      <c r="AT91" s="1305"/>
      <c r="AU91" s="1305"/>
      <c r="AV91" s="1305">
        <v>39916</v>
      </c>
      <c r="AW91" s="1305"/>
      <c r="AX91" s="1305"/>
      <c r="AY91" s="1305"/>
      <c r="AZ91" s="1305">
        <v>99</v>
      </c>
      <c r="BA91" s="1305"/>
      <c r="BB91" s="1305"/>
    </row>
    <row r="92" spans="1:54" ht="19.5" customHeight="1">
      <c r="A92" s="1283" t="s">
        <v>718</v>
      </c>
      <c r="B92" s="1283"/>
      <c r="C92" s="1283"/>
      <c r="D92" s="1304" t="s">
        <v>680</v>
      </c>
      <c r="E92" s="1304"/>
      <c r="F92" s="1304"/>
      <c r="G92" s="1304"/>
      <c r="H92" s="1304"/>
      <c r="I92" s="1304"/>
      <c r="J92" s="1304"/>
      <c r="K92" s="1304"/>
      <c r="L92" s="1304"/>
      <c r="M92" s="1304"/>
      <c r="N92" s="1304"/>
      <c r="O92" s="1304"/>
      <c r="P92" s="1328">
        <v>77</v>
      </c>
      <c r="Q92" s="1299"/>
      <c r="R92" s="1305">
        <v>12454</v>
      </c>
      <c r="S92" s="1305"/>
      <c r="T92" s="1305"/>
      <c r="U92" s="1307"/>
      <c r="V92" s="1305">
        <v>858</v>
      </c>
      <c r="W92" s="1305"/>
      <c r="X92" s="1305"/>
      <c r="Y92" s="1305"/>
      <c r="Z92" s="1305"/>
      <c r="AA92" s="1305"/>
      <c r="AB92" s="1305"/>
      <c r="AC92" s="1305"/>
      <c r="AD92" s="1305"/>
      <c r="AE92" s="1305"/>
      <c r="AF92" s="1305"/>
      <c r="AG92" s="1305"/>
      <c r="AH92" s="1305"/>
      <c r="AI92" s="1305"/>
      <c r="AJ92" s="1305"/>
      <c r="AK92" s="1305"/>
      <c r="AL92" s="1305"/>
      <c r="AM92" s="1305"/>
      <c r="AN92" s="1305">
        <v>1024</v>
      </c>
      <c r="AO92" s="1305"/>
      <c r="AP92" s="1305"/>
      <c r="AQ92" s="1305"/>
      <c r="AR92" s="1305">
        <v>13312</v>
      </c>
      <c r="AS92" s="1305"/>
      <c r="AT92" s="1305"/>
      <c r="AU92" s="1305"/>
      <c r="AV92" s="1305">
        <v>1536</v>
      </c>
      <c r="AW92" s="1305"/>
      <c r="AX92" s="1305"/>
      <c r="AY92" s="1305"/>
      <c r="AZ92" s="1305">
        <v>9</v>
      </c>
      <c r="BA92" s="1305"/>
      <c r="BB92" s="1305"/>
    </row>
    <row r="93" spans="1:54" ht="19.5" customHeight="1">
      <c r="A93" s="1283">
        <v>150040</v>
      </c>
      <c r="B93" s="1283"/>
      <c r="C93" s="1283"/>
      <c r="D93" s="1304" t="s">
        <v>720</v>
      </c>
      <c r="E93" s="1304"/>
      <c r="F93" s="1304"/>
      <c r="G93" s="1304"/>
      <c r="H93" s="1304"/>
      <c r="I93" s="1304"/>
      <c r="J93" s="1304"/>
      <c r="K93" s="1304"/>
      <c r="L93" s="1304"/>
      <c r="M93" s="1304"/>
      <c r="N93" s="1304"/>
      <c r="O93" s="1304"/>
      <c r="P93" s="1328">
        <v>78</v>
      </c>
      <c r="Q93" s="1299"/>
      <c r="R93" s="1305"/>
      <c r="S93" s="1305"/>
      <c r="T93" s="1305"/>
      <c r="U93" s="1307"/>
      <c r="V93" s="1305"/>
      <c r="W93" s="1305"/>
      <c r="X93" s="1305"/>
      <c r="Y93" s="1305"/>
      <c r="Z93" s="1305"/>
      <c r="AA93" s="1305"/>
      <c r="AB93" s="1305"/>
      <c r="AC93" s="1305"/>
      <c r="AD93" s="1305"/>
      <c r="AE93" s="1305"/>
      <c r="AF93" s="1305"/>
      <c r="AG93" s="1305"/>
      <c r="AH93" s="1305"/>
      <c r="AI93" s="1305"/>
      <c r="AJ93" s="1305"/>
      <c r="AK93" s="1305"/>
      <c r="AL93" s="1305"/>
      <c r="AM93" s="1305"/>
      <c r="AN93" s="1305"/>
      <c r="AO93" s="1305"/>
      <c r="AP93" s="1305"/>
      <c r="AQ93" s="1305"/>
      <c r="AR93" s="1305"/>
      <c r="AS93" s="1305"/>
      <c r="AT93" s="1305"/>
      <c r="AU93" s="1305"/>
      <c r="AV93" s="1305"/>
      <c r="AW93" s="1305"/>
      <c r="AX93" s="1305"/>
      <c r="AY93" s="1305"/>
      <c r="AZ93" s="1305"/>
      <c r="BA93" s="1305"/>
      <c r="BB93" s="1305"/>
    </row>
    <row r="94" spans="1:54" ht="19.5" customHeight="1">
      <c r="A94" s="1283">
        <v>150060</v>
      </c>
      <c r="B94" s="1283"/>
      <c r="C94" s="1283"/>
      <c r="D94" s="1304" t="s">
        <v>704</v>
      </c>
      <c r="E94" s="1304"/>
      <c r="F94" s="1304"/>
      <c r="G94" s="1304"/>
      <c r="H94" s="1304"/>
      <c r="I94" s="1304"/>
      <c r="J94" s="1304"/>
      <c r="K94" s="1304"/>
      <c r="L94" s="1304"/>
      <c r="M94" s="1304"/>
      <c r="N94" s="1304"/>
      <c r="O94" s="1304"/>
      <c r="P94" s="1328">
        <v>79</v>
      </c>
      <c r="Q94" s="1299"/>
      <c r="R94" s="1305"/>
      <c r="S94" s="1305"/>
      <c r="T94" s="1305"/>
      <c r="U94" s="1307"/>
      <c r="V94" s="1305"/>
      <c r="W94" s="1305"/>
      <c r="X94" s="1305"/>
      <c r="Y94" s="1305"/>
      <c r="Z94" s="1305"/>
      <c r="AA94" s="1305"/>
      <c r="AB94" s="1305"/>
      <c r="AC94" s="1305"/>
      <c r="AD94" s="1305"/>
      <c r="AE94" s="1305"/>
      <c r="AF94" s="1305"/>
      <c r="AG94" s="1305"/>
      <c r="AH94" s="1305"/>
      <c r="AI94" s="1305"/>
      <c r="AJ94" s="1305"/>
      <c r="AK94" s="1305"/>
      <c r="AL94" s="1305"/>
      <c r="AM94" s="1305"/>
      <c r="AN94" s="1305"/>
      <c r="AO94" s="1305"/>
      <c r="AP94" s="1305"/>
      <c r="AQ94" s="1305"/>
      <c r="AR94" s="1305"/>
      <c r="AS94" s="1305"/>
      <c r="AT94" s="1305"/>
      <c r="AU94" s="1305"/>
      <c r="AV94" s="1305"/>
      <c r="AW94" s="1305"/>
      <c r="AX94" s="1305"/>
      <c r="AY94" s="1305"/>
      <c r="AZ94" s="1305"/>
      <c r="BA94" s="1305"/>
      <c r="BB94" s="1305"/>
    </row>
    <row r="95" spans="1:54" ht="19.5" customHeight="1">
      <c r="A95" s="1283">
        <v>150070</v>
      </c>
      <c r="B95" s="1283"/>
      <c r="C95" s="1283"/>
      <c r="D95" s="1304" t="s">
        <v>705</v>
      </c>
      <c r="E95" s="1304"/>
      <c r="F95" s="1304"/>
      <c r="G95" s="1304"/>
      <c r="H95" s="1304"/>
      <c r="I95" s="1304"/>
      <c r="J95" s="1304"/>
      <c r="K95" s="1304"/>
      <c r="L95" s="1304"/>
      <c r="M95" s="1304"/>
      <c r="N95" s="1304"/>
      <c r="O95" s="1304"/>
      <c r="P95" s="1328">
        <v>80</v>
      </c>
      <c r="Q95" s="1299"/>
      <c r="R95" s="1305"/>
      <c r="S95" s="1305"/>
      <c r="T95" s="1305"/>
      <c r="U95" s="1307"/>
      <c r="V95" s="1305"/>
      <c r="W95" s="1305"/>
      <c r="X95" s="1305"/>
      <c r="Y95" s="1305"/>
      <c r="Z95" s="1305"/>
      <c r="AA95" s="1305"/>
      <c r="AB95" s="1305"/>
      <c r="AC95" s="1305"/>
      <c r="AD95" s="1305"/>
      <c r="AE95" s="1305"/>
      <c r="AF95" s="1305"/>
      <c r="AG95" s="1305"/>
      <c r="AH95" s="1305"/>
      <c r="AI95" s="1305"/>
      <c r="AJ95" s="1305"/>
      <c r="AK95" s="1305"/>
      <c r="AL95" s="1305"/>
      <c r="AM95" s="1305"/>
      <c r="AN95" s="1305"/>
      <c r="AO95" s="1305"/>
      <c r="AP95" s="1305"/>
      <c r="AQ95" s="1305"/>
      <c r="AR95" s="1305"/>
      <c r="AS95" s="1305"/>
      <c r="AT95" s="1305"/>
      <c r="AU95" s="1305"/>
      <c r="AV95" s="1305"/>
      <c r="AW95" s="1305"/>
      <c r="AX95" s="1305"/>
      <c r="AY95" s="1305"/>
      <c r="AZ95" s="1305"/>
      <c r="BA95" s="1305"/>
      <c r="BB95" s="1305"/>
    </row>
    <row r="96" spans="1:54" ht="19.5" customHeight="1">
      <c r="A96" s="1283">
        <v>150080</v>
      </c>
      <c r="B96" s="1283"/>
      <c r="C96" s="1283"/>
      <c r="D96" s="1304" t="s">
        <v>706</v>
      </c>
      <c r="E96" s="1304"/>
      <c r="F96" s="1304"/>
      <c r="G96" s="1304"/>
      <c r="H96" s="1304"/>
      <c r="I96" s="1304"/>
      <c r="J96" s="1304"/>
      <c r="K96" s="1304"/>
      <c r="L96" s="1304"/>
      <c r="M96" s="1304"/>
      <c r="N96" s="1304"/>
      <c r="O96" s="1304"/>
      <c r="P96" s="1328">
        <v>81</v>
      </c>
      <c r="Q96" s="1299"/>
      <c r="R96" s="1305"/>
      <c r="S96" s="1305"/>
      <c r="T96" s="1305"/>
      <c r="U96" s="1307"/>
      <c r="V96" s="1305"/>
      <c r="W96" s="1305"/>
      <c r="X96" s="1305"/>
      <c r="Y96" s="1305"/>
      <c r="Z96" s="1305"/>
      <c r="AA96" s="1305"/>
      <c r="AB96" s="1305"/>
      <c r="AC96" s="1305"/>
      <c r="AD96" s="1305"/>
      <c r="AE96" s="1305"/>
      <c r="AF96" s="1305"/>
      <c r="AG96" s="1305"/>
      <c r="AH96" s="1305"/>
      <c r="AI96" s="1305"/>
      <c r="AJ96" s="1305"/>
      <c r="AK96" s="1305"/>
      <c r="AL96" s="1305"/>
      <c r="AM96" s="1305"/>
      <c r="AN96" s="1305"/>
      <c r="AO96" s="1305"/>
      <c r="AP96" s="1305"/>
      <c r="AQ96" s="1305"/>
      <c r="AR96" s="1305"/>
      <c r="AS96" s="1305"/>
      <c r="AT96" s="1305"/>
      <c r="AU96" s="1305"/>
      <c r="AV96" s="1305"/>
      <c r="AW96" s="1305"/>
      <c r="AX96" s="1305"/>
      <c r="AY96" s="1305"/>
      <c r="AZ96" s="1305"/>
      <c r="BA96" s="1305"/>
      <c r="BB96" s="1305"/>
    </row>
    <row r="97" spans="1:54" ht="19.5" customHeight="1">
      <c r="A97" s="1283" t="s">
        <v>721</v>
      </c>
      <c r="B97" s="1283"/>
      <c r="C97" s="1283"/>
      <c r="D97" s="1304" t="s">
        <v>676</v>
      </c>
      <c r="E97" s="1304"/>
      <c r="F97" s="1304"/>
      <c r="G97" s="1304"/>
      <c r="H97" s="1304"/>
      <c r="I97" s="1304"/>
      <c r="J97" s="1304"/>
      <c r="K97" s="1304"/>
      <c r="L97" s="1304"/>
      <c r="M97" s="1304"/>
      <c r="N97" s="1304"/>
      <c r="O97" s="1304"/>
      <c r="P97" s="1328">
        <v>82</v>
      </c>
      <c r="Q97" s="1299"/>
      <c r="R97" s="1305"/>
      <c r="S97" s="1305"/>
      <c r="T97" s="1305"/>
      <c r="U97" s="1307"/>
      <c r="V97" s="1305"/>
      <c r="W97" s="1305"/>
      <c r="X97" s="1305"/>
      <c r="Y97" s="1305"/>
      <c r="Z97" s="1305"/>
      <c r="AA97" s="1305"/>
      <c r="AB97" s="1305"/>
      <c r="AC97" s="1305"/>
      <c r="AD97" s="1305"/>
      <c r="AE97" s="1305"/>
      <c r="AF97" s="1305"/>
      <c r="AG97" s="1305"/>
      <c r="AH97" s="1305"/>
      <c r="AI97" s="1305"/>
      <c r="AJ97" s="1305"/>
      <c r="AK97" s="1305"/>
      <c r="AL97" s="1305"/>
      <c r="AM97" s="1305"/>
      <c r="AN97" s="1305"/>
      <c r="AO97" s="1305"/>
      <c r="AP97" s="1305"/>
      <c r="AQ97" s="1305"/>
      <c r="AR97" s="1305"/>
      <c r="AS97" s="1305"/>
      <c r="AT97" s="1305"/>
      <c r="AU97" s="1305"/>
      <c r="AV97" s="1305"/>
      <c r="AW97" s="1305"/>
      <c r="AX97" s="1305"/>
      <c r="AY97" s="1305"/>
      <c r="AZ97" s="1305"/>
      <c r="BA97" s="1305"/>
      <c r="BB97" s="1305"/>
    </row>
    <row r="98" spans="1:54" ht="27" customHeight="1">
      <c r="A98" s="1283" t="s">
        <v>722</v>
      </c>
      <c r="B98" s="1283"/>
      <c r="C98" s="1283"/>
      <c r="D98" s="1333" t="s">
        <v>830</v>
      </c>
      <c r="E98" s="1334"/>
      <c r="F98" s="1334"/>
      <c r="G98" s="1334"/>
      <c r="H98" s="1334"/>
      <c r="I98" s="1334"/>
      <c r="J98" s="1334"/>
      <c r="K98" s="1334"/>
      <c r="L98" s="1334"/>
      <c r="M98" s="1334"/>
      <c r="N98" s="1334"/>
      <c r="O98" s="1334"/>
      <c r="P98" s="1328">
        <v>83</v>
      </c>
      <c r="Q98" s="1299"/>
      <c r="R98" s="1305"/>
      <c r="S98" s="1305"/>
      <c r="T98" s="1305"/>
      <c r="U98" s="1307"/>
      <c r="V98" s="1305"/>
      <c r="W98" s="1305"/>
      <c r="X98" s="1305"/>
      <c r="Y98" s="1305"/>
      <c r="Z98" s="1305"/>
      <c r="AA98" s="1305"/>
      <c r="AB98" s="1305"/>
      <c r="AC98" s="1305"/>
      <c r="AD98" s="1305"/>
      <c r="AE98" s="1305"/>
      <c r="AF98" s="1305"/>
      <c r="AG98" s="1305"/>
      <c r="AH98" s="1305"/>
      <c r="AI98" s="1305"/>
      <c r="AJ98" s="1305"/>
      <c r="AK98" s="1305"/>
      <c r="AL98" s="1305"/>
      <c r="AM98" s="1305"/>
      <c r="AN98" s="1305"/>
      <c r="AO98" s="1305"/>
      <c r="AP98" s="1305"/>
      <c r="AQ98" s="1305"/>
      <c r="AR98" s="1305"/>
      <c r="AS98" s="1305"/>
      <c r="AT98" s="1305"/>
      <c r="AU98" s="1305"/>
      <c r="AV98" s="1305"/>
      <c r="AW98" s="1305"/>
      <c r="AX98" s="1305"/>
      <c r="AY98" s="1305"/>
      <c r="AZ98" s="1305"/>
      <c r="BA98" s="1305"/>
      <c r="BB98" s="1305"/>
    </row>
    <row r="99" spans="1:54" ht="19.5" customHeight="1">
      <c r="A99" s="1283" t="s">
        <v>721</v>
      </c>
      <c r="B99" s="1283"/>
      <c r="C99" s="1283"/>
      <c r="D99" s="1304" t="s">
        <v>678</v>
      </c>
      <c r="E99" s="1304"/>
      <c r="F99" s="1304"/>
      <c r="G99" s="1304"/>
      <c r="H99" s="1304"/>
      <c r="I99" s="1304"/>
      <c r="J99" s="1304"/>
      <c r="K99" s="1304"/>
      <c r="L99" s="1304"/>
      <c r="M99" s="1304"/>
      <c r="N99" s="1304"/>
      <c r="O99" s="1304"/>
      <c r="P99" s="1328">
        <v>84</v>
      </c>
      <c r="Q99" s="1299"/>
      <c r="R99" s="1305"/>
      <c r="S99" s="1305"/>
      <c r="T99" s="1305"/>
      <c r="U99" s="1307"/>
      <c r="V99" s="1305"/>
      <c r="W99" s="1305"/>
      <c r="X99" s="1305"/>
      <c r="Y99" s="1305"/>
      <c r="Z99" s="1305"/>
      <c r="AA99" s="1305"/>
      <c r="AB99" s="1305"/>
      <c r="AC99" s="1305"/>
      <c r="AD99" s="1305"/>
      <c r="AE99" s="1305"/>
      <c r="AF99" s="1305"/>
      <c r="AG99" s="1305"/>
      <c r="AH99" s="1305"/>
      <c r="AI99" s="1305"/>
      <c r="AJ99" s="1305"/>
      <c r="AK99" s="1305"/>
      <c r="AL99" s="1305"/>
      <c r="AM99" s="1305"/>
      <c r="AN99" s="1305"/>
      <c r="AO99" s="1305"/>
      <c r="AP99" s="1305"/>
      <c r="AQ99" s="1305"/>
      <c r="AR99" s="1305"/>
      <c r="AS99" s="1305"/>
      <c r="AT99" s="1305"/>
      <c r="AU99" s="1305"/>
      <c r="AV99" s="1305"/>
      <c r="AW99" s="1305"/>
      <c r="AX99" s="1305"/>
      <c r="AY99" s="1305"/>
      <c r="AZ99" s="1305"/>
      <c r="BA99" s="1305"/>
      <c r="BB99" s="1305"/>
    </row>
    <row r="100" spans="1:54" ht="19.5" customHeight="1" thickBot="1">
      <c r="A100" s="1282" t="s">
        <v>721</v>
      </c>
      <c r="B100" s="1282"/>
      <c r="C100" s="1282"/>
      <c r="D100" s="1309" t="s">
        <v>680</v>
      </c>
      <c r="E100" s="1309"/>
      <c r="F100" s="1309"/>
      <c r="G100" s="1309"/>
      <c r="H100" s="1309"/>
      <c r="I100" s="1309"/>
      <c r="J100" s="1309"/>
      <c r="K100" s="1309"/>
      <c r="L100" s="1309"/>
      <c r="M100" s="1309"/>
      <c r="N100" s="1309"/>
      <c r="O100" s="1309"/>
      <c r="P100" s="1329">
        <v>85</v>
      </c>
      <c r="Q100" s="1330"/>
      <c r="R100" s="1311"/>
      <c r="S100" s="1311"/>
      <c r="T100" s="1311"/>
      <c r="U100" s="1312"/>
      <c r="V100" s="1311"/>
      <c r="W100" s="1311"/>
      <c r="X100" s="1311"/>
      <c r="Y100" s="1311"/>
      <c r="Z100" s="1311"/>
      <c r="AA100" s="1311"/>
      <c r="AB100" s="1311"/>
      <c r="AC100" s="1311"/>
      <c r="AD100" s="1311"/>
      <c r="AE100" s="1311"/>
      <c r="AF100" s="1311"/>
      <c r="AG100" s="1311"/>
      <c r="AH100" s="1311"/>
      <c r="AI100" s="1311"/>
      <c r="AJ100" s="1311"/>
      <c r="AK100" s="1311"/>
      <c r="AL100" s="1311"/>
      <c r="AM100" s="1311"/>
      <c r="AN100" s="1311"/>
      <c r="AO100" s="1311"/>
      <c r="AP100" s="1311"/>
      <c r="AQ100" s="1311"/>
      <c r="AR100" s="1311"/>
      <c r="AS100" s="1311"/>
      <c r="AT100" s="1311"/>
      <c r="AU100" s="1311"/>
      <c r="AV100" s="1311"/>
      <c r="AW100" s="1311"/>
      <c r="AX100" s="1311"/>
      <c r="AY100" s="1311"/>
      <c r="AZ100" s="1311"/>
      <c r="BA100" s="1311"/>
      <c r="BB100" s="1311"/>
    </row>
    <row r="101" spans="1:54" ht="30" customHeight="1" thickBot="1">
      <c r="A101" s="1335" t="s">
        <v>723</v>
      </c>
      <c r="B101" s="1335"/>
      <c r="C101" s="1335"/>
      <c r="D101" s="1335"/>
      <c r="E101" s="1335"/>
      <c r="F101" s="1335"/>
      <c r="G101" s="1335"/>
      <c r="H101" s="1335"/>
      <c r="I101" s="1335"/>
      <c r="J101" s="1335"/>
      <c r="K101" s="1335"/>
      <c r="L101" s="1335"/>
      <c r="M101" s="1335"/>
      <c r="N101" s="1335"/>
      <c r="O101" s="1335"/>
      <c r="P101" s="1326">
        <v>86</v>
      </c>
      <c r="Q101" s="1314"/>
      <c r="R101" s="1315">
        <f>SUM(R84+R85+R86+R87+R88+R89+R91+R92+R93+R94+R95+R96+R97+R99+R100)</f>
        <v>513068</v>
      </c>
      <c r="S101" s="1315"/>
      <c r="T101" s="1315"/>
      <c r="U101" s="1316"/>
      <c r="V101" s="1315">
        <f>SUM(V84+V85+V86+V87+V88+V89+V91+V92+V93+V94+V95+V96+V97+V99+V100)</f>
        <v>77576</v>
      </c>
      <c r="W101" s="1315"/>
      <c r="X101" s="1315"/>
      <c r="Y101" s="1315">
        <f>SUM(Y84+Y85+Y86+Y87+Y88+Y89+Y91+Y92+Y93+Y94+Y95+Y96+Y97+Y99+Y100)</f>
        <v>0</v>
      </c>
      <c r="Z101" s="1315">
        <f>SUM(Z84+Z85+Z86+Z87+Z88+Z89+Z91+Z92+Z93+Z94+Z95+Z96+Z97+Z99+Z100)</f>
        <v>12608</v>
      </c>
      <c r="AA101" s="1315"/>
      <c r="AB101" s="1315"/>
      <c r="AC101" s="1315">
        <f>SUM(AC84+AC85+AC86+AC87+AC88+AC89+AC91+AC92+AC93+AC94+AC95+AC96+AC97+AC99+AC100)</f>
        <v>1895</v>
      </c>
      <c r="AD101" s="1315"/>
      <c r="AE101" s="1315"/>
      <c r="AF101" s="1315">
        <f>SUM(AF84+AF85+AF86+AF87+AF88+AF89+AF91+AF92+AF93+AF94+AF95+AF96+AF97+AF99+AF100)</f>
        <v>0</v>
      </c>
      <c r="AG101" s="1315"/>
      <c r="AH101" s="1315"/>
      <c r="AI101" s="1315">
        <f>SUM(AI84+AI85+AI86+AI87+AI88+AI89+AI91+AI92+AI93+AI94+AI95+AI96+AI97+AI99+AI100)</f>
        <v>0</v>
      </c>
      <c r="AJ101" s="1315">
        <f>SUM(AJ84+AJ85+AJ86+AJ87+AJ88+AJ89+AJ91+AJ92+AJ93+AJ94+AJ95+AJ96+AJ97+AJ99+AJ100)</f>
        <v>0</v>
      </c>
      <c r="AK101" s="1315"/>
      <c r="AL101" s="1315"/>
      <c r="AM101" s="1315">
        <f>SUM(AM84+AM85+AM86+AM87+AM88+AM89+AM91+AM92+AM93+AM94+AM95+AM96+AM97+AM99+AM100)</f>
        <v>0</v>
      </c>
      <c r="AN101" s="1315">
        <f>SUM(AN84+AN85+AN86+AN87+AN88+AN89+AN91+AN92+AN93+AN94+AN95+AN96+AN97+AN99+AN100)</f>
        <v>44849</v>
      </c>
      <c r="AO101" s="1315"/>
      <c r="AP101" s="1315"/>
      <c r="AQ101" s="1315">
        <f>SUM(AQ84+AQ85+AQ86+AQ87+AQ88+AQ89+AQ91+AQ92+AQ93+AQ94+AQ95+AQ96+AQ97+AQ99+AQ100)</f>
        <v>0</v>
      </c>
      <c r="AR101" s="1315">
        <f>SUM(AR84+AR85+AR86+AR87+AR88+AR89+AR91+AR92+AR93+AR94+AR95+AR96+AR97+AR99+AR100)</f>
        <v>605147</v>
      </c>
      <c r="AS101" s="1315"/>
      <c r="AT101" s="1315"/>
      <c r="AU101" s="1315">
        <f>SUM(AU84+AU85+AU86+AU87+AU88+AU89+AU91+AU92+AU93+AU94+AU95+AU96+AU97+AU99+AU100)</f>
        <v>0</v>
      </c>
      <c r="AV101" s="1315">
        <f>SUM(AV84+AV85+AV86+AV87+AV88+AV89+AV91+AV92+AV93+AV94+AV95+AV96+AV97+AV99+AV100)</f>
        <v>90309</v>
      </c>
      <c r="AW101" s="1315"/>
      <c r="AX101" s="1315"/>
      <c r="AY101" s="1315">
        <f>SUM(AY84+AY85+AY86+AY87+AY88+AY89+AY91+AY92+AY93+AY94+AY95+AY96+AY97+AY99+AY100)</f>
        <v>0</v>
      </c>
      <c r="AZ101" s="1315">
        <f>SUM(AZ84+AZ85+AZ86+AZ87+AZ88+AZ89+AZ91+AZ92+AZ93+AZ94+AZ95+AZ96+AZ97+AZ99+AZ100)</f>
        <v>206</v>
      </c>
      <c r="BA101" s="1315"/>
      <c r="BB101" s="1315"/>
    </row>
    <row r="102" spans="1:54" ht="19.5" customHeight="1">
      <c r="A102" s="1293">
        <v>31</v>
      </c>
      <c r="B102" s="1293"/>
      <c r="C102" s="1293"/>
      <c r="D102" s="1318" t="s">
        <v>724</v>
      </c>
      <c r="E102" s="1318"/>
      <c r="F102" s="1318"/>
      <c r="G102" s="1318"/>
      <c r="H102" s="1318"/>
      <c r="I102" s="1318"/>
      <c r="J102" s="1318"/>
      <c r="K102" s="1318"/>
      <c r="L102" s="1318"/>
      <c r="M102" s="1318"/>
      <c r="N102" s="1318"/>
      <c r="O102" s="1318"/>
      <c r="P102" s="1332">
        <v>87</v>
      </c>
      <c r="Q102" s="1300"/>
      <c r="R102" s="1320"/>
      <c r="S102" s="1320"/>
      <c r="T102" s="1320"/>
      <c r="U102" s="1321"/>
      <c r="V102" s="1320"/>
      <c r="W102" s="1320"/>
      <c r="X102" s="1320"/>
      <c r="Y102" s="1320"/>
      <c r="Z102" s="1320"/>
      <c r="AA102" s="1320"/>
      <c r="AB102" s="1320"/>
      <c r="AC102" s="1320"/>
      <c r="AD102" s="1320"/>
      <c r="AE102" s="1320"/>
      <c r="AF102" s="1320"/>
      <c r="AG102" s="1320"/>
      <c r="AH102" s="1320"/>
      <c r="AI102" s="1320"/>
      <c r="AJ102" s="1320"/>
      <c r="AK102" s="1320"/>
      <c r="AL102" s="1320"/>
      <c r="AM102" s="1320"/>
      <c r="AN102" s="1320"/>
      <c r="AO102" s="1320"/>
      <c r="AP102" s="1320"/>
      <c r="AQ102" s="1320"/>
      <c r="AR102" s="1320"/>
      <c r="AS102" s="1320"/>
      <c r="AT102" s="1320"/>
      <c r="AU102" s="1320"/>
      <c r="AV102" s="1320"/>
      <c r="AW102" s="1320"/>
      <c r="AX102" s="1320"/>
      <c r="AY102" s="1320"/>
      <c r="AZ102" s="1320"/>
      <c r="BA102" s="1320"/>
      <c r="BB102" s="1320"/>
    </row>
    <row r="103" spans="1:54" ht="19.5" customHeight="1">
      <c r="A103" s="1283">
        <v>31</v>
      </c>
      <c r="B103" s="1283"/>
      <c r="C103" s="1283"/>
      <c r="D103" s="1304" t="s">
        <v>725</v>
      </c>
      <c r="E103" s="1304"/>
      <c r="F103" s="1304"/>
      <c r="G103" s="1304"/>
      <c r="H103" s="1304"/>
      <c r="I103" s="1304"/>
      <c r="J103" s="1304"/>
      <c r="K103" s="1304"/>
      <c r="L103" s="1304"/>
      <c r="M103" s="1304"/>
      <c r="N103" s="1304"/>
      <c r="O103" s="1304"/>
      <c r="P103" s="1328">
        <v>88</v>
      </c>
      <c r="Q103" s="1299"/>
      <c r="R103" s="1305"/>
      <c r="S103" s="1305"/>
      <c r="T103" s="1305"/>
      <c r="U103" s="1307"/>
      <c r="V103" s="1305"/>
      <c r="W103" s="1305"/>
      <c r="X103" s="1305"/>
      <c r="Y103" s="1305"/>
      <c r="Z103" s="1305"/>
      <c r="AA103" s="1305"/>
      <c r="AB103" s="1305"/>
      <c r="AC103" s="1305"/>
      <c r="AD103" s="1305"/>
      <c r="AE103" s="1305"/>
      <c r="AF103" s="1305"/>
      <c r="AG103" s="1305"/>
      <c r="AH103" s="1305"/>
      <c r="AI103" s="1305"/>
      <c r="AJ103" s="1305"/>
      <c r="AK103" s="1305"/>
      <c r="AL103" s="1305"/>
      <c r="AM103" s="1305"/>
      <c r="AN103" s="1305"/>
      <c r="AO103" s="1305"/>
      <c r="AP103" s="1305"/>
      <c r="AQ103" s="1305"/>
      <c r="AR103" s="1305"/>
      <c r="AS103" s="1305"/>
      <c r="AT103" s="1305"/>
      <c r="AU103" s="1305"/>
      <c r="AV103" s="1305"/>
      <c r="AW103" s="1305"/>
      <c r="AX103" s="1305"/>
      <c r="AY103" s="1305"/>
      <c r="AZ103" s="1305"/>
      <c r="BA103" s="1305"/>
      <c r="BB103" s="1305"/>
    </row>
    <row r="104" spans="1:54" ht="19.5" customHeight="1">
      <c r="A104" s="1283">
        <v>32</v>
      </c>
      <c r="B104" s="1283"/>
      <c r="C104" s="1283"/>
      <c r="D104" s="1304" t="s">
        <v>703</v>
      </c>
      <c r="E104" s="1304"/>
      <c r="F104" s="1304"/>
      <c r="G104" s="1304"/>
      <c r="H104" s="1304"/>
      <c r="I104" s="1304"/>
      <c r="J104" s="1304"/>
      <c r="K104" s="1304"/>
      <c r="L104" s="1304"/>
      <c r="M104" s="1304"/>
      <c r="N104" s="1304"/>
      <c r="O104" s="1304"/>
      <c r="P104" s="1328">
        <v>89</v>
      </c>
      <c r="Q104" s="1299"/>
      <c r="R104" s="1305"/>
      <c r="S104" s="1305"/>
      <c r="T104" s="1305"/>
      <c r="U104" s="1307"/>
      <c r="V104" s="1305"/>
      <c r="W104" s="1305"/>
      <c r="X104" s="1305"/>
      <c r="Y104" s="1305"/>
      <c r="Z104" s="1305"/>
      <c r="AA104" s="1305"/>
      <c r="AB104" s="1305"/>
      <c r="AC104" s="1305"/>
      <c r="AD104" s="1305"/>
      <c r="AE104" s="1305"/>
      <c r="AF104" s="1305"/>
      <c r="AG104" s="1305"/>
      <c r="AH104" s="1305"/>
      <c r="AI104" s="1305"/>
      <c r="AJ104" s="1305"/>
      <c r="AK104" s="1305"/>
      <c r="AL104" s="1305"/>
      <c r="AM104" s="1305"/>
      <c r="AN104" s="1305"/>
      <c r="AO104" s="1305"/>
      <c r="AP104" s="1305"/>
      <c r="AQ104" s="1305"/>
      <c r="AR104" s="1305"/>
      <c r="AS104" s="1305"/>
      <c r="AT104" s="1305"/>
      <c r="AU104" s="1305"/>
      <c r="AV104" s="1305"/>
      <c r="AW104" s="1305"/>
      <c r="AX104" s="1305"/>
      <c r="AY104" s="1305"/>
      <c r="AZ104" s="1305"/>
      <c r="BA104" s="1305"/>
      <c r="BB104" s="1305"/>
    </row>
    <row r="105" spans="1:54" ht="19.5" customHeight="1">
      <c r="A105" s="1283">
        <v>32</v>
      </c>
      <c r="B105" s="1283"/>
      <c r="C105" s="1283"/>
      <c r="D105" s="1304" t="s">
        <v>704</v>
      </c>
      <c r="E105" s="1304"/>
      <c r="F105" s="1304"/>
      <c r="G105" s="1304"/>
      <c r="H105" s="1304"/>
      <c r="I105" s="1304"/>
      <c r="J105" s="1304"/>
      <c r="K105" s="1304"/>
      <c r="L105" s="1304"/>
      <c r="M105" s="1304"/>
      <c r="N105" s="1304"/>
      <c r="O105" s="1304"/>
      <c r="P105" s="1328">
        <v>90</v>
      </c>
      <c r="Q105" s="1299"/>
      <c r="R105" s="1305"/>
      <c r="S105" s="1305"/>
      <c r="T105" s="1305"/>
      <c r="U105" s="1307"/>
      <c r="V105" s="1305"/>
      <c r="W105" s="1305"/>
      <c r="X105" s="1305"/>
      <c r="Y105" s="1305"/>
      <c r="Z105" s="1305"/>
      <c r="AA105" s="1305"/>
      <c r="AB105" s="1305"/>
      <c r="AC105" s="1305"/>
      <c r="AD105" s="1305"/>
      <c r="AE105" s="1305"/>
      <c r="AF105" s="1305"/>
      <c r="AG105" s="1305"/>
      <c r="AH105" s="1305"/>
      <c r="AI105" s="1305"/>
      <c r="AJ105" s="1305"/>
      <c r="AK105" s="1305"/>
      <c r="AL105" s="1305"/>
      <c r="AM105" s="1305"/>
      <c r="AN105" s="1305"/>
      <c r="AO105" s="1305"/>
      <c r="AP105" s="1305"/>
      <c r="AQ105" s="1305"/>
      <c r="AR105" s="1305"/>
      <c r="AS105" s="1305"/>
      <c r="AT105" s="1305"/>
      <c r="AU105" s="1305"/>
      <c r="AV105" s="1305"/>
      <c r="AW105" s="1305"/>
      <c r="AX105" s="1305"/>
      <c r="AY105" s="1305"/>
      <c r="AZ105" s="1305"/>
      <c r="BA105" s="1305"/>
      <c r="BB105" s="1305"/>
    </row>
    <row r="106" spans="1:54" ht="19.5" customHeight="1">
      <c r="A106" s="1283">
        <v>32</v>
      </c>
      <c r="B106" s="1283"/>
      <c r="C106" s="1283"/>
      <c r="D106" s="1304" t="s">
        <v>705</v>
      </c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28">
        <v>91</v>
      </c>
      <c r="Q106" s="1299"/>
      <c r="R106" s="1305"/>
      <c r="S106" s="1305"/>
      <c r="T106" s="1305"/>
      <c r="U106" s="1307"/>
      <c r="V106" s="1305"/>
      <c r="W106" s="1305"/>
      <c r="X106" s="1305"/>
      <c r="Y106" s="1305"/>
      <c r="Z106" s="1305"/>
      <c r="AA106" s="1305"/>
      <c r="AB106" s="1305"/>
      <c r="AC106" s="1305"/>
      <c r="AD106" s="1305"/>
      <c r="AE106" s="1305"/>
      <c r="AF106" s="1305"/>
      <c r="AG106" s="1305"/>
      <c r="AH106" s="1305"/>
      <c r="AI106" s="1305"/>
      <c r="AJ106" s="1305"/>
      <c r="AK106" s="1305"/>
      <c r="AL106" s="1305"/>
      <c r="AM106" s="1305"/>
      <c r="AN106" s="1305"/>
      <c r="AO106" s="1305"/>
      <c r="AP106" s="1305"/>
      <c r="AQ106" s="1305"/>
      <c r="AR106" s="1305"/>
      <c r="AS106" s="1305"/>
      <c r="AT106" s="1305"/>
      <c r="AU106" s="1305"/>
      <c r="AV106" s="1305"/>
      <c r="AW106" s="1305"/>
      <c r="AX106" s="1305"/>
      <c r="AY106" s="1305"/>
      <c r="AZ106" s="1305"/>
      <c r="BA106" s="1305"/>
      <c r="BB106" s="1305"/>
    </row>
    <row r="107" spans="1:54" ht="19.5" customHeight="1">
      <c r="A107" s="1283">
        <v>32</v>
      </c>
      <c r="B107" s="1283"/>
      <c r="C107" s="1283"/>
      <c r="D107" s="1304" t="s">
        <v>726</v>
      </c>
      <c r="E107" s="1304"/>
      <c r="F107" s="1304"/>
      <c r="G107" s="1304"/>
      <c r="H107" s="1304"/>
      <c r="I107" s="1304"/>
      <c r="J107" s="1304"/>
      <c r="K107" s="1304"/>
      <c r="L107" s="1304"/>
      <c r="M107" s="1304"/>
      <c r="N107" s="1304"/>
      <c r="O107" s="1304"/>
      <c r="P107" s="1328">
        <v>92</v>
      </c>
      <c r="Q107" s="1299"/>
      <c r="R107" s="1305"/>
      <c r="S107" s="1305"/>
      <c r="T107" s="1305"/>
      <c r="U107" s="1307"/>
      <c r="V107" s="1305"/>
      <c r="W107" s="1305"/>
      <c r="X107" s="1305"/>
      <c r="Y107" s="1305"/>
      <c r="Z107" s="1305"/>
      <c r="AA107" s="1305"/>
      <c r="AB107" s="1305"/>
      <c r="AC107" s="1305"/>
      <c r="AD107" s="1305"/>
      <c r="AE107" s="1305"/>
      <c r="AF107" s="1305"/>
      <c r="AG107" s="1305"/>
      <c r="AH107" s="1305"/>
      <c r="AI107" s="1305"/>
      <c r="AJ107" s="1305"/>
      <c r="AK107" s="1305"/>
      <c r="AL107" s="1305"/>
      <c r="AM107" s="1305"/>
      <c r="AN107" s="1305"/>
      <c r="AO107" s="1305"/>
      <c r="AP107" s="1305"/>
      <c r="AQ107" s="1305"/>
      <c r="AR107" s="1305"/>
      <c r="AS107" s="1305"/>
      <c r="AT107" s="1305"/>
      <c r="AU107" s="1305"/>
      <c r="AV107" s="1305"/>
      <c r="AW107" s="1305"/>
      <c r="AX107" s="1305"/>
      <c r="AY107" s="1305"/>
      <c r="AZ107" s="1305"/>
      <c r="BA107" s="1305"/>
      <c r="BB107" s="1305"/>
    </row>
    <row r="108" spans="1:54" ht="19.5" customHeight="1">
      <c r="A108" s="1283">
        <v>33</v>
      </c>
      <c r="B108" s="1283"/>
      <c r="C108" s="1283"/>
      <c r="D108" s="1304" t="s">
        <v>727</v>
      </c>
      <c r="E108" s="1304"/>
      <c r="F108" s="1304"/>
      <c r="G108" s="1304"/>
      <c r="H108" s="1304"/>
      <c r="I108" s="1304"/>
      <c r="J108" s="1304"/>
      <c r="K108" s="1304"/>
      <c r="L108" s="1304"/>
      <c r="M108" s="1304"/>
      <c r="N108" s="1304"/>
      <c r="O108" s="1304"/>
      <c r="P108" s="1328">
        <v>93</v>
      </c>
      <c r="Q108" s="1299"/>
      <c r="R108" s="1305"/>
      <c r="S108" s="1305"/>
      <c r="T108" s="1305"/>
      <c r="U108" s="1307"/>
      <c r="V108" s="1305"/>
      <c r="W108" s="1305"/>
      <c r="X108" s="1305"/>
      <c r="Y108" s="1305"/>
      <c r="Z108" s="1305"/>
      <c r="AA108" s="1305"/>
      <c r="AB108" s="1305"/>
      <c r="AC108" s="1305"/>
      <c r="AD108" s="1305"/>
      <c r="AE108" s="1305"/>
      <c r="AF108" s="1305"/>
      <c r="AG108" s="1305"/>
      <c r="AH108" s="1305"/>
      <c r="AI108" s="1305"/>
      <c r="AJ108" s="1305"/>
      <c r="AK108" s="1305"/>
      <c r="AL108" s="1305"/>
      <c r="AM108" s="1305"/>
      <c r="AN108" s="1305"/>
      <c r="AO108" s="1305"/>
      <c r="AP108" s="1305"/>
      <c r="AQ108" s="1305"/>
      <c r="AR108" s="1305"/>
      <c r="AS108" s="1305"/>
      <c r="AT108" s="1305"/>
      <c r="AU108" s="1305"/>
      <c r="AV108" s="1305"/>
      <c r="AW108" s="1305"/>
      <c r="AX108" s="1305"/>
      <c r="AY108" s="1305"/>
      <c r="AZ108" s="1305"/>
      <c r="BA108" s="1305"/>
      <c r="BB108" s="1305"/>
    </row>
    <row r="109" spans="1:54" ht="19.5" customHeight="1">
      <c r="A109" s="1283">
        <v>34</v>
      </c>
      <c r="B109" s="1283"/>
      <c r="C109" s="1283"/>
      <c r="D109" s="1304" t="s">
        <v>728</v>
      </c>
      <c r="E109" s="1304"/>
      <c r="F109" s="1304"/>
      <c r="G109" s="1304"/>
      <c r="H109" s="1304"/>
      <c r="I109" s="1304"/>
      <c r="J109" s="1304"/>
      <c r="K109" s="1304"/>
      <c r="L109" s="1304"/>
      <c r="M109" s="1304"/>
      <c r="N109" s="1304"/>
      <c r="O109" s="1304"/>
      <c r="P109" s="1328">
        <v>94</v>
      </c>
      <c r="Q109" s="1299"/>
      <c r="R109" s="1305"/>
      <c r="S109" s="1305"/>
      <c r="T109" s="1305"/>
      <c r="U109" s="1307"/>
      <c r="V109" s="1305"/>
      <c r="W109" s="1305"/>
      <c r="X109" s="1305"/>
      <c r="Y109" s="1305"/>
      <c r="Z109" s="1305"/>
      <c r="AA109" s="1305"/>
      <c r="AB109" s="1305"/>
      <c r="AC109" s="1305"/>
      <c r="AD109" s="1305"/>
      <c r="AE109" s="1305"/>
      <c r="AF109" s="1305"/>
      <c r="AG109" s="1305"/>
      <c r="AH109" s="1305"/>
      <c r="AI109" s="1305"/>
      <c r="AJ109" s="1305"/>
      <c r="AK109" s="1305"/>
      <c r="AL109" s="1305"/>
      <c r="AM109" s="1305"/>
      <c r="AN109" s="1305"/>
      <c r="AO109" s="1305"/>
      <c r="AP109" s="1305"/>
      <c r="AQ109" s="1305"/>
      <c r="AR109" s="1305"/>
      <c r="AS109" s="1305"/>
      <c r="AT109" s="1305"/>
      <c r="AU109" s="1305"/>
      <c r="AV109" s="1305"/>
      <c r="AW109" s="1305"/>
      <c r="AX109" s="1305"/>
      <c r="AY109" s="1305"/>
      <c r="AZ109" s="1305"/>
      <c r="BA109" s="1305"/>
      <c r="BB109" s="1305"/>
    </row>
    <row r="110" spans="1:54" ht="19.5" customHeight="1">
      <c r="A110" s="1283">
        <v>35</v>
      </c>
      <c r="B110" s="1283"/>
      <c r="C110" s="1283"/>
      <c r="D110" s="1304" t="s">
        <v>729</v>
      </c>
      <c r="E110" s="1304"/>
      <c r="F110" s="1304"/>
      <c r="G110" s="1304"/>
      <c r="H110" s="1304"/>
      <c r="I110" s="1304"/>
      <c r="J110" s="1304"/>
      <c r="K110" s="1304"/>
      <c r="L110" s="1304"/>
      <c r="M110" s="1304"/>
      <c r="N110" s="1304"/>
      <c r="O110" s="1304"/>
      <c r="P110" s="1328">
        <v>95</v>
      </c>
      <c r="Q110" s="1299"/>
      <c r="R110" s="1305"/>
      <c r="S110" s="1305"/>
      <c r="T110" s="1305"/>
      <c r="U110" s="1307"/>
      <c r="V110" s="1305"/>
      <c r="W110" s="1305"/>
      <c r="X110" s="1305"/>
      <c r="Y110" s="1305"/>
      <c r="Z110" s="1305"/>
      <c r="AA110" s="1305"/>
      <c r="AB110" s="1305"/>
      <c r="AC110" s="1305"/>
      <c r="AD110" s="1305"/>
      <c r="AE110" s="1305"/>
      <c r="AF110" s="1305"/>
      <c r="AG110" s="1305"/>
      <c r="AH110" s="1305"/>
      <c r="AI110" s="1305"/>
      <c r="AJ110" s="1305"/>
      <c r="AK110" s="1305"/>
      <c r="AL110" s="1305"/>
      <c r="AM110" s="1305"/>
      <c r="AN110" s="1305"/>
      <c r="AO110" s="1305"/>
      <c r="AP110" s="1305"/>
      <c r="AQ110" s="1305"/>
      <c r="AR110" s="1305"/>
      <c r="AS110" s="1305"/>
      <c r="AT110" s="1305"/>
      <c r="AU110" s="1305"/>
      <c r="AV110" s="1305"/>
      <c r="AW110" s="1305"/>
      <c r="AX110" s="1305"/>
      <c r="AY110" s="1305"/>
      <c r="AZ110" s="1305"/>
      <c r="BA110" s="1305"/>
      <c r="BB110" s="1305"/>
    </row>
    <row r="111" spans="1:54" ht="19.5" customHeight="1">
      <c r="A111" s="1283">
        <v>36</v>
      </c>
      <c r="B111" s="1283"/>
      <c r="C111" s="1283"/>
      <c r="D111" s="1304" t="s">
        <v>730</v>
      </c>
      <c r="E111" s="1304"/>
      <c r="F111" s="1304"/>
      <c r="G111" s="1304"/>
      <c r="H111" s="1304"/>
      <c r="I111" s="1304"/>
      <c r="J111" s="1304"/>
      <c r="K111" s="1304"/>
      <c r="L111" s="1304"/>
      <c r="M111" s="1304"/>
      <c r="N111" s="1304"/>
      <c r="O111" s="1304"/>
      <c r="P111" s="1328">
        <v>96</v>
      </c>
      <c r="Q111" s="1299"/>
      <c r="R111" s="1305"/>
      <c r="S111" s="1305"/>
      <c r="T111" s="1305"/>
      <c r="U111" s="1307"/>
      <c r="V111" s="1305"/>
      <c r="W111" s="1305"/>
      <c r="X111" s="1305"/>
      <c r="Y111" s="1305"/>
      <c r="Z111" s="1305"/>
      <c r="AA111" s="1305"/>
      <c r="AB111" s="1305"/>
      <c r="AC111" s="1305"/>
      <c r="AD111" s="1305"/>
      <c r="AE111" s="1305"/>
      <c r="AF111" s="1305"/>
      <c r="AG111" s="1305"/>
      <c r="AH111" s="1305"/>
      <c r="AI111" s="1305"/>
      <c r="AJ111" s="1305"/>
      <c r="AK111" s="1305"/>
      <c r="AL111" s="1305"/>
      <c r="AM111" s="1305"/>
      <c r="AN111" s="1305"/>
      <c r="AO111" s="1305"/>
      <c r="AP111" s="1305"/>
      <c r="AQ111" s="1305"/>
      <c r="AR111" s="1305"/>
      <c r="AS111" s="1305"/>
      <c r="AT111" s="1305"/>
      <c r="AU111" s="1305"/>
      <c r="AV111" s="1305"/>
      <c r="AW111" s="1305"/>
      <c r="AX111" s="1305"/>
      <c r="AY111" s="1305"/>
      <c r="AZ111" s="1305"/>
      <c r="BA111" s="1305"/>
      <c r="BB111" s="1305"/>
    </row>
    <row r="112" spans="1:54" ht="19.5" customHeight="1">
      <c r="A112" s="1283" t="s">
        <v>731</v>
      </c>
      <c r="B112" s="1283"/>
      <c r="C112" s="1283"/>
      <c r="D112" s="1304" t="s">
        <v>732</v>
      </c>
      <c r="E112" s="1304"/>
      <c r="F112" s="1304"/>
      <c r="G112" s="1304"/>
      <c r="H112" s="1304"/>
      <c r="I112" s="1304"/>
      <c r="J112" s="1304"/>
      <c r="K112" s="1304"/>
      <c r="L112" s="1304"/>
      <c r="M112" s="1304"/>
      <c r="N112" s="1304"/>
      <c r="O112" s="1304"/>
      <c r="P112" s="1328">
        <v>97</v>
      </c>
      <c r="Q112" s="1299"/>
      <c r="R112" s="1305"/>
      <c r="S112" s="1305"/>
      <c r="T112" s="1305"/>
      <c r="U112" s="1307"/>
      <c r="V112" s="1305"/>
      <c r="W112" s="1305"/>
      <c r="X112" s="1305"/>
      <c r="Y112" s="1305"/>
      <c r="Z112" s="1305"/>
      <c r="AA112" s="1305"/>
      <c r="AB112" s="1305"/>
      <c r="AC112" s="1305"/>
      <c r="AD112" s="1305"/>
      <c r="AE112" s="1305"/>
      <c r="AF112" s="1305"/>
      <c r="AG112" s="1305"/>
      <c r="AH112" s="1305"/>
      <c r="AI112" s="1305"/>
      <c r="AJ112" s="1305"/>
      <c r="AK112" s="1305"/>
      <c r="AL112" s="1305"/>
      <c r="AM112" s="1305"/>
      <c r="AN112" s="1305"/>
      <c r="AO112" s="1305"/>
      <c r="AP112" s="1305"/>
      <c r="AQ112" s="1305"/>
      <c r="AR112" s="1305"/>
      <c r="AS112" s="1305"/>
      <c r="AT112" s="1305"/>
      <c r="AU112" s="1305"/>
      <c r="AV112" s="1305"/>
      <c r="AW112" s="1305"/>
      <c r="AX112" s="1305"/>
      <c r="AY112" s="1305"/>
      <c r="AZ112" s="1305"/>
      <c r="BA112" s="1305"/>
      <c r="BB112" s="1305"/>
    </row>
    <row r="113" spans="1:54" ht="19.5" customHeight="1">
      <c r="A113" s="1283" t="s">
        <v>733</v>
      </c>
      <c r="B113" s="1283"/>
      <c r="C113" s="1283"/>
      <c r="D113" s="1304" t="s">
        <v>734</v>
      </c>
      <c r="E113" s="1304"/>
      <c r="F113" s="1304"/>
      <c r="G113" s="1304"/>
      <c r="H113" s="1304"/>
      <c r="I113" s="1304"/>
      <c r="J113" s="1304"/>
      <c r="K113" s="1304"/>
      <c r="L113" s="1304"/>
      <c r="M113" s="1304"/>
      <c r="N113" s="1304"/>
      <c r="O113" s="1304"/>
      <c r="P113" s="1328">
        <v>98</v>
      </c>
      <c r="Q113" s="1299"/>
      <c r="R113" s="1305"/>
      <c r="S113" s="1305"/>
      <c r="T113" s="1305"/>
      <c r="U113" s="1307"/>
      <c r="V113" s="1305"/>
      <c r="W113" s="1305"/>
      <c r="X113" s="1305"/>
      <c r="Y113" s="1305"/>
      <c r="Z113" s="1305"/>
      <c r="AA113" s="1305"/>
      <c r="AB113" s="1305"/>
      <c r="AC113" s="1305"/>
      <c r="AD113" s="1305"/>
      <c r="AE113" s="1305"/>
      <c r="AF113" s="1305"/>
      <c r="AG113" s="1305"/>
      <c r="AH113" s="1305"/>
      <c r="AI113" s="1305"/>
      <c r="AJ113" s="1305"/>
      <c r="AK113" s="1305"/>
      <c r="AL113" s="1305"/>
      <c r="AM113" s="1305"/>
      <c r="AN113" s="1305"/>
      <c r="AO113" s="1305"/>
      <c r="AP113" s="1305"/>
      <c r="AQ113" s="1305"/>
      <c r="AR113" s="1305"/>
      <c r="AS113" s="1305"/>
      <c r="AT113" s="1305"/>
      <c r="AU113" s="1305"/>
      <c r="AV113" s="1305"/>
      <c r="AW113" s="1305"/>
      <c r="AX113" s="1305"/>
      <c r="AY113" s="1305"/>
      <c r="AZ113" s="1305"/>
      <c r="BA113" s="1305"/>
      <c r="BB113" s="1305"/>
    </row>
    <row r="114" spans="1:54" ht="19.5" customHeight="1">
      <c r="A114" s="1283" t="s">
        <v>735</v>
      </c>
      <c r="B114" s="1283"/>
      <c r="C114" s="1283"/>
      <c r="D114" s="1304" t="s">
        <v>736</v>
      </c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28">
        <v>99</v>
      </c>
      <c r="Q114" s="1299"/>
      <c r="R114" s="1305"/>
      <c r="S114" s="1305"/>
      <c r="T114" s="1305"/>
      <c r="U114" s="1307"/>
      <c r="V114" s="1305"/>
      <c r="W114" s="1305"/>
      <c r="X114" s="1305"/>
      <c r="Y114" s="1305"/>
      <c r="Z114" s="1305"/>
      <c r="AA114" s="1305"/>
      <c r="AB114" s="1305"/>
      <c r="AC114" s="1305"/>
      <c r="AD114" s="1305"/>
      <c r="AE114" s="1305"/>
      <c r="AF114" s="1305"/>
      <c r="AG114" s="1305"/>
      <c r="AH114" s="1305"/>
      <c r="AI114" s="1305"/>
      <c r="AJ114" s="1305"/>
      <c r="AK114" s="1305"/>
      <c r="AL114" s="1305"/>
      <c r="AM114" s="1305"/>
      <c r="AN114" s="1305"/>
      <c r="AO114" s="1305"/>
      <c r="AP114" s="1305"/>
      <c r="AQ114" s="1305"/>
      <c r="AR114" s="1305"/>
      <c r="AS114" s="1305"/>
      <c r="AT114" s="1305"/>
      <c r="AU114" s="1305"/>
      <c r="AV114" s="1305"/>
      <c r="AW114" s="1305"/>
      <c r="AX114" s="1305"/>
      <c r="AY114" s="1305"/>
      <c r="AZ114" s="1305"/>
      <c r="BA114" s="1305"/>
      <c r="BB114" s="1305"/>
    </row>
    <row r="115" spans="1:54" ht="19.5" customHeight="1">
      <c r="A115" s="1283" t="s">
        <v>737</v>
      </c>
      <c r="B115" s="1283"/>
      <c r="C115" s="1283"/>
      <c r="D115" s="1304" t="s">
        <v>738</v>
      </c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28">
        <v>100</v>
      </c>
      <c r="Q115" s="1299"/>
      <c r="R115" s="1305"/>
      <c r="S115" s="1305"/>
      <c r="T115" s="1305"/>
      <c r="U115" s="1307"/>
      <c r="V115" s="1305"/>
      <c r="W115" s="1305"/>
      <c r="X115" s="1305"/>
      <c r="Y115" s="1305"/>
      <c r="Z115" s="1305"/>
      <c r="AA115" s="1305"/>
      <c r="AB115" s="1305"/>
      <c r="AC115" s="1305"/>
      <c r="AD115" s="1305"/>
      <c r="AE115" s="1305"/>
      <c r="AF115" s="1305"/>
      <c r="AG115" s="1305"/>
      <c r="AH115" s="1305"/>
      <c r="AI115" s="1305"/>
      <c r="AJ115" s="1305"/>
      <c r="AK115" s="1305"/>
      <c r="AL115" s="1305"/>
      <c r="AM115" s="1305"/>
      <c r="AN115" s="1305"/>
      <c r="AO115" s="1305"/>
      <c r="AP115" s="1305"/>
      <c r="AQ115" s="1305"/>
      <c r="AR115" s="1305"/>
      <c r="AS115" s="1305"/>
      <c r="AT115" s="1305"/>
      <c r="AU115" s="1305"/>
      <c r="AV115" s="1305"/>
      <c r="AW115" s="1305"/>
      <c r="AX115" s="1305"/>
      <c r="AY115" s="1305"/>
      <c r="AZ115" s="1305"/>
      <c r="BA115" s="1305"/>
      <c r="BB115" s="1305"/>
    </row>
    <row r="116" spans="1:54" ht="19.5" customHeight="1">
      <c r="A116" s="1283" t="s">
        <v>739</v>
      </c>
      <c r="B116" s="1283"/>
      <c r="C116" s="1283"/>
      <c r="D116" s="1304" t="s">
        <v>740</v>
      </c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28">
        <v>101</v>
      </c>
      <c r="Q116" s="1299"/>
      <c r="R116" s="1305"/>
      <c r="S116" s="1305"/>
      <c r="T116" s="1305"/>
      <c r="U116" s="1307"/>
      <c r="V116" s="1305"/>
      <c r="W116" s="1305"/>
      <c r="X116" s="1305"/>
      <c r="Y116" s="1305"/>
      <c r="Z116" s="1305"/>
      <c r="AA116" s="1305"/>
      <c r="AB116" s="1305"/>
      <c r="AC116" s="1305"/>
      <c r="AD116" s="1305"/>
      <c r="AE116" s="1305"/>
      <c r="AF116" s="1305"/>
      <c r="AG116" s="1305"/>
      <c r="AH116" s="1305"/>
      <c r="AI116" s="1305"/>
      <c r="AJ116" s="1305"/>
      <c r="AK116" s="1305"/>
      <c r="AL116" s="1305"/>
      <c r="AM116" s="1305"/>
      <c r="AN116" s="1305"/>
      <c r="AO116" s="1305"/>
      <c r="AP116" s="1305"/>
      <c r="AQ116" s="1305"/>
      <c r="AR116" s="1305"/>
      <c r="AS116" s="1305"/>
      <c r="AT116" s="1305"/>
      <c r="AU116" s="1305"/>
      <c r="AV116" s="1305"/>
      <c r="AW116" s="1305"/>
      <c r="AX116" s="1305"/>
      <c r="AY116" s="1305"/>
      <c r="AZ116" s="1305"/>
      <c r="BA116" s="1305"/>
      <c r="BB116" s="1305"/>
    </row>
    <row r="117" spans="1:54" ht="19.5" customHeight="1">
      <c r="A117" s="1283" t="s">
        <v>741</v>
      </c>
      <c r="B117" s="1283"/>
      <c r="C117" s="1283"/>
      <c r="D117" s="1304" t="s">
        <v>742</v>
      </c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28">
        <v>102</v>
      </c>
      <c r="Q117" s="1299"/>
      <c r="R117" s="1305"/>
      <c r="S117" s="1305"/>
      <c r="T117" s="1305"/>
      <c r="U117" s="1307"/>
      <c r="V117" s="1305"/>
      <c r="W117" s="1305"/>
      <c r="X117" s="1305"/>
      <c r="Y117" s="1305"/>
      <c r="Z117" s="1305"/>
      <c r="AA117" s="1305"/>
      <c r="AB117" s="1305"/>
      <c r="AC117" s="1305"/>
      <c r="AD117" s="1305"/>
      <c r="AE117" s="1305"/>
      <c r="AF117" s="1305"/>
      <c r="AG117" s="1305"/>
      <c r="AH117" s="1305"/>
      <c r="AI117" s="1305"/>
      <c r="AJ117" s="1305"/>
      <c r="AK117" s="1305"/>
      <c r="AL117" s="1305"/>
      <c r="AM117" s="1305"/>
      <c r="AN117" s="1305"/>
      <c r="AO117" s="1305"/>
      <c r="AP117" s="1305"/>
      <c r="AQ117" s="1305"/>
      <c r="AR117" s="1305"/>
      <c r="AS117" s="1305"/>
      <c r="AT117" s="1305"/>
      <c r="AU117" s="1305"/>
      <c r="AV117" s="1305"/>
      <c r="AW117" s="1305"/>
      <c r="AX117" s="1305"/>
      <c r="AY117" s="1305"/>
      <c r="AZ117" s="1305"/>
      <c r="BA117" s="1305"/>
      <c r="BB117" s="1305"/>
    </row>
    <row r="118" spans="1:54" ht="19.5" customHeight="1">
      <c r="A118" s="1283" t="s">
        <v>743</v>
      </c>
      <c r="B118" s="1283"/>
      <c r="C118" s="1283"/>
      <c r="D118" s="1304" t="s">
        <v>744</v>
      </c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28">
        <v>103</v>
      </c>
      <c r="Q118" s="1299"/>
      <c r="R118" s="1305"/>
      <c r="S118" s="1305"/>
      <c r="T118" s="1305"/>
      <c r="U118" s="1307"/>
      <c r="V118" s="1305"/>
      <c r="W118" s="1305"/>
      <c r="X118" s="1305"/>
      <c r="Y118" s="1305"/>
      <c r="Z118" s="1305"/>
      <c r="AA118" s="1305"/>
      <c r="AB118" s="1305"/>
      <c r="AC118" s="1305"/>
      <c r="AD118" s="1305"/>
      <c r="AE118" s="1305"/>
      <c r="AF118" s="1305"/>
      <c r="AG118" s="1305"/>
      <c r="AH118" s="1305"/>
      <c r="AI118" s="1305"/>
      <c r="AJ118" s="1305"/>
      <c r="AK118" s="1305"/>
      <c r="AL118" s="1305"/>
      <c r="AM118" s="1305"/>
      <c r="AN118" s="1305"/>
      <c r="AO118" s="1305"/>
      <c r="AP118" s="1305"/>
      <c r="AQ118" s="1305"/>
      <c r="AR118" s="1305"/>
      <c r="AS118" s="1305"/>
      <c r="AT118" s="1305"/>
      <c r="AU118" s="1305"/>
      <c r="AV118" s="1305"/>
      <c r="AW118" s="1305"/>
      <c r="AX118" s="1305"/>
      <c r="AY118" s="1305"/>
      <c r="AZ118" s="1305"/>
      <c r="BA118" s="1305"/>
      <c r="BB118" s="1305"/>
    </row>
    <row r="119" spans="1:54" ht="19.5" customHeight="1">
      <c r="A119" s="1283" t="s">
        <v>745</v>
      </c>
      <c r="B119" s="1283"/>
      <c r="C119" s="1283"/>
      <c r="D119" s="1304" t="s">
        <v>746</v>
      </c>
      <c r="E119" s="1304"/>
      <c r="F119" s="1304"/>
      <c r="G119" s="1304"/>
      <c r="H119" s="1304"/>
      <c r="I119" s="1304"/>
      <c r="J119" s="1304"/>
      <c r="K119" s="1304"/>
      <c r="L119" s="1304"/>
      <c r="M119" s="1304"/>
      <c r="N119" s="1304"/>
      <c r="O119" s="1304"/>
      <c r="P119" s="1328">
        <v>104</v>
      </c>
      <c r="Q119" s="1299"/>
      <c r="R119" s="1305"/>
      <c r="S119" s="1305"/>
      <c r="T119" s="1305"/>
      <c r="U119" s="1307"/>
      <c r="V119" s="1305"/>
      <c r="W119" s="1305"/>
      <c r="X119" s="1305"/>
      <c r="Y119" s="1305"/>
      <c r="Z119" s="1305"/>
      <c r="AA119" s="1305"/>
      <c r="AB119" s="1305"/>
      <c r="AC119" s="1305"/>
      <c r="AD119" s="1305"/>
      <c r="AE119" s="1305"/>
      <c r="AF119" s="1305"/>
      <c r="AG119" s="1305"/>
      <c r="AH119" s="1305"/>
      <c r="AI119" s="1305"/>
      <c r="AJ119" s="1305"/>
      <c r="AK119" s="1305"/>
      <c r="AL119" s="1305"/>
      <c r="AM119" s="1305"/>
      <c r="AN119" s="1305"/>
      <c r="AO119" s="1305"/>
      <c r="AP119" s="1305"/>
      <c r="AQ119" s="1305"/>
      <c r="AR119" s="1305"/>
      <c r="AS119" s="1305"/>
      <c r="AT119" s="1305"/>
      <c r="AU119" s="1305"/>
      <c r="AV119" s="1305"/>
      <c r="AW119" s="1305"/>
      <c r="AX119" s="1305"/>
      <c r="AY119" s="1305"/>
      <c r="AZ119" s="1305"/>
      <c r="BA119" s="1305"/>
      <c r="BB119" s="1305"/>
    </row>
    <row r="120" spans="1:54" ht="19.5" customHeight="1">
      <c r="A120" s="1283" t="s">
        <v>747</v>
      </c>
      <c r="B120" s="1283"/>
      <c r="C120" s="1283"/>
      <c r="D120" s="1304" t="s">
        <v>748</v>
      </c>
      <c r="E120" s="1304"/>
      <c r="F120" s="1304"/>
      <c r="G120" s="1304"/>
      <c r="H120" s="1304"/>
      <c r="I120" s="1304"/>
      <c r="J120" s="1304"/>
      <c r="K120" s="1304"/>
      <c r="L120" s="1304"/>
      <c r="M120" s="1304"/>
      <c r="N120" s="1304"/>
      <c r="O120" s="1304"/>
      <c r="P120" s="1328">
        <v>105</v>
      </c>
      <c r="Q120" s="1299"/>
      <c r="R120" s="1305"/>
      <c r="S120" s="1305"/>
      <c r="T120" s="1305"/>
      <c r="U120" s="1307"/>
      <c r="V120" s="1305"/>
      <c r="W120" s="1305"/>
      <c r="X120" s="1305"/>
      <c r="Y120" s="1305"/>
      <c r="Z120" s="1305"/>
      <c r="AA120" s="1305"/>
      <c r="AB120" s="1305"/>
      <c r="AC120" s="1305"/>
      <c r="AD120" s="1305"/>
      <c r="AE120" s="1305"/>
      <c r="AF120" s="1305"/>
      <c r="AG120" s="1305"/>
      <c r="AH120" s="1305"/>
      <c r="AI120" s="1305"/>
      <c r="AJ120" s="1305"/>
      <c r="AK120" s="1305"/>
      <c r="AL120" s="1305"/>
      <c r="AM120" s="1305"/>
      <c r="AN120" s="1305"/>
      <c r="AO120" s="1305"/>
      <c r="AP120" s="1305"/>
      <c r="AQ120" s="1305"/>
      <c r="AR120" s="1305"/>
      <c r="AS120" s="1305"/>
      <c r="AT120" s="1305"/>
      <c r="AU120" s="1305"/>
      <c r="AV120" s="1305"/>
      <c r="AW120" s="1305"/>
      <c r="AX120" s="1305"/>
      <c r="AY120" s="1305"/>
      <c r="AZ120" s="1305"/>
      <c r="BA120" s="1305"/>
      <c r="BB120" s="1305"/>
    </row>
    <row r="121" spans="1:54" ht="19.5" customHeight="1">
      <c r="A121" s="1283" t="s">
        <v>749</v>
      </c>
      <c r="B121" s="1283"/>
      <c r="C121" s="1283"/>
      <c r="D121" s="1304" t="s">
        <v>750</v>
      </c>
      <c r="E121" s="1304"/>
      <c r="F121" s="1304"/>
      <c r="G121" s="1304"/>
      <c r="H121" s="1304"/>
      <c r="I121" s="1304"/>
      <c r="J121" s="1304"/>
      <c r="K121" s="1304"/>
      <c r="L121" s="1304"/>
      <c r="M121" s="1304"/>
      <c r="N121" s="1304"/>
      <c r="O121" s="1304"/>
      <c r="P121" s="1328">
        <v>106</v>
      </c>
      <c r="Q121" s="1299"/>
      <c r="R121" s="1305"/>
      <c r="S121" s="1305"/>
      <c r="T121" s="1305"/>
      <c r="U121" s="1307"/>
      <c r="V121" s="1305"/>
      <c r="W121" s="1305"/>
      <c r="X121" s="1305"/>
      <c r="Y121" s="1305"/>
      <c r="Z121" s="1305"/>
      <c r="AA121" s="1305"/>
      <c r="AB121" s="1305"/>
      <c r="AC121" s="1305"/>
      <c r="AD121" s="1305"/>
      <c r="AE121" s="1305"/>
      <c r="AF121" s="1305"/>
      <c r="AG121" s="1305"/>
      <c r="AH121" s="1305"/>
      <c r="AI121" s="1305"/>
      <c r="AJ121" s="1305"/>
      <c r="AK121" s="1305"/>
      <c r="AL121" s="1305"/>
      <c r="AM121" s="1305"/>
      <c r="AN121" s="1305"/>
      <c r="AO121" s="1305"/>
      <c r="AP121" s="1305"/>
      <c r="AQ121" s="1305"/>
      <c r="AR121" s="1305"/>
      <c r="AS121" s="1305"/>
      <c r="AT121" s="1305"/>
      <c r="AU121" s="1305"/>
      <c r="AV121" s="1305"/>
      <c r="AW121" s="1305"/>
      <c r="AX121" s="1305"/>
      <c r="AY121" s="1305"/>
      <c r="AZ121" s="1305"/>
      <c r="BA121" s="1305"/>
      <c r="BB121" s="1305"/>
    </row>
    <row r="122" spans="1:54" ht="19.5" customHeight="1" thickBot="1">
      <c r="A122" s="1282" t="s">
        <v>751</v>
      </c>
      <c r="B122" s="1282"/>
      <c r="C122" s="1282"/>
      <c r="D122" s="1309" t="s">
        <v>752</v>
      </c>
      <c r="E122" s="1309"/>
      <c r="F122" s="1309"/>
      <c r="G122" s="1309"/>
      <c r="H122" s="1309"/>
      <c r="I122" s="1309"/>
      <c r="J122" s="1309"/>
      <c r="K122" s="1309"/>
      <c r="L122" s="1309"/>
      <c r="M122" s="1309"/>
      <c r="N122" s="1309"/>
      <c r="O122" s="1309"/>
      <c r="P122" s="1329">
        <v>107</v>
      </c>
      <c r="Q122" s="1330"/>
      <c r="R122" s="1311"/>
      <c r="S122" s="1311"/>
      <c r="T122" s="1311"/>
      <c r="U122" s="1312"/>
      <c r="V122" s="1311"/>
      <c r="W122" s="1311"/>
      <c r="X122" s="1311"/>
      <c r="Y122" s="1311"/>
      <c r="Z122" s="1311"/>
      <c r="AA122" s="1311"/>
      <c r="AB122" s="1311"/>
      <c r="AC122" s="1311"/>
      <c r="AD122" s="1311"/>
      <c r="AE122" s="1311"/>
      <c r="AF122" s="1311"/>
      <c r="AG122" s="1311"/>
      <c r="AH122" s="1311"/>
      <c r="AI122" s="1311"/>
      <c r="AJ122" s="1311"/>
      <c r="AK122" s="1311"/>
      <c r="AL122" s="1311"/>
      <c r="AM122" s="1311"/>
      <c r="AN122" s="1311"/>
      <c r="AO122" s="1311"/>
      <c r="AP122" s="1311"/>
      <c r="AQ122" s="1311"/>
      <c r="AR122" s="1311"/>
      <c r="AS122" s="1311"/>
      <c r="AT122" s="1311"/>
      <c r="AU122" s="1311"/>
      <c r="AV122" s="1311"/>
      <c r="AW122" s="1311"/>
      <c r="AX122" s="1311"/>
      <c r="AY122" s="1311"/>
      <c r="AZ122" s="1311"/>
      <c r="BA122" s="1311"/>
      <c r="BB122" s="1311"/>
    </row>
    <row r="123" spans="1:54" ht="21.75" customHeight="1" thickBot="1">
      <c r="A123" s="1336" t="s">
        <v>753</v>
      </c>
      <c r="B123" s="1336"/>
      <c r="C123" s="1336"/>
      <c r="D123" s="1336"/>
      <c r="E123" s="1336"/>
      <c r="F123" s="1336"/>
      <c r="G123" s="1336"/>
      <c r="H123" s="1336"/>
      <c r="I123" s="1336"/>
      <c r="J123" s="1336"/>
      <c r="K123" s="1336"/>
      <c r="L123" s="1336"/>
      <c r="M123" s="1336"/>
      <c r="N123" s="1336"/>
      <c r="O123" s="1336"/>
      <c r="P123" s="1326">
        <v>108</v>
      </c>
      <c r="Q123" s="1314"/>
      <c r="R123" s="1315">
        <f>SUM(R102:T122)</f>
        <v>0</v>
      </c>
      <c r="S123" s="1315"/>
      <c r="T123" s="1315"/>
      <c r="U123" s="1316"/>
      <c r="V123" s="1315">
        <f>SUM(V102:X122)</f>
        <v>0</v>
      </c>
      <c r="W123" s="1315"/>
      <c r="X123" s="1315"/>
      <c r="Y123" s="1315">
        <f>SUM(Y102:AA122)</f>
        <v>0</v>
      </c>
      <c r="Z123" s="1315">
        <f>SUM(Z102:AB122)</f>
        <v>0</v>
      </c>
      <c r="AA123" s="1315"/>
      <c r="AB123" s="1315"/>
      <c r="AC123" s="1315">
        <f>SUM(AC102:AE122)</f>
        <v>0</v>
      </c>
      <c r="AD123" s="1315"/>
      <c r="AE123" s="1315"/>
      <c r="AF123" s="1315">
        <f>SUM(AF102:AH122)</f>
        <v>0</v>
      </c>
      <c r="AG123" s="1315"/>
      <c r="AH123" s="1315"/>
      <c r="AI123" s="1315">
        <f>SUM(AI102:AK122)</f>
        <v>0</v>
      </c>
      <c r="AJ123" s="1315">
        <f>SUM(AJ102:AL122)</f>
        <v>0</v>
      </c>
      <c r="AK123" s="1315"/>
      <c r="AL123" s="1315"/>
      <c r="AM123" s="1315">
        <f>SUM(AM102:AO122)</f>
        <v>0</v>
      </c>
      <c r="AN123" s="1315">
        <f>SUM(AN102:AP122)</f>
        <v>0</v>
      </c>
      <c r="AO123" s="1315"/>
      <c r="AP123" s="1315"/>
      <c r="AQ123" s="1315">
        <f>SUM(AQ102:AS122)</f>
        <v>0</v>
      </c>
      <c r="AR123" s="1315">
        <f>SUM(AR102:AT122)</f>
        <v>0</v>
      </c>
      <c r="AS123" s="1315"/>
      <c r="AT123" s="1315"/>
      <c r="AU123" s="1315">
        <f>SUM(AU102:AW122)</f>
        <v>0</v>
      </c>
      <c r="AV123" s="1315">
        <f>SUM(AV102:AX122)</f>
        <v>0</v>
      </c>
      <c r="AW123" s="1315"/>
      <c r="AX123" s="1315"/>
      <c r="AY123" s="1315">
        <f>SUM(AY102:BA122)</f>
        <v>0</v>
      </c>
      <c r="AZ123" s="1315">
        <f>SUM(AZ102:BB122)</f>
        <v>0</v>
      </c>
      <c r="BA123" s="1315"/>
      <c r="BB123" s="1315"/>
    </row>
    <row r="124" spans="1:54" ht="25.5" customHeight="1">
      <c r="A124" s="1337" t="s">
        <v>754</v>
      </c>
      <c r="B124" s="1337"/>
      <c r="C124" s="1337"/>
      <c r="D124" s="1338" t="s">
        <v>755</v>
      </c>
      <c r="E124" s="1338"/>
      <c r="F124" s="1338"/>
      <c r="G124" s="1338"/>
      <c r="H124" s="1338"/>
      <c r="I124" s="1338"/>
      <c r="J124" s="1338"/>
      <c r="K124" s="1338"/>
      <c r="L124" s="1338"/>
      <c r="M124" s="1338"/>
      <c r="N124" s="1338"/>
      <c r="O124" s="1338"/>
      <c r="P124" s="1332">
        <v>109</v>
      </c>
      <c r="Q124" s="1300"/>
      <c r="R124" s="1320"/>
      <c r="S124" s="1320"/>
      <c r="T124" s="1320"/>
      <c r="U124" s="1321"/>
      <c r="V124" s="1320"/>
      <c r="W124" s="1320"/>
      <c r="X124" s="1320"/>
      <c r="Y124" s="1320"/>
      <c r="Z124" s="1320"/>
      <c r="AA124" s="1320"/>
      <c r="AB124" s="1320"/>
      <c r="AC124" s="1320"/>
      <c r="AD124" s="1320"/>
      <c r="AE124" s="1320"/>
      <c r="AF124" s="1320"/>
      <c r="AG124" s="1320"/>
      <c r="AH124" s="1320"/>
      <c r="AI124" s="1320"/>
      <c r="AJ124" s="1320"/>
      <c r="AK124" s="1320"/>
      <c r="AL124" s="1320"/>
      <c r="AM124" s="1320"/>
      <c r="AN124" s="1320"/>
      <c r="AO124" s="1320"/>
      <c r="AP124" s="1320"/>
      <c r="AQ124" s="1320"/>
      <c r="AR124" s="1320"/>
      <c r="AS124" s="1320"/>
      <c r="AT124" s="1320"/>
      <c r="AU124" s="1320"/>
      <c r="AV124" s="1320"/>
      <c r="AW124" s="1320"/>
      <c r="AX124" s="1320"/>
      <c r="AY124" s="1320"/>
      <c r="AZ124" s="1320"/>
      <c r="BA124" s="1320"/>
      <c r="BB124" s="1320"/>
    </row>
    <row r="125" spans="1:54" ht="25.5" customHeight="1">
      <c r="A125" s="1339" t="s">
        <v>756</v>
      </c>
      <c r="B125" s="1339"/>
      <c r="C125" s="1339"/>
      <c r="D125" s="1340" t="s">
        <v>757</v>
      </c>
      <c r="E125" s="1340"/>
      <c r="F125" s="1340"/>
      <c r="G125" s="1340"/>
      <c r="H125" s="1340"/>
      <c r="I125" s="1340"/>
      <c r="J125" s="1340"/>
      <c r="K125" s="1340"/>
      <c r="L125" s="1340"/>
      <c r="M125" s="1340"/>
      <c r="N125" s="1340"/>
      <c r="O125" s="1340"/>
      <c r="P125" s="1328">
        <v>110</v>
      </c>
      <c r="Q125" s="1299"/>
      <c r="R125" s="1305"/>
      <c r="S125" s="1305"/>
      <c r="T125" s="1305"/>
      <c r="U125" s="1307"/>
      <c r="V125" s="1305"/>
      <c r="W125" s="1305"/>
      <c r="X125" s="1305"/>
      <c r="Y125" s="1305"/>
      <c r="Z125" s="1305"/>
      <c r="AA125" s="1305"/>
      <c r="AB125" s="1305"/>
      <c r="AC125" s="1305"/>
      <c r="AD125" s="1305"/>
      <c r="AE125" s="1305"/>
      <c r="AF125" s="1305"/>
      <c r="AG125" s="1305"/>
      <c r="AH125" s="1305"/>
      <c r="AI125" s="1305"/>
      <c r="AJ125" s="1305"/>
      <c r="AK125" s="1305"/>
      <c r="AL125" s="1305"/>
      <c r="AM125" s="1305"/>
      <c r="AN125" s="1305"/>
      <c r="AO125" s="1305"/>
      <c r="AP125" s="1305"/>
      <c r="AQ125" s="1305"/>
      <c r="AR125" s="1305"/>
      <c r="AS125" s="1305"/>
      <c r="AT125" s="1305"/>
      <c r="AU125" s="1305"/>
      <c r="AV125" s="1305"/>
      <c r="AW125" s="1305"/>
      <c r="AX125" s="1305"/>
      <c r="AY125" s="1305"/>
      <c r="AZ125" s="1305"/>
      <c r="BA125" s="1305"/>
      <c r="BB125" s="1305"/>
    </row>
    <row r="126" spans="1:54" ht="25.5" customHeight="1">
      <c r="A126" s="1339" t="s">
        <v>758</v>
      </c>
      <c r="B126" s="1339"/>
      <c r="C126" s="1339"/>
      <c r="D126" s="1340" t="s">
        <v>759</v>
      </c>
      <c r="E126" s="1340"/>
      <c r="F126" s="1340"/>
      <c r="G126" s="1340"/>
      <c r="H126" s="1340"/>
      <c r="I126" s="1340"/>
      <c r="J126" s="1340"/>
      <c r="K126" s="1340"/>
      <c r="L126" s="1340"/>
      <c r="M126" s="1340"/>
      <c r="N126" s="1340"/>
      <c r="O126" s="1340"/>
      <c r="P126" s="1328">
        <v>111</v>
      </c>
      <c r="Q126" s="1299"/>
      <c r="R126" s="1305"/>
      <c r="S126" s="1305"/>
      <c r="T126" s="1305"/>
      <c r="U126" s="1307"/>
      <c r="V126" s="1305"/>
      <c r="W126" s="1305"/>
      <c r="X126" s="1305"/>
      <c r="Y126" s="1305"/>
      <c r="Z126" s="1305"/>
      <c r="AA126" s="1305"/>
      <c r="AB126" s="1305"/>
      <c r="AC126" s="1305"/>
      <c r="AD126" s="1305"/>
      <c r="AE126" s="1305"/>
      <c r="AF126" s="1305"/>
      <c r="AG126" s="1305"/>
      <c r="AH126" s="1305"/>
      <c r="AI126" s="1305"/>
      <c r="AJ126" s="1305"/>
      <c r="AK126" s="1305"/>
      <c r="AL126" s="1305"/>
      <c r="AM126" s="1305"/>
      <c r="AN126" s="1305"/>
      <c r="AO126" s="1305"/>
      <c r="AP126" s="1305"/>
      <c r="AQ126" s="1305"/>
      <c r="AR126" s="1305"/>
      <c r="AS126" s="1305"/>
      <c r="AT126" s="1305"/>
      <c r="AU126" s="1305"/>
      <c r="AV126" s="1305"/>
      <c r="AW126" s="1305"/>
      <c r="AX126" s="1305"/>
      <c r="AY126" s="1305"/>
      <c r="AZ126" s="1305"/>
      <c r="BA126" s="1305"/>
      <c r="BB126" s="1305"/>
    </row>
    <row r="127" spans="1:54" ht="18.75" customHeight="1">
      <c r="A127" s="1339" t="s">
        <v>760</v>
      </c>
      <c r="B127" s="1339"/>
      <c r="C127" s="1339"/>
      <c r="D127" s="1340" t="s">
        <v>761</v>
      </c>
      <c r="E127" s="1340"/>
      <c r="F127" s="1340"/>
      <c r="G127" s="1340"/>
      <c r="H127" s="1340"/>
      <c r="I127" s="1340"/>
      <c r="J127" s="1340"/>
      <c r="K127" s="1340"/>
      <c r="L127" s="1340"/>
      <c r="M127" s="1340"/>
      <c r="N127" s="1340"/>
      <c r="O127" s="1340"/>
      <c r="P127" s="1328">
        <v>112</v>
      </c>
      <c r="Q127" s="1299"/>
      <c r="R127" s="1305"/>
      <c r="S127" s="1305"/>
      <c r="T127" s="1305"/>
      <c r="U127" s="1307"/>
      <c r="V127" s="1305"/>
      <c r="W127" s="1305"/>
      <c r="X127" s="1305"/>
      <c r="Y127" s="1305"/>
      <c r="Z127" s="1305"/>
      <c r="AA127" s="1305"/>
      <c r="AB127" s="1305"/>
      <c r="AC127" s="1305"/>
      <c r="AD127" s="1305"/>
      <c r="AE127" s="1305"/>
      <c r="AF127" s="1305"/>
      <c r="AG127" s="1305"/>
      <c r="AH127" s="1305"/>
      <c r="AI127" s="1305"/>
      <c r="AJ127" s="1305"/>
      <c r="AK127" s="1305"/>
      <c r="AL127" s="1305"/>
      <c r="AM127" s="1305"/>
      <c r="AN127" s="1305"/>
      <c r="AO127" s="1305"/>
      <c r="AP127" s="1305"/>
      <c r="AQ127" s="1305"/>
      <c r="AR127" s="1305"/>
      <c r="AS127" s="1305"/>
      <c r="AT127" s="1305"/>
      <c r="AU127" s="1305"/>
      <c r="AV127" s="1305"/>
      <c r="AW127" s="1305"/>
      <c r="AX127" s="1305"/>
      <c r="AY127" s="1305"/>
      <c r="AZ127" s="1305"/>
      <c r="BA127" s="1305"/>
      <c r="BB127" s="1305"/>
    </row>
    <row r="128" spans="1:54" ht="18.75" customHeight="1">
      <c r="A128" s="1339" t="s">
        <v>762</v>
      </c>
      <c r="B128" s="1339"/>
      <c r="C128" s="1339"/>
      <c r="D128" s="1340" t="s">
        <v>763</v>
      </c>
      <c r="E128" s="1340"/>
      <c r="F128" s="1340"/>
      <c r="G128" s="1340"/>
      <c r="H128" s="1340"/>
      <c r="I128" s="1340"/>
      <c r="J128" s="1340"/>
      <c r="K128" s="1340"/>
      <c r="L128" s="1340"/>
      <c r="M128" s="1340"/>
      <c r="N128" s="1340"/>
      <c r="O128" s="1340"/>
      <c r="P128" s="1328">
        <v>113</v>
      </c>
      <c r="Q128" s="1299"/>
      <c r="R128" s="1305"/>
      <c r="S128" s="1305"/>
      <c r="T128" s="1305"/>
      <c r="U128" s="1307"/>
      <c r="V128" s="1305"/>
      <c r="W128" s="1305"/>
      <c r="X128" s="1305"/>
      <c r="Y128" s="1305"/>
      <c r="Z128" s="1305"/>
      <c r="AA128" s="1305"/>
      <c r="AB128" s="1305"/>
      <c r="AC128" s="1305"/>
      <c r="AD128" s="1305"/>
      <c r="AE128" s="1305"/>
      <c r="AF128" s="1305"/>
      <c r="AG128" s="1305"/>
      <c r="AH128" s="1305"/>
      <c r="AI128" s="1305"/>
      <c r="AJ128" s="1305"/>
      <c r="AK128" s="1305"/>
      <c r="AL128" s="1305"/>
      <c r="AM128" s="1305"/>
      <c r="AN128" s="1305"/>
      <c r="AO128" s="1305"/>
      <c r="AP128" s="1305"/>
      <c r="AQ128" s="1305"/>
      <c r="AR128" s="1305"/>
      <c r="AS128" s="1305"/>
      <c r="AT128" s="1305"/>
      <c r="AU128" s="1305"/>
      <c r="AV128" s="1305"/>
      <c r="AW128" s="1305"/>
      <c r="AX128" s="1305"/>
      <c r="AY128" s="1305"/>
      <c r="AZ128" s="1305"/>
      <c r="BA128" s="1305"/>
      <c r="BB128" s="1305"/>
    </row>
    <row r="129" spans="1:54" ht="18.75" customHeight="1">
      <c r="A129" s="1339" t="s">
        <v>764</v>
      </c>
      <c r="B129" s="1339"/>
      <c r="C129" s="1339"/>
      <c r="D129" s="1340" t="s">
        <v>765</v>
      </c>
      <c r="E129" s="1340"/>
      <c r="F129" s="1340"/>
      <c r="G129" s="1340"/>
      <c r="H129" s="1340"/>
      <c r="I129" s="1340"/>
      <c r="J129" s="1340"/>
      <c r="K129" s="1340"/>
      <c r="L129" s="1340"/>
      <c r="M129" s="1340"/>
      <c r="N129" s="1340"/>
      <c r="O129" s="1340"/>
      <c r="P129" s="1328">
        <v>114</v>
      </c>
      <c r="Q129" s="1299"/>
      <c r="R129" s="1305"/>
      <c r="S129" s="1305"/>
      <c r="T129" s="1305"/>
      <c r="U129" s="1307"/>
      <c r="V129" s="1305"/>
      <c r="W129" s="1305"/>
      <c r="X129" s="1305"/>
      <c r="Y129" s="1305"/>
      <c r="Z129" s="1305"/>
      <c r="AA129" s="1305"/>
      <c r="AB129" s="1305"/>
      <c r="AC129" s="1305"/>
      <c r="AD129" s="1305"/>
      <c r="AE129" s="1305"/>
      <c r="AF129" s="1305"/>
      <c r="AG129" s="1305"/>
      <c r="AH129" s="1305"/>
      <c r="AI129" s="1305"/>
      <c r="AJ129" s="1305"/>
      <c r="AK129" s="1305"/>
      <c r="AL129" s="1305"/>
      <c r="AM129" s="1305"/>
      <c r="AN129" s="1305"/>
      <c r="AO129" s="1305"/>
      <c r="AP129" s="1305"/>
      <c r="AQ129" s="1305"/>
      <c r="AR129" s="1305"/>
      <c r="AS129" s="1305"/>
      <c r="AT129" s="1305"/>
      <c r="AU129" s="1305"/>
      <c r="AV129" s="1305"/>
      <c r="AW129" s="1305"/>
      <c r="AX129" s="1305"/>
      <c r="AY129" s="1305"/>
      <c r="AZ129" s="1305"/>
      <c r="BA129" s="1305"/>
      <c r="BB129" s="1305"/>
    </row>
    <row r="130" spans="1:54" ht="18.75" customHeight="1">
      <c r="A130" s="1339" t="s">
        <v>766</v>
      </c>
      <c r="B130" s="1339"/>
      <c r="C130" s="1339"/>
      <c r="D130" s="1340" t="s">
        <v>767</v>
      </c>
      <c r="E130" s="1340"/>
      <c r="F130" s="1340"/>
      <c r="G130" s="1340"/>
      <c r="H130" s="1340"/>
      <c r="I130" s="1340"/>
      <c r="J130" s="1340"/>
      <c r="K130" s="1340"/>
      <c r="L130" s="1340"/>
      <c r="M130" s="1340"/>
      <c r="N130" s="1340"/>
      <c r="O130" s="1340"/>
      <c r="P130" s="1328">
        <v>115</v>
      </c>
      <c r="Q130" s="1299"/>
      <c r="R130" s="1305"/>
      <c r="S130" s="1305"/>
      <c r="T130" s="1305"/>
      <c r="U130" s="1307"/>
      <c r="V130" s="1305"/>
      <c r="W130" s="1305"/>
      <c r="X130" s="1305"/>
      <c r="Y130" s="1305"/>
      <c r="Z130" s="1305"/>
      <c r="AA130" s="1305"/>
      <c r="AB130" s="1305"/>
      <c r="AC130" s="1305"/>
      <c r="AD130" s="1305"/>
      <c r="AE130" s="1305"/>
      <c r="AF130" s="1305"/>
      <c r="AG130" s="1305"/>
      <c r="AH130" s="1305"/>
      <c r="AI130" s="1305"/>
      <c r="AJ130" s="1305"/>
      <c r="AK130" s="1305"/>
      <c r="AL130" s="1305"/>
      <c r="AM130" s="1305"/>
      <c r="AN130" s="1305"/>
      <c r="AO130" s="1305"/>
      <c r="AP130" s="1305"/>
      <c r="AQ130" s="1305"/>
      <c r="AR130" s="1305"/>
      <c r="AS130" s="1305"/>
      <c r="AT130" s="1305"/>
      <c r="AU130" s="1305"/>
      <c r="AV130" s="1305"/>
      <c r="AW130" s="1305"/>
      <c r="AX130" s="1305"/>
      <c r="AY130" s="1305"/>
      <c r="AZ130" s="1305"/>
      <c r="BA130" s="1305"/>
      <c r="BB130" s="1305"/>
    </row>
    <row r="131" spans="1:54" ht="18.75" customHeight="1">
      <c r="A131" s="1339" t="s">
        <v>768</v>
      </c>
      <c r="B131" s="1339"/>
      <c r="C131" s="1339"/>
      <c r="D131" s="1340" t="s">
        <v>769</v>
      </c>
      <c r="E131" s="1340"/>
      <c r="F131" s="1340"/>
      <c r="G131" s="1340"/>
      <c r="H131" s="1340"/>
      <c r="I131" s="1340"/>
      <c r="J131" s="1340"/>
      <c r="K131" s="1340"/>
      <c r="L131" s="1340"/>
      <c r="M131" s="1340"/>
      <c r="N131" s="1340"/>
      <c r="O131" s="1340"/>
      <c r="P131" s="1328">
        <v>116</v>
      </c>
      <c r="Q131" s="1299"/>
      <c r="R131" s="1305"/>
      <c r="S131" s="1305"/>
      <c r="T131" s="1305"/>
      <c r="U131" s="1307"/>
      <c r="V131" s="1305"/>
      <c r="W131" s="1305"/>
      <c r="X131" s="1305"/>
      <c r="Y131" s="1305"/>
      <c r="Z131" s="1305"/>
      <c r="AA131" s="1305"/>
      <c r="AB131" s="1305"/>
      <c r="AC131" s="1305"/>
      <c r="AD131" s="1305"/>
      <c r="AE131" s="1305"/>
      <c r="AF131" s="1305"/>
      <c r="AG131" s="1305"/>
      <c r="AH131" s="1305"/>
      <c r="AI131" s="1305"/>
      <c r="AJ131" s="1305"/>
      <c r="AK131" s="1305"/>
      <c r="AL131" s="1305"/>
      <c r="AM131" s="1305"/>
      <c r="AN131" s="1305"/>
      <c r="AO131" s="1305"/>
      <c r="AP131" s="1305"/>
      <c r="AQ131" s="1305"/>
      <c r="AR131" s="1305"/>
      <c r="AS131" s="1305"/>
      <c r="AT131" s="1305"/>
      <c r="AU131" s="1305"/>
      <c r="AV131" s="1305"/>
      <c r="AW131" s="1305"/>
      <c r="AX131" s="1305"/>
      <c r="AY131" s="1305"/>
      <c r="AZ131" s="1305"/>
      <c r="BA131" s="1305"/>
      <c r="BB131" s="1305"/>
    </row>
    <row r="132" spans="1:54" ht="18.75" customHeight="1">
      <c r="A132" s="1341" t="s">
        <v>770</v>
      </c>
      <c r="B132" s="1341"/>
      <c r="C132" s="1341"/>
      <c r="D132" s="1340" t="s">
        <v>771</v>
      </c>
      <c r="E132" s="1340"/>
      <c r="F132" s="1340"/>
      <c r="G132" s="1340"/>
      <c r="H132" s="1340"/>
      <c r="I132" s="1340"/>
      <c r="J132" s="1340"/>
      <c r="K132" s="1340"/>
      <c r="L132" s="1340"/>
      <c r="M132" s="1340"/>
      <c r="N132" s="1340"/>
      <c r="O132" s="1340"/>
      <c r="P132" s="1328">
        <v>117</v>
      </c>
      <c r="Q132" s="1299"/>
      <c r="R132" s="1305"/>
      <c r="S132" s="1305"/>
      <c r="T132" s="1305"/>
      <c r="U132" s="1307"/>
      <c r="V132" s="1305"/>
      <c r="W132" s="1305"/>
      <c r="X132" s="1305"/>
      <c r="Y132" s="1305"/>
      <c r="Z132" s="1305"/>
      <c r="AA132" s="1305"/>
      <c r="AB132" s="1305"/>
      <c r="AC132" s="1305"/>
      <c r="AD132" s="1305"/>
      <c r="AE132" s="1305"/>
      <c r="AF132" s="1305"/>
      <c r="AG132" s="1305"/>
      <c r="AH132" s="1305"/>
      <c r="AI132" s="1305"/>
      <c r="AJ132" s="1305"/>
      <c r="AK132" s="1305"/>
      <c r="AL132" s="1305"/>
      <c r="AM132" s="1305"/>
      <c r="AN132" s="1305"/>
      <c r="AO132" s="1305"/>
      <c r="AP132" s="1305"/>
      <c r="AQ132" s="1305"/>
      <c r="AR132" s="1305"/>
      <c r="AS132" s="1305"/>
      <c r="AT132" s="1305"/>
      <c r="AU132" s="1305"/>
      <c r="AV132" s="1305"/>
      <c r="AW132" s="1305"/>
      <c r="AX132" s="1305"/>
      <c r="AY132" s="1305"/>
      <c r="AZ132" s="1305"/>
      <c r="BA132" s="1305"/>
      <c r="BB132" s="1305"/>
    </row>
    <row r="133" spans="1:54" ht="18.75" customHeight="1" thickBot="1">
      <c r="A133" s="1284">
        <v>219000</v>
      </c>
      <c r="B133" s="1284"/>
      <c r="C133" s="1284"/>
      <c r="D133" s="1342" t="s">
        <v>772</v>
      </c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29">
        <v>118</v>
      </c>
      <c r="Q133" s="1330"/>
      <c r="R133" s="1311"/>
      <c r="S133" s="1311"/>
      <c r="T133" s="1311"/>
      <c r="U133" s="1312"/>
      <c r="V133" s="1311"/>
      <c r="W133" s="1311"/>
      <c r="X133" s="1311"/>
      <c r="Y133" s="1311"/>
      <c r="Z133" s="1311"/>
      <c r="AA133" s="1311"/>
      <c r="AB133" s="1311"/>
      <c r="AC133" s="1311"/>
      <c r="AD133" s="1311"/>
      <c r="AE133" s="1311"/>
      <c r="AF133" s="1311"/>
      <c r="AG133" s="1311"/>
      <c r="AH133" s="1311"/>
      <c r="AI133" s="1311"/>
      <c r="AJ133" s="1311"/>
      <c r="AK133" s="1311"/>
      <c r="AL133" s="1311"/>
      <c r="AM133" s="1311"/>
      <c r="AN133" s="1311"/>
      <c r="AO133" s="1311"/>
      <c r="AP133" s="1311"/>
      <c r="AQ133" s="1311"/>
      <c r="AR133" s="1311"/>
      <c r="AS133" s="1311"/>
      <c r="AT133" s="1311"/>
      <c r="AU133" s="1311"/>
      <c r="AV133" s="1311"/>
      <c r="AW133" s="1311"/>
      <c r="AX133" s="1311"/>
      <c r="AY133" s="1311"/>
      <c r="AZ133" s="1311"/>
      <c r="BA133" s="1311"/>
      <c r="BB133" s="1311"/>
    </row>
    <row r="134" spans="1:54" ht="30" customHeight="1" thickBot="1">
      <c r="A134" s="1331" t="s">
        <v>773</v>
      </c>
      <c r="B134" s="1331"/>
      <c r="C134" s="1331"/>
      <c r="D134" s="1331"/>
      <c r="E134" s="1331"/>
      <c r="F134" s="1331"/>
      <c r="G134" s="1331"/>
      <c r="H134" s="1331"/>
      <c r="I134" s="1331"/>
      <c r="J134" s="1331"/>
      <c r="K134" s="1331"/>
      <c r="L134" s="1331"/>
      <c r="M134" s="1331"/>
      <c r="N134" s="1331"/>
      <c r="O134" s="1331"/>
      <c r="P134" s="1326">
        <v>119</v>
      </c>
      <c r="Q134" s="1327"/>
      <c r="R134" s="1315"/>
      <c r="S134" s="1315"/>
      <c r="T134" s="1315"/>
      <c r="U134" s="1316"/>
      <c r="V134" s="1315"/>
      <c r="W134" s="1315"/>
      <c r="X134" s="1315"/>
      <c r="Y134" s="1315"/>
      <c r="Z134" s="1315"/>
      <c r="AA134" s="1315"/>
      <c r="AB134" s="1315"/>
      <c r="AC134" s="1315"/>
      <c r="AD134" s="1315"/>
      <c r="AE134" s="1315"/>
      <c r="AF134" s="1315"/>
      <c r="AG134" s="1315"/>
      <c r="AH134" s="1315"/>
      <c r="AI134" s="1315"/>
      <c r="AJ134" s="1315"/>
      <c r="AK134" s="1315"/>
      <c r="AL134" s="1315"/>
      <c r="AM134" s="1315"/>
      <c r="AN134" s="1315"/>
      <c r="AO134" s="1315"/>
      <c r="AP134" s="1315"/>
      <c r="AQ134" s="1315"/>
      <c r="AR134" s="1315"/>
      <c r="AS134" s="1315"/>
      <c r="AT134" s="1315"/>
      <c r="AU134" s="1315"/>
      <c r="AV134" s="1315"/>
      <c r="AW134" s="1315"/>
      <c r="AX134" s="1315"/>
      <c r="AY134" s="1315"/>
      <c r="AZ134" s="1315"/>
      <c r="BA134" s="1315"/>
      <c r="BB134" s="1315"/>
    </row>
    <row r="135" spans="1:54" ht="19.5" customHeight="1">
      <c r="A135" s="1337" t="s">
        <v>774</v>
      </c>
      <c r="B135" s="1337"/>
      <c r="C135" s="1337"/>
      <c r="D135" s="1343" t="s">
        <v>775</v>
      </c>
      <c r="E135" s="1343"/>
      <c r="F135" s="1343"/>
      <c r="G135" s="1343"/>
      <c r="H135" s="1343"/>
      <c r="I135" s="1343"/>
      <c r="J135" s="1343"/>
      <c r="K135" s="1343"/>
      <c r="L135" s="1343"/>
      <c r="M135" s="1343"/>
      <c r="N135" s="1343"/>
      <c r="O135" s="1343"/>
      <c r="P135" s="1332">
        <v>120</v>
      </c>
      <c r="Q135" s="1300"/>
      <c r="R135" s="1320"/>
      <c r="S135" s="1320"/>
      <c r="T135" s="1320"/>
      <c r="U135" s="1321"/>
      <c r="V135" s="1320"/>
      <c r="W135" s="1320"/>
      <c r="X135" s="1320"/>
      <c r="Y135" s="1320"/>
      <c r="Z135" s="1320"/>
      <c r="AA135" s="1320"/>
      <c r="AB135" s="1320"/>
      <c r="AC135" s="1320"/>
      <c r="AD135" s="1320"/>
      <c r="AE135" s="1320"/>
      <c r="AF135" s="1320"/>
      <c r="AG135" s="1320"/>
      <c r="AH135" s="1320"/>
      <c r="AI135" s="1320"/>
      <c r="AJ135" s="1320"/>
      <c r="AK135" s="1320"/>
      <c r="AL135" s="1320"/>
      <c r="AM135" s="1320"/>
      <c r="AN135" s="1320"/>
      <c r="AO135" s="1320"/>
      <c r="AP135" s="1320"/>
      <c r="AQ135" s="1320"/>
      <c r="AR135" s="1320"/>
      <c r="AS135" s="1320"/>
      <c r="AT135" s="1320"/>
      <c r="AU135" s="1320"/>
      <c r="AV135" s="1320"/>
      <c r="AW135" s="1320"/>
      <c r="AX135" s="1320"/>
      <c r="AY135" s="1320"/>
      <c r="AZ135" s="1320"/>
      <c r="BA135" s="1320"/>
      <c r="BB135" s="1320"/>
    </row>
    <row r="136" spans="1:54" ht="26.25" customHeight="1">
      <c r="A136" s="1339" t="s">
        <v>776</v>
      </c>
      <c r="B136" s="1339"/>
      <c r="C136" s="1339"/>
      <c r="D136" s="1344" t="s">
        <v>777</v>
      </c>
      <c r="E136" s="1344"/>
      <c r="F136" s="1344"/>
      <c r="G136" s="1344"/>
      <c r="H136" s="1344"/>
      <c r="I136" s="1344"/>
      <c r="J136" s="1344"/>
      <c r="K136" s="1344"/>
      <c r="L136" s="1344"/>
      <c r="M136" s="1344"/>
      <c r="N136" s="1344"/>
      <c r="O136" s="1344"/>
      <c r="P136" s="1328">
        <v>121</v>
      </c>
      <c r="Q136" s="1299"/>
      <c r="R136" s="1305"/>
      <c r="S136" s="1305"/>
      <c r="T136" s="1305"/>
      <c r="U136" s="1307"/>
      <c r="V136" s="1305"/>
      <c r="W136" s="1305"/>
      <c r="X136" s="1305"/>
      <c r="Y136" s="1305"/>
      <c r="Z136" s="1305"/>
      <c r="AA136" s="1305"/>
      <c r="AB136" s="1305"/>
      <c r="AC136" s="1305"/>
      <c r="AD136" s="1305"/>
      <c r="AE136" s="1305"/>
      <c r="AF136" s="1305"/>
      <c r="AG136" s="1305"/>
      <c r="AH136" s="1305"/>
      <c r="AI136" s="1305"/>
      <c r="AJ136" s="1305"/>
      <c r="AK136" s="1305"/>
      <c r="AL136" s="1305"/>
      <c r="AM136" s="1305"/>
      <c r="AN136" s="1305"/>
      <c r="AO136" s="1305"/>
      <c r="AP136" s="1305"/>
      <c r="AQ136" s="1305"/>
      <c r="AR136" s="1305"/>
      <c r="AS136" s="1305"/>
      <c r="AT136" s="1305"/>
      <c r="AU136" s="1305"/>
      <c r="AV136" s="1305"/>
      <c r="AW136" s="1305"/>
      <c r="AX136" s="1305"/>
      <c r="AY136" s="1305"/>
      <c r="AZ136" s="1305"/>
      <c r="BA136" s="1305"/>
      <c r="BB136" s="1305"/>
    </row>
    <row r="137" spans="1:54" ht="19.5" customHeight="1">
      <c r="A137" s="1339" t="s">
        <v>778</v>
      </c>
      <c r="B137" s="1339"/>
      <c r="C137" s="1339"/>
      <c r="D137" s="1340" t="s">
        <v>779</v>
      </c>
      <c r="E137" s="1340"/>
      <c r="F137" s="1340"/>
      <c r="G137" s="1340"/>
      <c r="H137" s="1340"/>
      <c r="I137" s="1340"/>
      <c r="J137" s="1340"/>
      <c r="K137" s="1340"/>
      <c r="L137" s="1340"/>
      <c r="M137" s="1340"/>
      <c r="N137" s="1340"/>
      <c r="O137" s="1340"/>
      <c r="P137" s="1328">
        <v>122</v>
      </c>
      <c r="Q137" s="1299"/>
      <c r="R137" s="1305"/>
      <c r="S137" s="1305"/>
      <c r="T137" s="1305"/>
      <c r="U137" s="1307"/>
      <c r="V137" s="1305"/>
      <c r="W137" s="1305"/>
      <c r="X137" s="1305"/>
      <c r="Y137" s="1305"/>
      <c r="Z137" s="1305"/>
      <c r="AA137" s="1305"/>
      <c r="AB137" s="1305"/>
      <c r="AC137" s="1305"/>
      <c r="AD137" s="1305"/>
      <c r="AE137" s="1305"/>
      <c r="AF137" s="1305"/>
      <c r="AG137" s="1305"/>
      <c r="AH137" s="1305"/>
      <c r="AI137" s="1305"/>
      <c r="AJ137" s="1305"/>
      <c r="AK137" s="1305"/>
      <c r="AL137" s="1305"/>
      <c r="AM137" s="1305"/>
      <c r="AN137" s="1305"/>
      <c r="AO137" s="1305"/>
      <c r="AP137" s="1305"/>
      <c r="AQ137" s="1305"/>
      <c r="AR137" s="1305"/>
      <c r="AS137" s="1305"/>
      <c r="AT137" s="1305"/>
      <c r="AU137" s="1305"/>
      <c r="AV137" s="1305"/>
      <c r="AW137" s="1305"/>
      <c r="AX137" s="1305"/>
      <c r="AY137" s="1305"/>
      <c r="AZ137" s="1305"/>
      <c r="BA137" s="1305"/>
      <c r="BB137" s="1305"/>
    </row>
    <row r="138" spans="1:54" ht="19.5" customHeight="1">
      <c r="A138" s="1339" t="s">
        <v>780</v>
      </c>
      <c r="B138" s="1339"/>
      <c r="C138" s="1339"/>
      <c r="D138" s="1340" t="s">
        <v>781</v>
      </c>
      <c r="E138" s="1340"/>
      <c r="F138" s="1340"/>
      <c r="G138" s="1340"/>
      <c r="H138" s="1340"/>
      <c r="I138" s="1340"/>
      <c r="J138" s="1340"/>
      <c r="K138" s="1340"/>
      <c r="L138" s="1340"/>
      <c r="M138" s="1340"/>
      <c r="N138" s="1340"/>
      <c r="O138" s="1340"/>
      <c r="P138" s="1328">
        <v>123</v>
      </c>
      <c r="Q138" s="1299"/>
      <c r="R138" s="1305"/>
      <c r="S138" s="1305"/>
      <c r="T138" s="1305"/>
      <c r="U138" s="1307"/>
      <c r="V138" s="1305"/>
      <c r="W138" s="1305"/>
      <c r="X138" s="1305"/>
      <c r="Y138" s="1305"/>
      <c r="Z138" s="1305"/>
      <c r="AA138" s="1305"/>
      <c r="AB138" s="1305"/>
      <c r="AC138" s="1305"/>
      <c r="AD138" s="1305"/>
      <c r="AE138" s="1305"/>
      <c r="AF138" s="1305"/>
      <c r="AG138" s="1305"/>
      <c r="AH138" s="1305"/>
      <c r="AI138" s="1305"/>
      <c r="AJ138" s="1305"/>
      <c r="AK138" s="1305"/>
      <c r="AL138" s="1305"/>
      <c r="AM138" s="1305"/>
      <c r="AN138" s="1305"/>
      <c r="AO138" s="1305"/>
      <c r="AP138" s="1305"/>
      <c r="AQ138" s="1305"/>
      <c r="AR138" s="1305"/>
      <c r="AS138" s="1305"/>
      <c r="AT138" s="1305"/>
      <c r="AU138" s="1305"/>
      <c r="AV138" s="1305"/>
      <c r="AW138" s="1305"/>
      <c r="AX138" s="1305"/>
      <c r="AY138" s="1305"/>
      <c r="AZ138" s="1305"/>
      <c r="BA138" s="1305"/>
      <c r="BB138" s="1305"/>
    </row>
    <row r="139" spans="1:54" ht="19.5" customHeight="1">
      <c r="A139" s="1339" t="s">
        <v>782</v>
      </c>
      <c r="B139" s="1339"/>
      <c r="C139" s="1339"/>
      <c r="D139" s="1340" t="s">
        <v>783</v>
      </c>
      <c r="E139" s="1340"/>
      <c r="F139" s="1340"/>
      <c r="G139" s="1340"/>
      <c r="H139" s="1340"/>
      <c r="I139" s="1340"/>
      <c r="J139" s="1340"/>
      <c r="K139" s="1340"/>
      <c r="L139" s="1340"/>
      <c r="M139" s="1340"/>
      <c r="N139" s="1340"/>
      <c r="O139" s="1340"/>
      <c r="P139" s="1328">
        <v>124</v>
      </c>
      <c r="Q139" s="1299"/>
      <c r="R139" s="1305"/>
      <c r="S139" s="1305"/>
      <c r="T139" s="1305"/>
      <c r="U139" s="1307"/>
      <c r="V139" s="1305"/>
      <c r="W139" s="1305"/>
      <c r="X139" s="1305"/>
      <c r="Y139" s="1305"/>
      <c r="Z139" s="1305"/>
      <c r="AA139" s="1305"/>
      <c r="AB139" s="1305"/>
      <c r="AC139" s="1305"/>
      <c r="AD139" s="1305"/>
      <c r="AE139" s="1305"/>
      <c r="AF139" s="1305"/>
      <c r="AG139" s="1305"/>
      <c r="AH139" s="1305"/>
      <c r="AI139" s="1305"/>
      <c r="AJ139" s="1305"/>
      <c r="AK139" s="1305"/>
      <c r="AL139" s="1305"/>
      <c r="AM139" s="1305"/>
      <c r="AN139" s="1305"/>
      <c r="AO139" s="1305"/>
      <c r="AP139" s="1305"/>
      <c r="AQ139" s="1305"/>
      <c r="AR139" s="1305"/>
      <c r="AS139" s="1305"/>
      <c r="AT139" s="1305"/>
      <c r="AU139" s="1305"/>
      <c r="AV139" s="1305"/>
      <c r="AW139" s="1305"/>
      <c r="AX139" s="1305"/>
      <c r="AY139" s="1305"/>
      <c r="AZ139" s="1305"/>
      <c r="BA139" s="1305"/>
      <c r="BB139" s="1305"/>
    </row>
    <row r="140" spans="1:54" ht="19.5" customHeight="1" thickBot="1">
      <c r="A140" s="1345" t="s">
        <v>784</v>
      </c>
      <c r="B140" s="1345"/>
      <c r="C140" s="1345"/>
      <c r="D140" s="1342" t="s">
        <v>785</v>
      </c>
      <c r="E140" s="1342"/>
      <c r="F140" s="1342"/>
      <c r="G140" s="1342"/>
      <c r="H140" s="1342"/>
      <c r="I140" s="1342"/>
      <c r="J140" s="1342"/>
      <c r="K140" s="1342"/>
      <c r="L140" s="1342"/>
      <c r="M140" s="1342"/>
      <c r="N140" s="1342"/>
      <c r="O140" s="1342"/>
      <c r="P140" s="1329">
        <v>125</v>
      </c>
      <c r="Q140" s="1330"/>
      <c r="R140" s="1311"/>
      <c r="S140" s="1311"/>
      <c r="T140" s="1311"/>
      <c r="U140" s="1312"/>
      <c r="V140" s="1311"/>
      <c r="W140" s="1311"/>
      <c r="X140" s="1311"/>
      <c r="Y140" s="1311"/>
      <c r="Z140" s="1311"/>
      <c r="AA140" s="1311"/>
      <c r="AB140" s="1311"/>
      <c r="AC140" s="1311"/>
      <c r="AD140" s="1311"/>
      <c r="AE140" s="1311"/>
      <c r="AF140" s="1311"/>
      <c r="AG140" s="1311"/>
      <c r="AH140" s="1311"/>
      <c r="AI140" s="1311"/>
      <c r="AJ140" s="1311"/>
      <c r="AK140" s="1311"/>
      <c r="AL140" s="1311"/>
      <c r="AM140" s="1311"/>
      <c r="AN140" s="1311"/>
      <c r="AO140" s="1311"/>
      <c r="AP140" s="1311"/>
      <c r="AQ140" s="1311"/>
      <c r="AR140" s="1311"/>
      <c r="AS140" s="1311"/>
      <c r="AT140" s="1311"/>
      <c r="AU140" s="1311"/>
      <c r="AV140" s="1311"/>
      <c r="AW140" s="1311"/>
      <c r="AX140" s="1311"/>
      <c r="AY140" s="1311"/>
      <c r="AZ140" s="1311"/>
      <c r="BA140" s="1311"/>
      <c r="BB140" s="1311"/>
    </row>
    <row r="141" spans="1:54" ht="21.75" customHeight="1" thickBot="1">
      <c r="A141" s="1331" t="s">
        <v>786</v>
      </c>
      <c r="B141" s="1331"/>
      <c r="C141" s="1331"/>
      <c r="D141" s="1331"/>
      <c r="E141" s="1331"/>
      <c r="F141" s="1331"/>
      <c r="G141" s="1331"/>
      <c r="H141" s="1331"/>
      <c r="I141" s="1331"/>
      <c r="J141" s="1331"/>
      <c r="K141" s="1331"/>
      <c r="L141" s="1331"/>
      <c r="M141" s="1331"/>
      <c r="N141" s="1331"/>
      <c r="O141" s="1331"/>
      <c r="P141" s="1326">
        <v>126</v>
      </c>
      <c r="Q141" s="1327"/>
      <c r="R141" s="1315"/>
      <c r="S141" s="1315"/>
      <c r="T141" s="1315"/>
      <c r="U141" s="1346"/>
      <c r="V141" s="1315"/>
      <c r="W141" s="1315"/>
      <c r="X141" s="1315"/>
      <c r="Y141" s="1315"/>
      <c r="Z141" s="1315"/>
      <c r="AA141" s="1315"/>
      <c r="AB141" s="1315"/>
      <c r="AC141" s="1315"/>
      <c r="AD141" s="1315"/>
      <c r="AE141" s="1315"/>
      <c r="AF141" s="1315"/>
      <c r="AG141" s="1315"/>
      <c r="AH141" s="1315"/>
      <c r="AI141" s="1315"/>
      <c r="AJ141" s="1315"/>
      <c r="AK141" s="1315"/>
      <c r="AL141" s="1315"/>
      <c r="AM141" s="1315"/>
      <c r="AN141" s="1315"/>
      <c r="AO141" s="1315"/>
      <c r="AP141" s="1315"/>
      <c r="AQ141" s="1315"/>
      <c r="AR141" s="1315"/>
      <c r="AS141" s="1315"/>
      <c r="AT141" s="1315"/>
      <c r="AU141" s="1315"/>
      <c r="AV141" s="1315"/>
      <c r="AW141" s="1315"/>
      <c r="AX141" s="1315"/>
      <c r="AY141" s="1315"/>
      <c r="AZ141" s="1315"/>
      <c r="BA141" s="1315"/>
      <c r="BB141" s="1315"/>
    </row>
    <row r="142" spans="1:54" ht="19.5" customHeight="1">
      <c r="A142" s="1294" t="s">
        <v>787</v>
      </c>
      <c r="B142" s="1294"/>
      <c r="C142" s="1294"/>
      <c r="D142" s="1338" t="s">
        <v>788</v>
      </c>
      <c r="E142" s="1338"/>
      <c r="F142" s="1338"/>
      <c r="G142" s="1338"/>
      <c r="H142" s="1338"/>
      <c r="I142" s="1338"/>
      <c r="J142" s="1338"/>
      <c r="K142" s="1338"/>
      <c r="L142" s="1338"/>
      <c r="M142" s="1338"/>
      <c r="N142" s="1338"/>
      <c r="O142" s="1338"/>
      <c r="P142" s="1332">
        <v>127</v>
      </c>
      <c r="Q142" s="1300"/>
      <c r="R142" s="1320"/>
      <c r="S142" s="1320"/>
      <c r="T142" s="1320"/>
      <c r="U142" s="1321"/>
      <c r="V142" s="1320"/>
      <c r="W142" s="1320"/>
      <c r="X142" s="1320"/>
      <c r="Y142" s="1320"/>
      <c r="Z142" s="1320"/>
      <c r="AA142" s="1320"/>
      <c r="AB142" s="1320"/>
      <c r="AC142" s="1320"/>
      <c r="AD142" s="1320"/>
      <c r="AE142" s="1320"/>
      <c r="AF142" s="1320"/>
      <c r="AG142" s="1320"/>
      <c r="AH142" s="1320"/>
      <c r="AI142" s="1320"/>
      <c r="AJ142" s="1320"/>
      <c r="AK142" s="1320"/>
      <c r="AL142" s="1320"/>
      <c r="AM142" s="1320"/>
      <c r="AN142" s="1320"/>
      <c r="AO142" s="1320"/>
      <c r="AP142" s="1320"/>
      <c r="AQ142" s="1320"/>
      <c r="AR142" s="1320"/>
      <c r="AS142" s="1320"/>
      <c r="AT142" s="1320"/>
      <c r="AU142" s="1320"/>
      <c r="AV142" s="1320"/>
      <c r="AW142" s="1320"/>
      <c r="AX142" s="1320"/>
      <c r="AY142" s="1320"/>
      <c r="AZ142" s="1320"/>
      <c r="BA142" s="1320"/>
      <c r="BB142" s="1320"/>
    </row>
    <row r="143" spans="1:54" ht="19.5" customHeight="1">
      <c r="A143" s="1341" t="s">
        <v>789</v>
      </c>
      <c r="B143" s="1341"/>
      <c r="C143" s="1341"/>
      <c r="D143" s="1340" t="s">
        <v>790</v>
      </c>
      <c r="E143" s="1340"/>
      <c r="F143" s="1340"/>
      <c r="G143" s="1340"/>
      <c r="H143" s="1340"/>
      <c r="I143" s="1340"/>
      <c r="J143" s="1340"/>
      <c r="K143" s="1340"/>
      <c r="L143" s="1340"/>
      <c r="M143" s="1340"/>
      <c r="N143" s="1340"/>
      <c r="O143" s="1340"/>
      <c r="P143" s="1328">
        <v>128</v>
      </c>
      <c r="Q143" s="1299"/>
      <c r="R143" s="1305"/>
      <c r="S143" s="1305"/>
      <c r="T143" s="1305"/>
      <c r="U143" s="1307"/>
      <c r="V143" s="1305"/>
      <c r="W143" s="1305"/>
      <c r="X143" s="1305"/>
      <c r="Y143" s="1305"/>
      <c r="Z143" s="1305"/>
      <c r="AA143" s="1305"/>
      <c r="AB143" s="1305"/>
      <c r="AC143" s="1305"/>
      <c r="AD143" s="1305"/>
      <c r="AE143" s="1305"/>
      <c r="AF143" s="1305"/>
      <c r="AG143" s="1305"/>
      <c r="AH143" s="1305"/>
      <c r="AI143" s="1305"/>
      <c r="AJ143" s="1305"/>
      <c r="AK143" s="1305"/>
      <c r="AL143" s="1305"/>
      <c r="AM143" s="1305"/>
      <c r="AN143" s="1305"/>
      <c r="AO143" s="1305"/>
      <c r="AP143" s="1305"/>
      <c r="AQ143" s="1305"/>
      <c r="AR143" s="1305"/>
      <c r="AS143" s="1305"/>
      <c r="AT143" s="1305"/>
      <c r="AU143" s="1305"/>
      <c r="AV143" s="1305"/>
      <c r="AW143" s="1305"/>
      <c r="AX143" s="1305"/>
      <c r="AY143" s="1305"/>
      <c r="AZ143" s="1305"/>
      <c r="BA143" s="1305"/>
      <c r="BB143" s="1305"/>
    </row>
    <row r="144" spans="1:54" ht="19.5" customHeight="1">
      <c r="A144" s="1341" t="s">
        <v>791</v>
      </c>
      <c r="B144" s="1341"/>
      <c r="C144" s="1341"/>
      <c r="D144" s="1340" t="s">
        <v>703</v>
      </c>
      <c r="E144" s="1340"/>
      <c r="F144" s="1340"/>
      <c r="G144" s="1340"/>
      <c r="H144" s="1340"/>
      <c r="I144" s="1340"/>
      <c r="J144" s="1340"/>
      <c r="K144" s="1340"/>
      <c r="L144" s="1340"/>
      <c r="M144" s="1340"/>
      <c r="N144" s="1340"/>
      <c r="O144" s="1340"/>
      <c r="P144" s="1328">
        <v>129</v>
      </c>
      <c r="Q144" s="1299"/>
      <c r="R144" s="1305"/>
      <c r="S144" s="1305"/>
      <c r="T144" s="1305"/>
      <c r="U144" s="1307"/>
      <c r="V144" s="1305"/>
      <c r="W144" s="1305"/>
      <c r="X144" s="1305"/>
      <c r="Y144" s="1305"/>
      <c r="Z144" s="1305"/>
      <c r="AA144" s="1305"/>
      <c r="AB144" s="1305"/>
      <c r="AC144" s="1305"/>
      <c r="AD144" s="1305"/>
      <c r="AE144" s="1305"/>
      <c r="AF144" s="1305"/>
      <c r="AG144" s="1305"/>
      <c r="AH144" s="1305"/>
      <c r="AI144" s="1305"/>
      <c r="AJ144" s="1305"/>
      <c r="AK144" s="1305"/>
      <c r="AL144" s="1305"/>
      <c r="AM144" s="1305"/>
      <c r="AN144" s="1305"/>
      <c r="AO144" s="1305"/>
      <c r="AP144" s="1305"/>
      <c r="AQ144" s="1305"/>
      <c r="AR144" s="1305"/>
      <c r="AS144" s="1305"/>
      <c r="AT144" s="1305"/>
      <c r="AU144" s="1305"/>
      <c r="AV144" s="1305"/>
      <c r="AW144" s="1305"/>
      <c r="AX144" s="1305"/>
      <c r="AY144" s="1305"/>
      <c r="AZ144" s="1305"/>
      <c r="BA144" s="1305"/>
      <c r="BB144" s="1305"/>
    </row>
    <row r="145" spans="1:54" ht="19.5" customHeight="1">
      <c r="A145" s="1339" t="s">
        <v>792</v>
      </c>
      <c r="B145" s="1339"/>
      <c r="C145" s="1339"/>
      <c r="D145" s="1340" t="s">
        <v>704</v>
      </c>
      <c r="E145" s="1340"/>
      <c r="F145" s="1340"/>
      <c r="G145" s="1340"/>
      <c r="H145" s="1340"/>
      <c r="I145" s="1340"/>
      <c r="J145" s="1340"/>
      <c r="K145" s="1340"/>
      <c r="L145" s="1340"/>
      <c r="M145" s="1340"/>
      <c r="N145" s="1340"/>
      <c r="O145" s="1340"/>
      <c r="P145" s="1328">
        <v>130</v>
      </c>
      <c r="Q145" s="1299"/>
      <c r="R145" s="1305"/>
      <c r="S145" s="1305"/>
      <c r="T145" s="1305"/>
      <c r="U145" s="1307"/>
      <c r="V145" s="1305"/>
      <c r="W145" s="1305"/>
      <c r="X145" s="1305"/>
      <c r="Y145" s="1305"/>
      <c r="Z145" s="1305"/>
      <c r="AA145" s="1305"/>
      <c r="AB145" s="1305"/>
      <c r="AC145" s="1305"/>
      <c r="AD145" s="1305"/>
      <c r="AE145" s="1305"/>
      <c r="AF145" s="1305"/>
      <c r="AG145" s="1305"/>
      <c r="AH145" s="1305"/>
      <c r="AI145" s="1305"/>
      <c r="AJ145" s="1305"/>
      <c r="AK145" s="1305"/>
      <c r="AL145" s="1305"/>
      <c r="AM145" s="1305"/>
      <c r="AN145" s="1305"/>
      <c r="AO145" s="1305"/>
      <c r="AP145" s="1305"/>
      <c r="AQ145" s="1305"/>
      <c r="AR145" s="1305"/>
      <c r="AS145" s="1305"/>
      <c r="AT145" s="1305"/>
      <c r="AU145" s="1305"/>
      <c r="AV145" s="1305"/>
      <c r="AW145" s="1305"/>
      <c r="AX145" s="1305"/>
      <c r="AY145" s="1305"/>
      <c r="AZ145" s="1305"/>
      <c r="BA145" s="1305"/>
      <c r="BB145" s="1305"/>
    </row>
    <row r="146" spans="1:54" ht="19.5" customHeight="1">
      <c r="A146" s="1339" t="s">
        <v>793</v>
      </c>
      <c r="B146" s="1339"/>
      <c r="C146" s="1339"/>
      <c r="D146" s="1340" t="s">
        <v>705</v>
      </c>
      <c r="E146" s="1340"/>
      <c r="F146" s="1340"/>
      <c r="G146" s="1340"/>
      <c r="H146" s="1340"/>
      <c r="I146" s="1340"/>
      <c r="J146" s="1340"/>
      <c r="K146" s="1340"/>
      <c r="L146" s="1340"/>
      <c r="M146" s="1340"/>
      <c r="N146" s="1340"/>
      <c r="O146" s="1340"/>
      <c r="P146" s="1328">
        <v>131</v>
      </c>
      <c r="Q146" s="1299"/>
      <c r="R146" s="1305"/>
      <c r="S146" s="1305"/>
      <c r="T146" s="1305"/>
      <c r="U146" s="1307"/>
      <c r="V146" s="1305"/>
      <c r="W146" s="1305"/>
      <c r="X146" s="1305"/>
      <c r="Y146" s="1305"/>
      <c r="Z146" s="1305"/>
      <c r="AA146" s="1305"/>
      <c r="AB146" s="1305"/>
      <c r="AC146" s="1305"/>
      <c r="AD146" s="1305"/>
      <c r="AE146" s="1305"/>
      <c r="AF146" s="1305"/>
      <c r="AG146" s="1305"/>
      <c r="AH146" s="1305"/>
      <c r="AI146" s="1305"/>
      <c r="AJ146" s="1305"/>
      <c r="AK146" s="1305"/>
      <c r="AL146" s="1305"/>
      <c r="AM146" s="1305"/>
      <c r="AN146" s="1305"/>
      <c r="AO146" s="1305"/>
      <c r="AP146" s="1305"/>
      <c r="AQ146" s="1305"/>
      <c r="AR146" s="1305"/>
      <c r="AS146" s="1305"/>
      <c r="AT146" s="1305"/>
      <c r="AU146" s="1305"/>
      <c r="AV146" s="1305"/>
      <c r="AW146" s="1305"/>
      <c r="AX146" s="1305"/>
      <c r="AY146" s="1305"/>
      <c r="AZ146" s="1305"/>
      <c r="BA146" s="1305"/>
      <c r="BB146" s="1305"/>
    </row>
    <row r="147" spans="1:54" ht="19.5" customHeight="1">
      <c r="A147" s="1339" t="s">
        <v>794</v>
      </c>
      <c r="B147" s="1339"/>
      <c r="C147" s="1339"/>
      <c r="D147" s="1340" t="s">
        <v>795</v>
      </c>
      <c r="E147" s="1340"/>
      <c r="F147" s="1340"/>
      <c r="G147" s="1340"/>
      <c r="H147" s="1340"/>
      <c r="I147" s="1340"/>
      <c r="J147" s="1340"/>
      <c r="K147" s="1340"/>
      <c r="L147" s="1340"/>
      <c r="M147" s="1340"/>
      <c r="N147" s="1340"/>
      <c r="O147" s="1340"/>
      <c r="P147" s="1328">
        <v>132</v>
      </c>
      <c r="Q147" s="1299"/>
      <c r="R147" s="1305"/>
      <c r="S147" s="1305"/>
      <c r="T147" s="1305"/>
      <c r="U147" s="1307"/>
      <c r="V147" s="1305"/>
      <c r="W147" s="1305"/>
      <c r="X147" s="1305"/>
      <c r="Y147" s="1305"/>
      <c r="Z147" s="1305"/>
      <c r="AA147" s="1305"/>
      <c r="AB147" s="1305"/>
      <c r="AC147" s="1305"/>
      <c r="AD147" s="1305"/>
      <c r="AE147" s="1305"/>
      <c r="AF147" s="1305"/>
      <c r="AG147" s="1305"/>
      <c r="AH147" s="1305"/>
      <c r="AI147" s="1305"/>
      <c r="AJ147" s="1305"/>
      <c r="AK147" s="1305"/>
      <c r="AL147" s="1305"/>
      <c r="AM147" s="1305"/>
      <c r="AN147" s="1305"/>
      <c r="AO147" s="1305"/>
      <c r="AP147" s="1305"/>
      <c r="AQ147" s="1305"/>
      <c r="AR147" s="1305"/>
      <c r="AS147" s="1305"/>
      <c r="AT147" s="1305"/>
      <c r="AU147" s="1305"/>
      <c r="AV147" s="1305"/>
      <c r="AW147" s="1305"/>
      <c r="AX147" s="1305"/>
      <c r="AY147" s="1305"/>
      <c r="AZ147" s="1305"/>
      <c r="BA147" s="1305"/>
      <c r="BB147" s="1305"/>
    </row>
    <row r="148" spans="1:54" ht="19.5" customHeight="1">
      <c r="A148" s="1339" t="s">
        <v>796</v>
      </c>
      <c r="B148" s="1339"/>
      <c r="C148" s="1339"/>
      <c r="D148" s="1340" t="s">
        <v>797</v>
      </c>
      <c r="E148" s="1340"/>
      <c r="F148" s="1340"/>
      <c r="G148" s="1340"/>
      <c r="H148" s="1340"/>
      <c r="I148" s="1340"/>
      <c r="J148" s="1340"/>
      <c r="K148" s="1340"/>
      <c r="L148" s="1340"/>
      <c r="M148" s="1340"/>
      <c r="N148" s="1340"/>
      <c r="O148" s="1340"/>
      <c r="P148" s="1328">
        <v>133</v>
      </c>
      <c r="Q148" s="1299"/>
      <c r="R148" s="1305"/>
      <c r="S148" s="1305"/>
      <c r="T148" s="1305"/>
      <c r="U148" s="1307"/>
      <c r="V148" s="1305"/>
      <c r="W148" s="1305"/>
      <c r="X148" s="1305"/>
      <c r="Y148" s="1305"/>
      <c r="Z148" s="1305"/>
      <c r="AA148" s="1305"/>
      <c r="AB148" s="1305"/>
      <c r="AC148" s="1305"/>
      <c r="AD148" s="1305"/>
      <c r="AE148" s="1305"/>
      <c r="AF148" s="1305"/>
      <c r="AG148" s="1305"/>
      <c r="AH148" s="1305"/>
      <c r="AI148" s="1305"/>
      <c r="AJ148" s="1305"/>
      <c r="AK148" s="1305"/>
      <c r="AL148" s="1305"/>
      <c r="AM148" s="1305"/>
      <c r="AN148" s="1305"/>
      <c r="AO148" s="1305"/>
      <c r="AP148" s="1305"/>
      <c r="AQ148" s="1305"/>
      <c r="AR148" s="1305"/>
      <c r="AS148" s="1305"/>
      <c r="AT148" s="1305"/>
      <c r="AU148" s="1305"/>
      <c r="AV148" s="1305"/>
      <c r="AW148" s="1305"/>
      <c r="AX148" s="1305"/>
      <c r="AY148" s="1305"/>
      <c r="AZ148" s="1305"/>
      <c r="BA148" s="1305"/>
      <c r="BB148" s="1305"/>
    </row>
    <row r="149" spans="1:54" ht="19.5" customHeight="1">
      <c r="A149" s="1341" t="s">
        <v>798</v>
      </c>
      <c r="B149" s="1341"/>
      <c r="C149" s="1341"/>
      <c r="D149" s="1340" t="s">
        <v>799</v>
      </c>
      <c r="E149" s="1340"/>
      <c r="F149" s="1340"/>
      <c r="G149" s="1340"/>
      <c r="H149" s="1340"/>
      <c r="I149" s="1340"/>
      <c r="J149" s="1340"/>
      <c r="K149" s="1340"/>
      <c r="L149" s="1340"/>
      <c r="M149" s="1340"/>
      <c r="N149" s="1340"/>
      <c r="O149" s="1340"/>
      <c r="P149" s="1328">
        <v>134</v>
      </c>
      <c r="Q149" s="1299"/>
      <c r="R149" s="1305"/>
      <c r="S149" s="1305"/>
      <c r="T149" s="1305"/>
      <c r="U149" s="1307"/>
      <c r="V149" s="1305"/>
      <c r="W149" s="1305"/>
      <c r="X149" s="1305"/>
      <c r="Y149" s="1305"/>
      <c r="Z149" s="1305"/>
      <c r="AA149" s="1305"/>
      <c r="AB149" s="1305"/>
      <c r="AC149" s="1305"/>
      <c r="AD149" s="1305"/>
      <c r="AE149" s="1305"/>
      <c r="AF149" s="1305"/>
      <c r="AG149" s="1305"/>
      <c r="AH149" s="1305"/>
      <c r="AI149" s="1305"/>
      <c r="AJ149" s="1305"/>
      <c r="AK149" s="1305"/>
      <c r="AL149" s="1305"/>
      <c r="AM149" s="1305"/>
      <c r="AN149" s="1305"/>
      <c r="AO149" s="1305"/>
      <c r="AP149" s="1305"/>
      <c r="AQ149" s="1305"/>
      <c r="AR149" s="1305"/>
      <c r="AS149" s="1305"/>
      <c r="AT149" s="1305"/>
      <c r="AU149" s="1305"/>
      <c r="AV149" s="1305"/>
      <c r="AW149" s="1305"/>
      <c r="AX149" s="1305"/>
      <c r="AY149" s="1305"/>
      <c r="AZ149" s="1305"/>
      <c r="BA149" s="1305"/>
      <c r="BB149" s="1305"/>
    </row>
    <row r="150" spans="1:54" ht="19.5" customHeight="1">
      <c r="A150" s="1339" t="s">
        <v>800</v>
      </c>
      <c r="B150" s="1339"/>
      <c r="C150" s="1339"/>
      <c r="D150" s="1340" t="s">
        <v>676</v>
      </c>
      <c r="E150" s="1340"/>
      <c r="F150" s="1340"/>
      <c r="G150" s="1340"/>
      <c r="H150" s="1340"/>
      <c r="I150" s="1340"/>
      <c r="J150" s="1340"/>
      <c r="K150" s="1340"/>
      <c r="L150" s="1340"/>
      <c r="M150" s="1340"/>
      <c r="N150" s="1340"/>
      <c r="O150" s="1340"/>
      <c r="P150" s="1328">
        <v>135</v>
      </c>
      <c r="Q150" s="1299"/>
      <c r="R150" s="1305"/>
      <c r="S150" s="1305"/>
      <c r="T150" s="1305"/>
      <c r="U150" s="1307"/>
      <c r="V150" s="1305"/>
      <c r="W150" s="1305"/>
      <c r="X150" s="1305"/>
      <c r="Y150" s="1305"/>
      <c r="Z150" s="1305"/>
      <c r="AA150" s="1305"/>
      <c r="AB150" s="1305"/>
      <c r="AC150" s="1305"/>
      <c r="AD150" s="1305"/>
      <c r="AE150" s="1305"/>
      <c r="AF150" s="1305"/>
      <c r="AG150" s="1305"/>
      <c r="AH150" s="1305"/>
      <c r="AI150" s="1305"/>
      <c r="AJ150" s="1305"/>
      <c r="AK150" s="1305"/>
      <c r="AL150" s="1305"/>
      <c r="AM150" s="1305"/>
      <c r="AN150" s="1305"/>
      <c r="AO150" s="1305"/>
      <c r="AP150" s="1305"/>
      <c r="AQ150" s="1305"/>
      <c r="AR150" s="1305"/>
      <c r="AS150" s="1305"/>
      <c r="AT150" s="1305"/>
      <c r="AU150" s="1305"/>
      <c r="AV150" s="1305"/>
      <c r="AW150" s="1305"/>
      <c r="AX150" s="1305"/>
      <c r="AY150" s="1305"/>
      <c r="AZ150" s="1305"/>
      <c r="BA150" s="1305"/>
      <c r="BB150" s="1305"/>
    </row>
    <row r="151" spans="1:54" ht="19.5" customHeight="1" thickBot="1">
      <c r="A151" s="1345" t="s">
        <v>801</v>
      </c>
      <c r="B151" s="1345"/>
      <c r="C151" s="1345"/>
      <c r="D151" s="1342" t="s">
        <v>709</v>
      </c>
      <c r="E151" s="1342"/>
      <c r="F151" s="1342"/>
      <c r="G151" s="1342"/>
      <c r="H151" s="1342"/>
      <c r="I151" s="1342"/>
      <c r="J151" s="1342"/>
      <c r="K151" s="1342"/>
      <c r="L151" s="1342"/>
      <c r="M151" s="1342"/>
      <c r="N151" s="1342"/>
      <c r="O151" s="1342"/>
      <c r="P151" s="1329">
        <v>136</v>
      </c>
      <c r="Q151" s="1330"/>
      <c r="R151" s="1311"/>
      <c r="S151" s="1311"/>
      <c r="T151" s="1311"/>
      <c r="U151" s="1312"/>
      <c r="V151" s="1311"/>
      <c r="W151" s="1311"/>
      <c r="X151" s="1311"/>
      <c r="Y151" s="1311"/>
      <c r="Z151" s="1311"/>
      <c r="AA151" s="1311"/>
      <c r="AB151" s="1311"/>
      <c r="AC151" s="1311"/>
      <c r="AD151" s="1311"/>
      <c r="AE151" s="1311"/>
      <c r="AF151" s="1311"/>
      <c r="AG151" s="1311"/>
      <c r="AH151" s="1311"/>
      <c r="AI151" s="1311"/>
      <c r="AJ151" s="1311"/>
      <c r="AK151" s="1311"/>
      <c r="AL151" s="1311"/>
      <c r="AM151" s="1311"/>
      <c r="AN151" s="1311"/>
      <c r="AO151" s="1311"/>
      <c r="AP151" s="1311"/>
      <c r="AQ151" s="1311"/>
      <c r="AR151" s="1311"/>
      <c r="AS151" s="1311"/>
      <c r="AT151" s="1311"/>
      <c r="AU151" s="1311"/>
      <c r="AV151" s="1311"/>
      <c r="AW151" s="1311"/>
      <c r="AX151" s="1311"/>
      <c r="AY151" s="1311"/>
      <c r="AZ151" s="1311"/>
      <c r="BA151" s="1311"/>
      <c r="BB151" s="1311"/>
    </row>
    <row r="152" spans="1:54" ht="19.5" customHeight="1" thickBot="1">
      <c r="A152" s="1347" t="s">
        <v>802</v>
      </c>
      <c r="B152" s="1347"/>
      <c r="C152" s="1347"/>
      <c r="D152" s="1347"/>
      <c r="E152" s="1347"/>
      <c r="F152" s="1347"/>
      <c r="G152" s="1347"/>
      <c r="H152" s="1347"/>
      <c r="I152" s="1347"/>
      <c r="J152" s="1347"/>
      <c r="K152" s="1347"/>
      <c r="L152" s="1347"/>
      <c r="M152" s="1347"/>
      <c r="N152" s="1347"/>
      <c r="O152" s="1347"/>
      <c r="P152" s="1326">
        <v>137</v>
      </c>
      <c r="Q152" s="1314"/>
      <c r="R152" s="1315"/>
      <c r="S152" s="1315"/>
      <c r="T152" s="1315"/>
      <c r="U152" s="1316"/>
      <c r="V152" s="1315"/>
      <c r="W152" s="1315"/>
      <c r="X152" s="1315"/>
      <c r="Y152" s="1315"/>
      <c r="Z152" s="1315"/>
      <c r="AA152" s="1315"/>
      <c r="AB152" s="1315"/>
      <c r="AC152" s="1315"/>
      <c r="AD152" s="1315"/>
      <c r="AE152" s="1315"/>
      <c r="AF152" s="1315"/>
      <c r="AG152" s="1315"/>
      <c r="AH152" s="1315"/>
      <c r="AI152" s="1315"/>
      <c r="AJ152" s="1315"/>
      <c r="AK152" s="1315"/>
      <c r="AL152" s="1315"/>
      <c r="AM152" s="1315"/>
      <c r="AN152" s="1315"/>
      <c r="AO152" s="1315"/>
      <c r="AP152" s="1315"/>
      <c r="AQ152" s="1315"/>
      <c r="AR152" s="1315"/>
      <c r="AS152" s="1315"/>
      <c r="AT152" s="1315"/>
      <c r="AU152" s="1315"/>
      <c r="AV152" s="1315"/>
      <c r="AW152" s="1315"/>
      <c r="AX152" s="1315"/>
      <c r="AY152" s="1315"/>
      <c r="AZ152" s="1315"/>
      <c r="BA152" s="1315"/>
      <c r="BB152" s="1315"/>
    </row>
    <row r="153" spans="1:54" ht="19.5" customHeight="1">
      <c r="A153" s="1337"/>
      <c r="B153" s="1337"/>
      <c r="C153" s="1337"/>
      <c r="D153" s="1338" t="s">
        <v>803</v>
      </c>
      <c r="E153" s="1338"/>
      <c r="F153" s="1338"/>
      <c r="G153" s="1338"/>
      <c r="H153" s="1338"/>
      <c r="I153" s="1338"/>
      <c r="J153" s="1338"/>
      <c r="K153" s="1338"/>
      <c r="L153" s="1338"/>
      <c r="M153" s="1338"/>
      <c r="N153" s="1338"/>
      <c r="O153" s="1338"/>
      <c r="P153" s="1332">
        <v>138</v>
      </c>
      <c r="Q153" s="1300"/>
      <c r="R153" s="1320"/>
      <c r="S153" s="1320"/>
      <c r="T153" s="1320"/>
      <c r="U153" s="1321"/>
      <c r="V153" s="1320"/>
      <c r="W153" s="1320"/>
      <c r="X153" s="1320"/>
      <c r="Y153" s="1320"/>
      <c r="Z153" s="1320"/>
      <c r="AA153" s="1320"/>
      <c r="AB153" s="1320"/>
      <c r="AC153" s="1320"/>
      <c r="AD153" s="1320"/>
      <c r="AE153" s="1320"/>
      <c r="AF153" s="1320"/>
      <c r="AG153" s="1320"/>
      <c r="AH153" s="1320"/>
      <c r="AI153" s="1320"/>
      <c r="AJ153" s="1320"/>
      <c r="AK153" s="1320"/>
      <c r="AL153" s="1320"/>
      <c r="AM153" s="1320"/>
      <c r="AN153" s="1320"/>
      <c r="AO153" s="1320"/>
      <c r="AP153" s="1320"/>
      <c r="AQ153" s="1320"/>
      <c r="AR153" s="1320"/>
      <c r="AS153" s="1320"/>
      <c r="AT153" s="1320"/>
      <c r="AU153" s="1320"/>
      <c r="AV153" s="1320"/>
      <c r="AW153" s="1320"/>
      <c r="AX153" s="1320"/>
      <c r="AY153" s="1320"/>
      <c r="AZ153" s="1320"/>
      <c r="BA153" s="1320"/>
      <c r="BB153" s="1320"/>
    </row>
    <row r="154" spans="1:54" ht="19.5" customHeight="1">
      <c r="A154" s="1339"/>
      <c r="B154" s="1339"/>
      <c r="C154" s="1339"/>
      <c r="D154" s="1340" t="s">
        <v>804</v>
      </c>
      <c r="E154" s="1340"/>
      <c r="F154" s="1340"/>
      <c r="G154" s="1340"/>
      <c r="H154" s="1340"/>
      <c r="I154" s="1340"/>
      <c r="J154" s="1340"/>
      <c r="K154" s="1340"/>
      <c r="L154" s="1340"/>
      <c r="M154" s="1340"/>
      <c r="N154" s="1340"/>
      <c r="O154" s="1340"/>
      <c r="P154" s="1328">
        <v>139</v>
      </c>
      <c r="Q154" s="1299"/>
      <c r="R154" s="1305"/>
      <c r="S154" s="1305"/>
      <c r="T154" s="1305"/>
      <c r="U154" s="1307"/>
      <c r="V154" s="1305"/>
      <c r="W154" s="1305"/>
      <c r="X154" s="1305"/>
      <c r="Y154" s="1305"/>
      <c r="Z154" s="1305"/>
      <c r="AA154" s="1305"/>
      <c r="AB154" s="1305"/>
      <c r="AC154" s="1305"/>
      <c r="AD154" s="1305"/>
      <c r="AE154" s="1305"/>
      <c r="AF154" s="1305"/>
      <c r="AG154" s="1305"/>
      <c r="AH154" s="1305"/>
      <c r="AI154" s="1305"/>
      <c r="AJ154" s="1305"/>
      <c r="AK154" s="1305"/>
      <c r="AL154" s="1305"/>
      <c r="AM154" s="1305"/>
      <c r="AN154" s="1305"/>
      <c r="AO154" s="1305"/>
      <c r="AP154" s="1305"/>
      <c r="AQ154" s="1305"/>
      <c r="AR154" s="1305"/>
      <c r="AS154" s="1305"/>
      <c r="AT154" s="1305"/>
      <c r="AU154" s="1305"/>
      <c r="AV154" s="1305"/>
      <c r="AW154" s="1305"/>
      <c r="AX154" s="1305"/>
      <c r="AY154" s="1305"/>
      <c r="AZ154" s="1305"/>
      <c r="BA154" s="1305"/>
      <c r="BB154" s="1305"/>
    </row>
    <row r="155" spans="1:54" ht="19.5" customHeight="1">
      <c r="A155" s="1339"/>
      <c r="B155" s="1339"/>
      <c r="C155" s="1339"/>
      <c r="D155" s="1340" t="s">
        <v>805</v>
      </c>
      <c r="E155" s="1340"/>
      <c r="F155" s="1340"/>
      <c r="G155" s="1340"/>
      <c r="H155" s="1340"/>
      <c r="I155" s="1340"/>
      <c r="J155" s="1340"/>
      <c r="K155" s="1340"/>
      <c r="L155" s="1340"/>
      <c r="M155" s="1340"/>
      <c r="N155" s="1340"/>
      <c r="O155" s="1340"/>
      <c r="P155" s="1328">
        <v>140</v>
      </c>
      <c r="Q155" s="1299"/>
      <c r="R155" s="1305"/>
      <c r="S155" s="1305"/>
      <c r="T155" s="1305"/>
      <c r="U155" s="1307"/>
      <c r="V155" s="1305"/>
      <c r="W155" s="1305"/>
      <c r="X155" s="1305"/>
      <c r="Y155" s="1305"/>
      <c r="Z155" s="1305"/>
      <c r="AA155" s="1305"/>
      <c r="AB155" s="1305"/>
      <c r="AC155" s="1305"/>
      <c r="AD155" s="1305"/>
      <c r="AE155" s="1305"/>
      <c r="AF155" s="1305"/>
      <c r="AG155" s="1305"/>
      <c r="AH155" s="1305"/>
      <c r="AI155" s="1305"/>
      <c r="AJ155" s="1305"/>
      <c r="AK155" s="1305"/>
      <c r="AL155" s="1305"/>
      <c r="AM155" s="1305"/>
      <c r="AN155" s="1305"/>
      <c r="AO155" s="1305"/>
      <c r="AP155" s="1305"/>
      <c r="AQ155" s="1305"/>
      <c r="AR155" s="1305"/>
      <c r="AS155" s="1305"/>
      <c r="AT155" s="1305"/>
      <c r="AU155" s="1305"/>
      <c r="AV155" s="1305"/>
      <c r="AW155" s="1305"/>
      <c r="AX155" s="1305"/>
      <c r="AY155" s="1305"/>
      <c r="AZ155" s="1305"/>
      <c r="BA155" s="1305"/>
      <c r="BB155" s="1305"/>
    </row>
    <row r="156" spans="1:54" ht="19.5" customHeight="1" thickBot="1">
      <c r="A156" s="1345"/>
      <c r="B156" s="1345"/>
      <c r="C156" s="1345"/>
      <c r="D156" s="1342" t="s">
        <v>806</v>
      </c>
      <c r="E156" s="1342"/>
      <c r="F156" s="1342"/>
      <c r="G156" s="1342"/>
      <c r="H156" s="1342"/>
      <c r="I156" s="1342"/>
      <c r="J156" s="1342"/>
      <c r="K156" s="1342"/>
      <c r="L156" s="1342"/>
      <c r="M156" s="1342"/>
      <c r="N156" s="1342"/>
      <c r="O156" s="1342"/>
      <c r="P156" s="1329">
        <v>141</v>
      </c>
      <c r="Q156" s="1330"/>
      <c r="R156" s="1311"/>
      <c r="S156" s="1311"/>
      <c r="T156" s="1311"/>
      <c r="U156" s="1312"/>
      <c r="V156" s="1311"/>
      <c r="W156" s="1311"/>
      <c r="X156" s="1311"/>
      <c r="Y156" s="1311"/>
      <c r="Z156" s="1311"/>
      <c r="AA156" s="1311"/>
      <c r="AB156" s="1311"/>
      <c r="AC156" s="1311"/>
      <c r="AD156" s="1311"/>
      <c r="AE156" s="1311"/>
      <c r="AF156" s="1311"/>
      <c r="AG156" s="1311"/>
      <c r="AH156" s="1311"/>
      <c r="AI156" s="1311"/>
      <c r="AJ156" s="1311"/>
      <c r="AK156" s="1311"/>
      <c r="AL156" s="1311"/>
      <c r="AM156" s="1311"/>
      <c r="AN156" s="1311"/>
      <c r="AO156" s="1311"/>
      <c r="AP156" s="1311"/>
      <c r="AQ156" s="1311"/>
      <c r="AR156" s="1311"/>
      <c r="AS156" s="1311"/>
      <c r="AT156" s="1311"/>
      <c r="AU156" s="1311"/>
      <c r="AV156" s="1311"/>
      <c r="AW156" s="1311"/>
      <c r="AX156" s="1311"/>
      <c r="AY156" s="1311"/>
      <c r="AZ156" s="1311"/>
      <c r="BA156" s="1311"/>
      <c r="BB156" s="1311"/>
    </row>
    <row r="157" spans="1:54" ht="19.5" customHeight="1" thickBot="1">
      <c r="A157" s="1347" t="s">
        <v>807</v>
      </c>
      <c r="B157" s="1347"/>
      <c r="C157" s="1347"/>
      <c r="D157" s="1347"/>
      <c r="E157" s="1347"/>
      <c r="F157" s="1347"/>
      <c r="G157" s="1347"/>
      <c r="H157" s="1347"/>
      <c r="I157" s="1347"/>
      <c r="J157" s="1347"/>
      <c r="K157" s="1347"/>
      <c r="L157" s="1347"/>
      <c r="M157" s="1347"/>
      <c r="N157" s="1347"/>
      <c r="O157" s="1347"/>
      <c r="P157" s="1314">
        <v>142</v>
      </c>
      <c r="Q157" s="1327"/>
      <c r="R157" s="1315"/>
      <c r="S157" s="1315"/>
      <c r="T157" s="1315"/>
      <c r="U157" s="1316"/>
      <c r="V157" s="1315"/>
      <c r="W157" s="1315"/>
      <c r="X157" s="1315"/>
      <c r="Y157" s="1315"/>
      <c r="Z157" s="1315"/>
      <c r="AA157" s="1315"/>
      <c r="AB157" s="1315"/>
      <c r="AC157" s="1315"/>
      <c r="AD157" s="1315"/>
      <c r="AE157" s="1315"/>
      <c r="AF157" s="1315"/>
      <c r="AG157" s="1315"/>
      <c r="AH157" s="1315"/>
      <c r="AI157" s="1315"/>
      <c r="AJ157" s="1315"/>
      <c r="AK157" s="1315"/>
      <c r="AL157" s="1315"/>
      <c r="AM157" s="1315"/>
      <c r="AN157" s="1315"/>
      <c r="AO157" s="1315"/>
      <c r="AP157" s="1315"/>
      <c r="AQ157" s="1315"/>
      <c r="AR157" s="1315"/>
      <c r="AS157" s="1315"/>
      <c r="AT157" s="1315"/>
      <c r="AU157" s="1315"/>
      <c r="AV157" s="1315"/>
      <c r="AW157" s="1315"/>
      <c r="AX157" s="1315"/>
      <c r="AY157" s="1315"/>
      <c r="AZ157" s="1315"/>
      <c r="BA157" s="1315"/>
      <c r="BB157" s="1315"/>
    </row>
    <row r="158" spans="1:54" ht="26.25" customHeight="1">
      <c r="A158" s="1337" t="s">
        <v>808</v>
      </c>
      <c r="B158" s="1337"/>
      <c r="C158" s="1337"/>
      <c r="D158" s="1338" t="s">
        <v>772</v>
      </c>
      <c r="E158" s="1338"/>
      <c r="F158" s="1338"/>
      <c r="G158" s="1338"/>
      <c r="H158" s="1338"/>
      <c r="I158" s="1338"/>
      <c r="J158" s="1338"/>
      <c r="K158" s="1338"/>
      <c r="L158" s="1338"/>
      <c r="M158" s="1338"/>
      <c r="N158" s="1338"/>
      <c r="O158" s="1338"/>
      <c r="P158" s="1332">
        <v>143</v>
      </c>
      <c r="Q158" s="1300"/>
      <c r="R158" s="1320"/>
      <c r="S158" s="1320"/>
      <c r="T158" s="1320"/>
      <c r="U158" s="1321"/>
      <c r="V158" s="1320" t="s">
        <v>809</v>
      </c>
      <c r="W158" s="1320"/>
      <c r="X158" s="1320"/>
      <c r="Y158" s="1320"/>
      <c r="Z158" s="1320" t="s">
        <v>809</v>
      </c>
      <c r="AA158" s="1320"/>
      <c r="AB158" s="1320"/>
      <c r="AC158" s="1320" t="s">
        <v>809</v>
      </c>
      <c r="AD158" s="1320"/>
      <c r="AE158" s="1320"/>
      <c r="AF158" s="1320" t="s">
        <v>809</v>
      </c>
      <c r="AG158" s="1320"/>
      <c r="AH158" s="1320"/>
      <c r="AI158" s="1320"/>
      <c r="AJ158" s="1320" t="s">
        <v>809</v>
      </c>
      <c r="AK158" s="1320"/>
      <c r="AL158" s="1320"/>
      <c r="AM158" s="1320"/>
      <c r="AN158" s="1320"/>
      <c r="AO158" s="1320"/>
      <c r="AP158" s="1320"/>
      <c r="AQ158" s="1320"/>
      <c r="AR158" s="1320"/>
      <c r="AS158" s="1320"/>
      <c r="AT158" s="1320"/>
      <c r="AU158" s="1320"/>
      <c r="AV158" s="1320"/>
      <c r="AW158" s="1320"/>
      <c r="AX158" s="1320"/>
      <c r="AY158" s="1320"/>
      <c r="AZ158" s="1320"/>
      <c r="BA158" s="1320"/>
      <c r="BB158" s="1320"/>
    </row>
    <row r="159" spans="1:54" ht="26.25" customHeight="1">
      <c r="A159" s="1339" t="s">
        <v>810</v>
      </c>
      <c r="B159" s="1339"/>
      <c r="C159" s="1339"/>
      <c r="D159" s="1340" t="s">
        <v>772</v>
      </c>
      <c r="E159" s="1340"/>
      <c r="F159" s="1340"/>
      <c r="G159" s="1340"/>
      <c r="H159" s="1340"/>
      <c r="I159" s="1340"/>
      <c r="J159" s="1340"/>
      <c r="K159" s="1340"/>
      <c r="L159" s="1340"/>
      <c r="M159" s="1340"/>
      <c r="N159" s="1340"/>
      <c r="O159" s="1340"/>
      <c r="P159" s="1328">
        <v>144</v>
      </c>
      <c r="Q159" s="1299"/>
      <c r="R159" s="1305"/>
      <c r="S159" s="1305"/>
      <c r="T159" s="1305"/>
      <c r="U159" s="1307"/>
      <c r="V159" s="1305" t="s">
        <v>809</v>
      </c>
      <c r="W159" s="1305"/>
      <c r="X159" s="1305"/>
      <c r="Y159" s="1305"/>
      <c r="Z159" s="1305" t="s">
        <v>809</v>
      </c>
      <c r="AA159" s="1305"/>
      <c r="AB159" s="1305"/>
      <c r="AC159" s="1305" t="s">
        <v>809</v>
      </c>
      <c r="AD159" s="1305"/>
      <c r="AE159" s="1305"/>
      <c r="AF159" s="1305" t="s">
        <v>809</v>
      </c>
      <c r="AG159" s="1305"/>
      <c r="AH159" s="1305"/>
      <c r="AI159" s="1305"/>
      <c r="AJ159" s="1305" t="s">
        <v>809</v>
      </c>
      <c r="AK159" s="1305"/>
      <c r="AL159" s="1305"/>
      <c r="AM159" s="1305"/>
      <c r="AN159" s="1305"/>
      <c r="AO159" s="1305"/>
      <c r="AP159" s="1305"/>
      <c r="AQ159" s="1305"/>
      <c r="AR159" s="1305"/>
      <c r="AS159" s="1305"/>
      <c r="AT159" s="1305"/>
      <c r="AU159" s="1305"/>
      <c r="AV159" s="1305"/>
      <c r="AW159" s="1305"/>
      <c r="AX159" s="1305"/>
      <c r="AY159" s="1305"/>
      <c r="AZ159" s="1305"/>
      <c r="BA159" s="1305"/>
      <c r="BB159" s="1305"/>
    </row>
    <row r="160" spans="1:54" ht="26.25" customHeight="1">
      <c r="A160" s="1339" t="s">
        <v>811</v>
      </c>
      <c r="B160" s="1339"/>
      <c r="C160" s="1339"/>
      <c r="D160" s="1340" t="s">
        <v>772</v>
      </c>
      <c r="E160" s="1340"/>
      <c r="F160" s="1340"/>
      <c r="G160" s="1340"/>
      <c r="H160" s="1340"/>
      <c r="I160" s="1340"/>
      <c r="J160" s="1340"/>
      <c r="K160" s="1340"/>
      <c r="L160" s="1340"/>
      <c r="M160" s="1340"/>
      <c r="N160" s="1340"/>
      <c r="O160" s="1340"/>
      <c r="P160" s="1328">
        <v>145</v>
      </c>
      <c r="Q160" s="1299"/>
      <c r="R160" s="1305"/>
      <c r="S160" s="1305"/>
      <c r="T160" s="1305"/>
      <c r="U160" s="1307"/>
      <c r="V160" s="1305" t="s">
        <v>809</v>
      </c>
      <c r="W160" s="1305"/>
      <c r="X160" s="1305"/>
      <c r="Y160" s="1305"/>
      <c r="Z160" s="1305" t="s">
        <v>809</v>
      </c>
      <c r="AA160" s="1305"/>
      <c r="AB160" s="1305"/>
      <c r="AC160" s="1305" t="s">
        <v>809</v>
      </c>
      <c r="AD160" s="1305"/>
      <c r="AE160" s="1305"/>
      <c r="AF160" s="1305" t="s">
        <v>809</v>
      </c>
      <c r="AG160" s="1305"/>
      <c r="AH160" s="1305"/>
      <c r="AI160" s="1305"/>
      <c r="AJ160" s="1305" t="s">
        <v>809</v>
      </c>
      <c r="AK160" s="1305"/>
      <c r="AL160" s="1305"/>
      <c r="AM160" s="1305"/>
      <c r="AN160" s="1305"/>
      <c r="AO160" s="1305"/>
      <c r="AP160" s="1305"/>
      <c r="AQ160" s="1305"/>
      <c r="AR160" s="1305"/>
      <c r="AS160" s="1305"/>
      <c r="AT160" s="1305"/>
      <c r="AU160" s="1305"/>
      <c r="AV160" s="1305"/>
      <c r="AW160" s="1305"/>
      <c r="AX160" s="1305"/>
      <c r="AY160" s="1305"/>
      <c r="AZ160" s="1305"/>
      <c r="BA160" s="1305"/>
      <c r="BB160" s="1305"/>
    </row>
    <row r="161" spans="1:54" ht="26.25" customHeight="1">
      <c r="A161" s="1339" t="s">
        <v>812</v>
      </c>
      <c r="B161" s="1339"/>
      <c r="C161" s="1339"/>
      <c r="D161" s="1340" t="s">
        <v>772</v>
      </c>
      <c r="E161" s="1340"/>
      <c r="F161" s="1340"/>
      <c r="G161" s="1340"/>
      <c r="H161" s="1340"/>
      <c r="I161" s="1340"/>
      <c r="J161" s="1340"/>
      <c r="K161" s="1340"/>
      <c r="L161" s="1340"/>
      <c r="M161" s="1340"/>
      <c r="N161" s="1340"/>
      <c r="O161" s="1340"/>
      <c r="P161" s="1328">
        <v>146</v>
      </c>
      <c r="Q161" s="1299"/>
      <c r="R161" s="1305"/>
      <c r="S161" s="1305"/>
      <c r="T161" s="1305"/>
      <c r="U161" s="1307"/>
      <c r="V161" s="1305" t="s">
        <v>809</v>
      </c>
      <c r="W161" s="1305"/>
      <c r="X161" s="1305"/>
      <c r="Y161" s="1305"/>
      <c r="Z161" s="1305" t="s">
        <v>809</v>
      </c>
      <c r="AA161" s="1305"/>
      <c r="AB161" s="1305"/>
      <c r="AC161" s="1305" t="s">
        <v>809</v>
      </c>
      <c r="AD161" s="1305"/>
      <c r="AE161" s="1305"/>
      <c r="AF161" s="1305" t="s">
        <v>809</v>
      </c>
      <c r="AG161" s="1305"/>
      <c r="AH161" s="1305"/>
      <c r="AI161" s="1305"/>
      <c r="AJ161" s="1305" t="s">
        <v>809</v>
      </c>
      <c r="AK161" s="1305"/>
      <c r="AL161" s="1305"/>
      <c r="AM161" s="1305"/>
      <c r="AN161" s="1305"/>
      <c r="AO161" s="1305"/>
      <c r="AP161" s="1305"/>
      <c r="AQ161" s="1305"/>
      <c r="AR161" s="1305"/>
      <c r="AS161" s="1305"/>
      <c r="AT161" s="1305"/>
      <c r="AU161" s="1305"/>
      <c r="AV161" s="1305"/>
      <c r="AW161" s="1305"/>
      <c r="AX161" s="1305"/>
      <c r="AY161" s="1305"/>
      <c r="AZ161" s="1305"/>
      <c r="BA161" s="1305"/>
      <c r="BB161" s="1305"/>
    </row>
    <row r="162" spans="1:54" ht="19.5" customHeight="1" thickBot="1">
      <c r="A162" s="1345">
        <v>888888</v>
      </c>
      <c r="B162" s="1345"/>
      <c r="C162" s="1345"/>
      <c r="D162" s="1342" t="s">
        <v>813</v>
      </c>
      <c r="E162" s="1342"/>
      <c r="F162" s="1342"/>
      <c r="G162" s="1342"/>
      <c r="H162" s="1342"/>
      <c r="I162" s="1342"/>
      <c r="J162" s="1342"/>
      <c r="K162" s="1342"/>
      <c r="L162" s="1342"/>
      <c r="M162" s="1342"/>
      <c r="N162" s="1342"/>
      <c r="O162" s="1342"/>
      <c r="P162" s="1329">
        <v>147</v>
      </c>
      <c r="Q162" s="1330"/>
      <c r="R162" s="1311"/>
      <c r="S162" s="1311"/>
      <c r="T162" s="1311"/>
      <c r="U162" s="1312"/>
      <c r="V162" s="1311" t="s">
        <v>809</v>
      </c>
      <c r="W162" s="1311"/>
      <c r="X162" s="1311"/>
      <c r="Y162" s="1311"/>
      <c r="Z162" s="1311" t="s">
        <v>809</v>
      </c>
      <c r="AA162" s="1311"/>
      <c r="AB162" s="1311"/>
      <c r="AC162" s="1311" t="s">
        <v>809</v>
      </c>
      <c r="AD162" s="1311"/>
      <c r="AE162" s="1311"/>
      <c r="AF162" s="1311" t="s">
        <v>809</v>
      </c>
      <c r="AG162" s="1311"/>
      <c r="AH162" s="1311"/>
      <c r="AI162" s="1311"/>
      <c r="AJ162" s="1311" t="s">
        <v>809</v>
      </c>
      <c r="AK162" s="1311"/>
      <c r="AL162" s="1311"/>
      <c r="AM162" s="1311"/>
      <c r="AN162" s="1311"/>
      <c r="AO162" s="1311"/>
      <c r="AP162" s="1311"/>
      <c r="AQ162" s="1311"/>
      <c r="AR162" s="1311"/>
      <c r="AS162" s="1311"/>
      <c r="AT162" s="1311"/>
      <c r="AU162" s="1311"/>
      <c r="AV162" s="1311"/>
      <c r="AW162" s="1311"/>
      <c r="AX162" s="1311"/>
      <c r="AY162" s="1311"/>
      <c r="AZ162" s="1311"/>
      <c r="BA162" s="1311"/>
      <c r="BB162" s="1311"/>
    </row>
    <row r="163" spans="1:54" ht="30" customHeight="1" thickBot="1">
      <c r="A163" s="1331" t="s">
        <v>814</v>
      </c>
      <c r="B163" s="1331"/>
      <c r="C163" s="1331"/>
      <c r="D163" s="1331"/>
      <c r="E163" s="1331"/>
      <c r="F163" s="1331"/>
      <c r="G163" s="1331"/>
      <c r="H163" s="1331"/>
      <c r="I163" s="1331"/>
      <c r="J163" s="1331"/>
      <c r="K163" s="1331"/>
      <c r="L163" s="1331"/>
      <c r="M163" s="1331"/>
      <c r="N163" s="1331"/>
      <c r="O163" s="1331"/>
      <c r="P163" s="1326">
        <v>148</v>
      </c>
      <c r="Q163" s="1327"/>
      <c r="R163" s="1315"/>
      <c r="S163" s="1315"/>
      <c r="T163" s="1315"/>
      <c r="U163" s="1316"/>
      <c r="V163" s="1315"/>
      <c r="W163" s="1315"/>
      <c r="X163" s="1315"/>
      <c r="Y163" s="1315"/>
      <c r="Z163" s="1315"/>
      <c r="AA163" s="1315"/>
      <c r="AB163" s="1315"/>
      <c r="AC163" s="1315"/>
      <c r="AD163" s="1315"/>
      <c r="AE163" s="1315"/>
      <c r="AF163" s="1315"/>
      <c r="AG163" s="1315"/>
      <c r="AH163" s="1315"/>
      <c r="AI163" s="1315"/>
      <c r="AJ163" s="1315"/>
      <c r="AK163" s="1315"/>
      <c r="AL163" s="1315"/>
      <c r="AM163" s="1315"/>
      <c r="AN163" s="1315"/>
      <c r="AO163" s="1315"/>
      <c r="AP163" s="1315"/>
      <c r="AQ163" s="1315"/>
      <c r="AR163" s="1315"/>
      <c r="AS163" s="1315"/>
      <c r="AT163" s="1315"/>
      <c r="AU163" s="1315"/>
      <c r="AV163" s="1315"/>
      <c r="AW163" s="1315"/>
      <c r="AX163" s="1315"/>
      <c r="AY163" s="1315"/>
      <c r="AZ163" s="1315"/>
      <c r="BA163" s="1315"/>
      <c r="BB163" s="1315"/>
    </row>
    <row r="164" spans="1:54" ht="26.25" customHeight="1">
      <c r="A164" s="1337" t="s">
        <v>815</v>
      </c>
      <c r="B164" s="1337"/>
      <c r="C164" s="1337"/>
      <c r="D164" s="1338" t="s">
        <v>772</v>
      </c>
      <c r="E164" s="1338"/>
      <c r="F164" s="1338"/>
      <c r="G164" s="1338"/>
      <c r="H164" s="1338"/>
      <c r="I164" s="1338"/>
      <c r="J164" s="1338"/>
      <c r="K164" s="1338"/>
      <c r="L164" s="1338"/>
      <c r="M164" s="1338"/>
      <c r="N164" s="1338"/>
      <c r="O164" s="1338"/>
      <c r="P164" s="1332">
        <v>149</v>
      </c>
      <c r="Q164" s="1300"/>
      <c r="R164" s="1320">
        <v>12039</v>
      </c>
      <c r="S164" s="1320"/>
      <c r="T164" s="1320"/>
      <c r="U164" s="1321"/>
      <c r="V164" s="1320" t="s">
        <v>809</v>
      </c>
      <c r="W164" s="1320"/>
      <c r="X164" s="1320"/>
      <c r="Y164" s="1320"/>
      <c r="Z164" s="1320" t="s">
        <v>809</v>
      </c>
      <c r="AA164" s="1320"/>
      <c r="AB164" s="1320"/>
      <c r="AC164" s="1320" t="s">
        <v>809</v>
      </c>
      <c r="AD164" s="1320"/>
      <c r="AE164" s="1320"/>
      <c r="AF164" s="1320" t="s">
        <v>809</v>
      </c>
      <c r="AG164" s="1320"/>
      <c r="AH164" s="1320"/>
      <c r="AI164" s="1320"/>
      <c r="AJ164" s="1320" t="s">
        <v>809</v>
      </c>
      <c r="AK164" s="1320"/>
      <c r="AL164" s="1320"/>
      <c r="AM164" s="1320"/>
      <c r="AN164" s="1320">
        <v>926</v>
      </c>
      <c r="AO164" s="1320"/>
      <c r="AP164" s="1320"/>
      <c r="AQ164" s="1320"/>
      <c r="AR164" s="1320">
        <v>12039</v>
      </c>
      <c r="AS164" s="1320"/>
      <c r="AT164" s="1320"/>
      <c r="AU164" s="1320"/>
      <c r="AV164" s="1320">
        <v>1557</v>
      </c>
      <c r="AW164" s="1320"/>
      <c r="AX164" s="1320"/>
      <c r="AY164" s="1320"/>
      <c r="AZ164" s="1320">
        <v>7</v>
      </c>
      <c r="BA164" s="1320"/>
      <c r="BB164" s="1320"/>
    </row>
    <row r="165" spans="1:54" ht="26.25" customHeight="1">
      <c r="A165" s="1339" t="s">
        <v>816</v>
      </c>
      <c r="B165" s="1339"/>
      <c r="C165" s="1339"/>
      <c r="D165" s="1340" t="s">
        <v>772</v>
      </c>
      <c r="E165" s="1340"/>
      <c r="F165" s="1340"/>
      <c r="G165" s="1340"/>
      <c r="H165" s="1340"/>
      <c r="I165" s="1340"/>
      <c r="J165" s="1340"/>
      <c r="K165" s="1340"/>
      <c r="L165" s="1340"/>
      <c r="M165" s="1340"/>
      <c r="N165" s="1340"/>
      <c r="O165" s="1340"/>
      <c r="P165" s="1328">
        <v>150</v>
      </c>
      <c r="Q165" s="1299"/>
      <c r="R165" s="1305"/>
      <c r="S165" s="1305"/>
      <c r="T165" s="1305"/>
      <c r="U165" s="1307"/>
      <c r="V165" s="1305" t="s">
        <v>809</v>
      </c>
      <c r="W165" s="1305"/>
      <c r="X165" s="1305"/>
      <c r="Y165" s="1305"/>
      <c r="Z165" s="1305" t="s">
        <v>809</v>
      </c>
      <c r="AA165" s="1305"/>
      <c r="AB165" s="1305"/>
      <c r="AC165" s="1305" t="s">
        <v>809</v>
      </c>
      <c r="AD165" s="1305"/>
      <c r="AE165" s="1305"/>
      <c r="AF165" s="1305" t="s">
        <v>809</v>
      </c>
      <c r="AG165" s="1305"/>
      <c r="AH165" s="1305"/>
      <c r="AI165" s="1305"/>
      <c r="AJ165" s="1305" t="s">
        <v>809</v>
      </c>
      <c r="AK165" s="1305"/>
      <c r="AL165" s="1305"/>
      <c r="AM165" s="1305"/>
      <c r="AN165" s="1305"/>
      <c r="AO165" s="1305"/>
      <c r="AP165" s="1305"/>
      <c r="AQ165" s="1305"/>
      <c r="AR165" s="1305"/>
      <c r="AS165" s="1305"/>
      <c r="AT165" s="1305"/>
      <c r="AU165" s="1305"/>
      <c r="AV165" s="1305"/>
      <c r="AW165" s="1305"/>
      <c r="AX165" s="1305"/>
      <c r="AY165" s="1305"/>
      <c r="AZ165" s="1305"/>
      <c r="BA165" s="1305"/>
      <c r="BB165" s="1305"/>
    </row>
    <row r="166" spans="1:54" ht="21.75" customHeight="1" thickBot="1">
      <c r="A166" s="1345">
        <v>888888</v>
      </c>
      <c r="B166" s="1345"/>
      <c r="C166" s="1345"/>
      <c r="D166" s="1342" t="s">
        <v>813</v>
      </c>
      <c r="E166" s="1342"/>
      <c r="F166" s="1342"/>
      <c r="G166" s="1342"/>
      <c r="H166" s="1342"/>
      <c r="I166" s="1342"/>
      <c r="J166" s="1342"/>
      <c r="K166" s="1342"/>
      <c r="L166" s="1342"/>
      <c r="M166" s="1342"/>
      <c r="N166" s="1342"/>
      <c r="O166" s="1342"/>
      <c r="P166" s="1329">
        <v>151</v>
      </c>
      <c r="Q166" s="1330"/>
      <c r="R166" s="1311"/>
      <c r="S166" s="1311"/>
      <c r="T166" s="1311"/>
      <c r="U166" s="1312"/>
      <c r="V166" s="1311" t="s">
        <v>809</v>
      </c>
      <c r="W166" s="1311"/>
      <c r="X166" s="1311"/>
      <c r="Y166" s="1311"/>
      <c r="Z166" s="1311" t="s">
        <v>809</v>
      </c>
      <c r="AA166" s="1311"/>
      <c r="AB166" s="1311"/>
      <c r="AC166" s="1311" t="s">
        <v>809</v>
      </c>
      <c r="AD166" s="1311"/>
      <c r="AE166" s="1311"/>
      <c r="AF166" s="1311" t="s">
        <v>809</v>
      </c>
      <c r="AG166" s="1311"/>
      <c r="AH166" s="1311"/>
      <c r="AI166" s="1311"/>
      <c r="AJ166" s="1311" t="s">
        <v>809</v>
      </c>
      <c r="AK166" s="1311"/>
      <c r="AL166" s="1311"/>
      <c r="AM166" s="1311"/>
      <c r="AN166" s="1311"/>
      <c r="AO166" s="1311"/>
      <c r="AP166" s="1311"/>
      <c r="AQ166" s="1311"/>
      <c r="AR166" s="1311"/>
      <c r="AS166" s="1311"/>
      <c r="AT166" s="1311"/>
      <c r="AU166" s="1311"/>
      <c r="AV166" s="1311"/>
      <c r="AW166" s="1311"/>
      <c r="AX166" s="1311"/>
      <c r="AY166" s="1311"/>
      <c r="AZ166" s="1311"/>
      <c r="BA166" s="1311"/>
      <c r="BB166" s="1311"/>
    </row>
    <row r="167" spans="1:85" s="1351" customFormat="1" ht="29.25" customHeight="1" thickBot="1">
      <c r="A167" s="1331" t="s">
        <v>817</v>
      </c>
      <c r="B167" s="1331"/>
      <c r="C167" s="1331"/>
      <c r="D167" s="1331"/>
      <c r="E167" s="1331"/>
      <c r="F167" s="1331"/>
      <c r="G167" s="1331"/>
      <c r="H167" s="1331"/>
      <c r="I167" s="1331"/>
      <c r="J167" s="1331"/>
      <c r="K167" s="1331"/>
      <c r="L167" s="1331"/>
      <c r="M167" s="1331"/>
      <c r="N167" s="1331"/>
      <c r="O167" s="1331"/>
      <c r="P167" s="1326">
        <v>152</v>
      </c>
      <c r="Q167" s="1314"/>
      <c r="R167" s="1348">
        <f>SUM(R164:T166)</f>
        <v>12039</v>
      </c>
      <c r="S167" s="1349"/>
      <c r="T167" s="1350"/>
      <c r="U167" s="1316"/>
      <c r="V167" s="1348">
        <f>SUM(V164:X166)</f>
        <v>0</v>
      </c>
      <c r="W167" s="1349"/>
      <c r="X167" s="1349"/>
      <c r="Y167" s="1350">
        <f>SUM(Y164:AA166)</f>
        <v>0</v>
      </c>
      <c r="Z167" s="1348">
        <f>SUM(Z164:AB166)</f>
        <v>0</v>
      </c>
      <c r="AA167" s="1349"/>
      <c r="AB167" s="1350"/>
      <c r="AC167" s="1348">
        <f>SUM(AC164:AE166)</f>
        <v>0</v>
      </c>
      <c r="AD167" s="1349"/>
      <c r="AE167" s="1350"/>
      <c r="AF167" s="1348">
        <f>SUM(AF164:AH166)</f>
        <v>0</v>
      </c>
      <c r="AG167" s="1349"/>
      <c r="AH167" s="1349"/>
      <c r="AI167" s="1350">
        <f>SUM(AI164:AK166)</f>
        <v>0</v>
      </c>
      <c r="AJ167" s="1348">
        <f>SUM(AJ164:AL166)</f>
        <v>0</v>
      </c>
      <c r="AK167" s="1349"/>
      <c r="AL167" s="1349"/>
      <c r="AM167" s="1350">
        <f>SUM(AM164:AO166)</f>
        <v>926</v>
      </c>
      <c r="AN167" s="1348">
        <f>SUM(AN164:AP166)</f>
        <v>926</v>
      </c>
      <c r="AO167" s="1349"/>
      <c r="AP167" s="1349"/>
      <c r="AQ167" s="1350">
        <f>SUM(AQ164:AS166)</f>
        <v>12039</v>
      </c>
      <c r="AR167" s="1348">
        <f>SUM(AR164:AT166)</f>
        <v>12039</v>
      </c>
      <c r="AS167" s="1349"/>
      <c r="AT167" s="1349"/>
      <c r="AU167" s="1350">
        <f>SUM(AU164:AW166)</f>
        <v>1557</v>
      </c>
      <c r="AV167" s="1348">
        <f>SUM(AV164:AX166)</f>
        <v>1557</v>
      </c>
      <c r="AW167" s="1349"/>
      <c r="AX167" s="1349"/>
      <c r="AY167" s="1350">
        <f>SUM(AY164:BA166)</f>
        <v>7</v>
      </c>
      <c r="AZ167" s="1348">
        <f>SUM(AZ164:BB166)</f>
        <v>7</v>
      </c>
      <c r="BA167" s="1349"/>
      <c r="BB167" s="1350"/>
      <c r="BC167" s="1262"/>
      <c r="BD167" s="1262"/>
      <c r="BE167" s="1262"/>
      <c r="BF167" s="1262"/>
      <c r="BG167" s="1262"/>
      <c r="BH167" s="1262"/>
      <c r="BI167" s="1262"/>
      <c r="BJ167" s="1262"/>
      <c r="BK167" s="1262"/>
      <c r="BL167" s="1262"/>
      <c r="BM167" s="1262"/>
      <c r="BN167" s="1262"/>
      <c r="BO167" s="1262"/>
      <c r="BP167" s="1262"/>
      <c r="BQ167" s="1262"/>
      <c r="BR167" s="1262"/>
      <c r="BS167" s="1262"/>
      <c r="BT167" s="1262"/>
      <c r="BU167" s="1262"/>
      <c r="BV167" s="1262"/>
      <c r="BW167" s="1262"/>
      <c r="BX167" s="1262"/>
      <c r="BY167" s="1262"/>
      <c r="BZ167" s="1262"/>
      <c r="CA167" s="1262"/>
      <c r="CB167" s="1262"/>
      <c r="CC167" s="1262"/>
      <c r="CD167" s="1262"/>
      <c r="CE167" s="1262"/>
      <c r="CF167" s="1262"/>
      <c r="CG167" s="1262"/>
    </row>
    <row r="168" spans="1:85" s="1351" customFormat="1" ht="19.5" customHeight="1" thickBot="1">
      <c r="A168" s="1331" t="s">
        <v>818</v>
      </c>
      <c r="B168" s="1331"/>
      <c r="C168" s="1331"/>
      <c r="D168" s="1331"/>
      <c r="E168" s="1331"/>
      <c r="F168" s="1331"/>
      <c r="G168" s="1331"/>
      <c r="H168" s="1331"/>
      <c r="I168" s="1331"/>
      <c r="J168" s="1331"/>
      <c r="K168" s="1331"/>
      <c r="L168" s="1331"/>
      <c r="M168" s="1331"/>
      <c r="N168" s="1331"/>
      <c r="O168" s="1331"/>
      <c r="P168" s="1326">
        <v>153</v>
      </c>
      <c r="Q168" s="1314"/>
      <c r="R168" s="1348">
        <f>SUM(R167)</f>
        <v>12039</v>
      </c>
      <c r="S168" s="1349"/>
      <c r="T168" s="1350"/>
      <c r="U168" s="1316"/>
      <c r="V168" s="1315">
        <v>0</v>
      </c>
      <c r="W168" s="1315"/>
      <c r="X168" s="1315"/>
      <c r="Y168" s="1315"/>
      <c r="Z168" s="1348">
        <f>SUM(Z167)</f>
        <v>0</v>
      </c>
      <c r="AA168" s="1349"/>
      <c r="AB168" s="1350"/>
      <c r="AC168" s="1348">
        <f>SUM(AC167)</f>
        <v>0</v>
      </c>
      <c r="AD168" s="1349"/>
      <c r="AE168" s="1350"/>
      <c r="AF168" s="1315">
        <v>0</v>
      </c>
      <c r="AG168" s="1315"/>
      <c r="AH168" s="1315"/>
      <c r="AI168" s="1315"/>
      <c r="AJ168" s="1315">
        <v>0</v>
      </c>
      <c r="AK168" s="1315"/>
      <c r="AL168" s="1315"/>
      <c r="AM168" s="1315"/>
      <c r="AN168" s="1315">
        <v>926</v>
      </c>
      <c r="AO168" s="1315"/>
      <c r="AP168" s="1315"/>
      <c r="AQ168" s="1315"/>
      <c r="AR168" s="1315">
        <v>12039</v>
      </c>
      <c r="AS168" s="1315"/>
      <c r="AT168" s="1315"/>
      <c r="AU168" s="1315"/>
      <c r="AV168" s="1315">
        <v>1557</v>
      </c>
      <c r="AW168" s="1315"/>
      <c r="AX168" s="1315"/>
      <c r="AY168" s="1315"/>
      <c r="AZ168" s="1315">
        <v>7</v>
      </c>
      <c r="BA168" s="1315"/>
      <c r="BB168" s="1315"/>
      <c r="BC168" s="1262"/>
      <c r="BD168" s="1262"/>
      <c r="BE168" s="1262"/>
      <c r="BF168" s="1262"/>
      <c r="BG168" s="1262"/>
      <c r="BH168" s="1262"/>
      <c r="BI168" s="1262"/>
      <c r="BJ168" s="1262"/>
      <c r="BK168" s="1262"/>
      <c r="BL168" s="1262"/>
      <c r="BM168" s="1262"/>
      <c r="BN168" s="1262"/>
      <c r="BO168" s="1262"/>
      <c r="BP168" s="1262"/>
      <c r="BQ168" s="1262"/>
      <c r="BR168" s="1262"/>
      <c r="BS168" s="1262"/>
      <c r="BT168" s="1262"/>
      <c r="BU168" s="1262"/>
      <c r="BV168" s="1262"/>
      <c r="BW168" s="1262"/>
      <c r="BX168" s="1262"/>
      <c r="BY168" s="1262"/>
      <c r="BZ168" s="1262"/>
      <c r="CA168" s="1262"/>
      <c r="CB168" s="1262"/>
      <c r="CC168" s="1262"/>
      <c r="CD168" s="1262"/>
      <c r="CE168" s="1262"/>
      <c r="CF168" s="1262"/>
      <c r="CG168" s="1262"/>
    </row>
    <row r="169" spans="1:85" s="1351" customFormat="1" ht="28.5" customHeight="1" thickBot="1">
      <c r="A169" s="1352" t="s">
        <v>819</v>
      </c>
      <c r="B169" s="1352"/>
      <c r="C169" s="1352"/>
      <c r="D169" s="1352"/>
      <c r="E169" s="1352"/>
      <c r="F169" s="1352"/>
      <c r="G169" s="1352"/>
      <c r="H169" s="1352"/>
      <c r="I169" s="1352"/>
      <c r="J169" s="1352"/>
      <c r="K169" s="1352"/>
      <c r="L169" s="1352"/>
      <c r="M169" s="1352"/>
      <c r="N169" s="1352"/>
      <c r="O169" s="1352"/>
      <c r="P169" s="1353">
        <v>154</v>
      </c>
      <c r="Q169" s="1353"/>
      <c r="R169" s="1315">
        <v>555084</v>
      </c>
      <c r="S169" s="1315"/>
      <c r="T169" s="1315"/>
      <c r="U169" s="1316"/>
      <c r="V169" s="1315">
        <v>77576</v>
      </c>
      <c r="W169" s="1315"/>
      <c r="X169" s="1315"/>
      <c r="Y169" s="1315"/>
      <c r="Z169" s="1315">
        <v>12752</v>
      </c>
      <c r="AA169" s="1315"/>
      <c r="AB169" s="1315"/>
      <c r="AC169" s="1315">
        <v>1895</v>
      </c>
      <c r="AD169" s="1315"/>
      <c r="AE169" s="1315"/>
      <c r="AF169" s="1315">
        <v>0</v>
      </c>
      <c r="AG169" s="1315"/>
      <c r="AH169" s="1315"/>
      <c r="AI169" s="1315"/>
      <c r="AJ169" s="1315">
        <v>0</v>
      </c>
      <c r="AK169" s="1315"/>
      <c r="AL169" s="1315"/>
      <c r="AM169" s="1315"/>
      <c r="AN169" s="1315">
        <v>48092</v>
      </c>
      <c r="AO169" s="1315"/>
      <c r="AP169" s="1315"/>
      <c r="AQ169" s="1315"/>
      <c r="AR169" s="1315">
        <v>647307</v>
      </c>
      <c r="AS169" s="1315"/>
      <c r="AT169" s="1315"/>
      <c r="AU169" s="1315"/>
      <c r="AV169" s="1315">
        <v>102318</v>
      </c>
      <c r="AW169" s="1315"/>
      <c r="AX169" s="1315"/>
      <c r="AY169" s="1315"/>
      <c r="AZ169" s="1315">
        <v>217</v>
      </c>
      <c r="BA169" s="1315"/>
      <c r="BB169" s="1315"/>
      <c r="BC169" s="1262"/>
      <c r="BD169" s="1262"/>
      <c r="BE169" s="1262"/>
      <c r="BF169" s="1262"/>
      <c r="BG169" s="1262"/>
      <c r="BH169" s="1262"/>
      <c r="BI169" s="1262"/>
      <c r="BJ169" s="1262"/>
      <c r="BK169" s="1262"/>
      <c r="BL169" s="1262"/>
      <c r="BM169" s="1262"/>
      <c r="BN169" s="1262"/>
      <c r="BO169" s="1262"/>
      <c r="BP169" s="1262"/>
      <c r="BQ169" s="1262"/>
      <c r="BR169" s="1262"/>
      <c r="BS169" s="1262"/>
      <c r="BT169" s="1262"/>
      <c r="BU169" s="1262"/>
      <c r="BV169" s="1262"/>
      <c r="BW169" s="1262"/>
      <c r="BX169" s="1262"/>
      <c r="BY169" s="1262"/>
      <c r="BZ169" s="1262"/>
      <c r="CA169" s="1262"/>
      <c r="CB169" s="1262"/>
      <c r="CC169" s="1262"/>
      <c r="CD169" s="1262"/>
      <c r="CE169" s="1262"/>
      <c r="CF169" s="1262"/>
      <c r="CG169" s="1262"/>
    </row>
    <row r="170" spans="1:54" ht="19.5" customHeight="1">
      <c r="A170" s="1354" t="s">
        <v>820</v>
      </c>
      <c r="B170" s="1354"/>
      <c r="C170" s="1354"/>
      <c r="D170" s="1354"/>
      <c r="E170" s="1354"/>
      <c r="F170" s="1354"/>
      <c r="G170" s="1354"/>
      <c r="H170" s="1354"/>
      <c r="I170" s="1354"/>
      <c r="J170" s="1354"/>
      <c r="K170" s="1354"/>
      <c r="L170" s="1354"/>
      <c r="M170" s="1354"/>
      <c r="N170" s="1354"/>
      <c r="O170" s="1354"/>
      <c r="P170" s="1355"/>
      <c r="Q170" s="1355"/>
      <c r="R170" s="1320"/>
      <c r="S170" s="1320"/>
      <c r="T170" s="1320"/>
      <c r="U170" s="1321"/>
      <c r="V170" s="1320"/>
      <c r="W170" s="1320"/>
      <c r="X170" s="1320"/>
      <c r="Y170" s="1320"/>
      <c r="Z170" s="1320"/>
      <c r="AA170" s="1320"/>
      <c r="AB170" s="1320"/>
      <c r="AC170" s="1320"/>
      <c r="AD170" s="1320"/>
      <c r="AE170" s="1320"/>
      <c r="AF170" s="1320"/>
      <c r="AG170" s="1320"/>
      <c r="AH170" s="1320"/>
      <c r="AI170" s="1320"/>
      <c r="AJ170" s="1320"/>
      <c r="AK170" s="1320"/>
      <c r="AL170" s="1320"/>
      <c r="AM170" s="1320"/>
      <c r="AN170" s="1320"/>
      <c r="AO170" s="1320"/>
      <c r="AP170" s="1320"/>
      <c r="AQ170" s="1320"/>
      <c r="AR170" s="1320"/>
      <c r="AS170" s="1320"/>
      <c r="AT170" s="1320"/>
      <c r="AU170" s="1320"/>
      <c r="AV170" s="1320"/>
      <c r="AW170" s="1320"/>
      <c r="AX170" s="1320"/>
      <c r="AY170" s="1320"/>
      <c r="AZ170" s="1320"/>
      <c r="BA170" s="1320"/>
      <c r="BB170" s="1320"/>
    </row>
    <row r="171" spans="1:54" ht="19.5" customHeight="1">
      <c r="A171" s="1339"/>
      <c r="B171" s="1339"/>
      <c r="C171" s="1339"/>
      <c r="D171" s="1340" t="s">
        <v>821</v>
      </c>
      <c r="E171" s="1340"/>
      <c r="F171" s="1340"/>
      <c r="G171" s="1340"/>
      <c r="H171" s="1340"/>
      <c r="I171" s="1340"/>
      <c r="J171" s="1340"/>
      <c r="K171" s="1340"/>
      <c r="L171" s="1340"/>
      <c r="M171" s="1340"/>
      <c r="N171" s="1340"/>
      <c r="O171" s="1340"/>
      <c r="P171" s="1356">
        <v>155</v>
      </c>
      <c r="Q171" s="1356"/>
      <c r="R171" s="1305"/>
      <c r="S171" s="1305"/>
      <c r="T171" s="1305"/>
      <c r="U171" s="1307"/>
      <c r="V171" s="1305" t="s">
        <v>809</v>
      </c>
      <c r="W171" s="1305"/>
      <c r="X171" s="1305"/>
      <c r="Y171" s="1305"/>
      <c r="Z171" s="1305" t="s">
        <v>809</v>
      </c>
      <c r="AA171" s="1305"/>
      <c r="AB171" s="1305"/>
      <c r="AC171" s="1305" t="s">
        <v>809</v>
      </c>
      <c r="AD171" s="1305"/>
      <c r="AE171" s="1305"/>
      <c r="AF171" s="1305" t="s">
        <v>809</v>
      </c>
      <c r="AG171" s="1305"/>
      <c r="AH171" s="1305"/>
      <c r="AI171" s="1305"/>
      <c r="AJ171" s="1305" t="s">
        <v>809</v>
      </c>
      <c r="AK171" s="1305"/>
      <c r="AL171" s="1305"/>
      <c r="AM171" s="1305"/>
      <c r="AN171" s="1305"/>
      <c r="AO171" s="1305"/>
      <c r="AP171" s="1305"/>
      <c r="AQ171" s="1305"/>
      <c r="AR171" s="1305"/>
      <c r="AS171" s="1305"/>
      <c r="AT171" s="1305"/>
      <c r="AU171" s="1305"/>
      <c r="AV171" s="1305"/>
      <c r="AW171" s="1305"/>
      <c r="AX171" s="1305"/>
      <c r="AY171" s="1305"/>
      <c r="AZ171" s="1305"/>
      <c r="BA171" s="1305"/>
      <c r="BB171" s="1305"/>
    </row>
    <row r="172" spans="1:54" ht="19.5" customHeight="1">
      <c r="A172" s="1339"/>
      <c r="B172" s="1339"/>
      <c r="C172" s="1339"/>
      <c r="D172" s="1340" t="s">
        <v>822</v>
      </c>
      <c r="E172" s="1340"/>
      <c r="F172" s="1340"/>
      <c r="G172" s="1340"/>
      <c r="H172" s="1340"/>
      <c r="I172" s="1340"/>
      <c r="J172" s="1340"/>
      <c r="K172" s="1340"/>
      <c r="L172" s="1340"/>
      <c r="M172" s="1340"/>
      <c r="N172" s="1340"/>
      <c r="O172" s="1340"/>
      <c r="P172" s="1356">
        <v>156</v>
      </c>
      <c r="Q172" s="1356"/>
      <c r="R172" s="1305"/>
      <c r="S172" s="1305"/>
      <c r="T172" s="1305"/>
      <c r="U172" s="1307"/>
      <c r="V172" s="1305" t="s">
        <v>809</v>
      </c>
      <c r="W172" s="1305"/>
      <c r="X172" s="1305"/>
      <c r="Y172" s="1305"/>
      <c r="Z172" s="1305" t="s">
        <v>809</v>
      </c>
      <c r="AA172" s="1305"/>
      <c r="AB172" s="1305"/>
      <c r="AC172" s="1305" t="s">
        <v>809</v>
      </c>
      <c r="AD172" s="1305"/>
      <c r="AE172" s="1305"/>
      <c r="AF172" s="1305" t="s">
        <v>809</v>
      </c>
      <c r="AG172" s="1305"/>
      <c r="AH172" s="1305"/>
      <c r="AI172" s="1305"/>
      <c r="AJ172" s="1305" t="s">
        <v>809</v>
      </c>
      <c r="AK172" s="1305"/>
      <c r="AL172" s="1305"/>
      <c r="AM172" s="1305"/>
      <c r="AN172" s="1305"/>
      <c r="AO172" s="1305"/>
      <c r="AP172" s="1305"/>
      <c r="AQ172" s="1305"/>
      <c r="AR172" s="1305"/>
      <c r="AS172" s="1305"/>
      <c r="AT172" s="1305"/>
      <c r="AU172" s="1305"/>
      <c r="AV172" s="1305"/>
      <c r="AW172" s="1305"/>
      <c r="AX172" s="1305"/>
      <c r="AY172" s="1305"/>
      <c r="AZ172" s="1305"/>
      <c r="BA172" s="1305"/>
      <c r="BB172" s="1305"/>
    </row>
    <row r="173" spans="1:54" ht="26.25" customHeight="1">
      <c r="A173" s="1339"/>
      <c r="B173" s="1339"/>
      <c r="C173" s="1339"/>
      <c r="D173" s="1340" t="s">
        <v>823</v>
      </c>
      <c r="E173" s="1340"/>
      <c r="F173" s="1340"/>
      <c r="G173" s="1340"/>
      <c r="H173" s="1340"/>
      <c r="I173" s="1340"/>
      <c r="J173" s="1340"/>
      <c r="K173" s="1340"/>
      <c r="L173" s="1340"/>
      <c r="M173" s="1340"/>
      <c r="N173" s="1340"/>
      <c r="O173" s="1340"/>
      <c r="P173" s="1356">
        <v>157</v>
      </c>
      <c r="Q173" s="1356"/>
      <c r="R173" s="1305"/>
      <c r="S173" s="1305"/>
      <c r="T173" s="1305"/>
      <c r="U173" s="1307"/>
      <c r="V173" s="1305" t="s">
        <v>809</v>
      </c>
      <c r="W173" s="1305"/>
      <c r="X173" s="1305"/>
      <c r="Y173" s="1305"/>
      <c r="Z173" s="1305" t="s">
        <v>809</v>
      </c>
      <c r="AA173" s="1305"/>
      <c r="AB173" s="1305"/>
      <c r="AC173" s="1305" t="s">
        <v>809</v>
      </c>
      <c r="AD173" s="1305"/>
      <c r="AE173" s="1305"/>
      <c r="AF173" s="1305" t="s">
        <v>809</v>
      </c>
      <c r="AG173" s="1305"/>
      <c r="AH173" s="1305"/>
      <c r="AI173" s="1305"/>
      <c r="AJ173" s="1305" t="s">
        <v>809</v>
      </c>
      <c r="AK173" s="1305"/>
      <c r="AL173" s="1305"/>
      <c r="AM173" s="1305"/>
      <c r="AN173" s="1305"/>
      <c r="AO173" s="1305"/>
      <c r="AP173" s="1305"/>
      <c r="AQ173" s="1305"/>
      <c r="AR173" s="1305"/>
      <c r="AS173" s="1305"/>
      <c r="AT173" s="1305"/>
      <c r="AU173" s="1305"/>
      <c r="AV173" s="1305"/>
      <c r="AW173" s="1305"/>
      <c r="AX173" s="1305"/>
      <c r="AY173" s="1305"/>
      <c r="AZ173" s="1305"/>
      <c r="BA173" s="1305"/>
      <c r="BB173" s="1305"/>
    </row>
    <row r="174" spans="1:54" ht="25.5" customHeight="1">
      <c r="A174" s="1339"/>
      <c r="B174" s="1339"/>
      <c r="C174" s="1339"/>
      <c r="D174" s="1340" t="s">
        <v>824</v>
      </c>
      <c r="E174" s="1340"/>
      <c r="F174" s="1340"/>
      <c r="G174" s="1340"/>
      <c r="H174" s="1340"/>
      <c r="I174" s="1340"/>
      <c r="J174" s="1340"/>
      <c r="K174" s="1340"/>
      <c r="L174" s="1340"/>
      <c r="M174" s="1340"/>
      <c r="N174" s="1340"/>
      <c r="O174" s="1340"/>
      <c r="P174" s="1356">
        <v>158</v>
      </c>
      <c r="Q174" s="1356"/>
      <c r="R174" s="1305"/>
      <c r="S174" s="1305"/>
      <c r="T174" s="1305"/>
      <c r="U174" s="1307"/>
      <c r="V174" s="1305" t="s">
        <v>809</v>
      </c>
      <c r="W174" s="1305"/>
      <c r="X174" s="1305"/>
      <c r="Y174" s="1305"/>
      <c r="Z174" s="1305" t="s">
        <v>809</v>
      </c>
      <c r="AA174" s="1305"/>
      <c r="AB174" s="1305"/>
      <c r="AC174" s="1305" t="s">
        <v>809</v>
      </c>
      <c r="AD174" s="1305"/>
      <c r="AE174" s="1305"/>
      <c r="AF174" s="1305" t="s">
        <v>809</v>
      </c>
      <c r="AG174" s="1305"/>
      <c r="AH174" s="1305"/>
      <c r="AI174" s="1305"/>
      <c r="AJ174" s="1305" t="s">
        <v>809</v>
      </c>
      <c r="AK174" s="1305"/>
      <c r="AL174" s="1305"/>
      <c r="AM174" s="1305"/>
      <c r="AN174" s="1305"/>
      <c r="AO174" s="1305"/>
      <c r="AP174" s="1305"/>
      <c r="AQ174" s="1305"/>
      <c r="AR174" s="1305"/>
      <c r="AS174" s="1305"/>
      <c r="AT174" s="1305"/>
      <c r="AU174" s="1305"/>
      <c r="AV174" s="1305"/>
      <c r="AW174" s="1305"/>
      <c r="AX174" s="1305"/>
      <c r="AY174" s="1305"/>
      <c r="AZ174" s="1305"/>
      <c r="BA174" s="1305"/>
      <c r="BB174" s="1305"/>
    </row>
    <row r="175" spans="1:54" ht="19.5" customHeight="1" thickBot="1">
      <c r="A175" s="1345"/>
      <c r="B175" s="1345"/>
      <c r="C175" s="1345"/>
      <c r="D175" s="1342" t="s">
        <v>825</v>
      </c>
      <c r="E175" s="1342"/>
      <c r="F175" s="1342"/>
      <c r="G175" s="1342"/>
      <c r="H175" s="1342"/>
      <c r="I175" s="1342"/>
      <c r="J175" s="1342"/>
      <c r="K175" s="1342"/>
      <c r="L175" s="1342"/>
      <c r="M175" s="1342"/>
      <c r="N175" s="1342"/>
      <c r="O175" s="1342"/>
      <c r="P175" s="1357">
        <v>159</v>
      </c>
      <c r="Q175" s="1357"/>
      <c r="R175" s="1311"/>
      <c r="S175" s="1311"/>
      <c r="T175" s="1311"/>
      <c r="U175" s="1312"/>
      <c r="V175" s="1311" t="s">
        <v>809</v>
      </c>
      <c r="W175" s="1311"/>
      <c r="X175" s="1311"/>
      <c r="Y175" s="1311"/>
      <c r="Z175" s="1311" t="s">
        <v>809</v>
      </c>
      <c r="AA175" s="1311"/>
      <c r="AB175" s="1311"/>
      <c r="AC175" s="1311" t="s">
        <v>809</v>
      </c>
      <c r="AD175" s="1311"/>
      <c r="AE175" s="1311"/>
      <c r="AF175" s="1311" t="s">
        <v>809</v>
      </c>
      <c r="AG175" s="1311"/>
      <c r="AH175" s="1311"/>
      <c r="AI175" s="1311"/>
      <c r="AJ175" s="1311" t="s">
        <v>809</v>
      </c>
      <c r="AK175" s="1311"/>
      <c r="AL175" s="1311"/>
      <c r="AM175" s="1311"/>
      <c r="AN175" s="1311"/>
      <c r="AO175" s="1311"/>
      <c r="AP175" s="1311"/>
      <c r="AQ175" s="1311"/>
      <c r="AR175" s="1311"/>
      <c r="AS175" s="1311"/>
      <c r="AT175" s="1311"/>
      <c r="AU175" s="1311"/>
      <c r="AV175" s="1311"/>
      <c r="AW175" s="1311"/>
      <c r="AX175" s="1311"/>
      <c r="AY175" s="1311"/>
      <c r="AZ175" s="1311"/>
      <c r="BA175" s="1311"/>
      <c r="BB175" s="1311"/>
    </row>
    <row r="176" spans="1:85" s="1351" customFormat="1" ht="28.5" customHeight="1" thickBot="1">
      <c r="A176" s="1352" t="s">
        <v>826</v>
      </c>
      <c r="B176" s="1352"/>
      <c r="C176" s="1352"/>
      <c r="D176" s="1352"/>
      <c r="E176" s="1352"/>
      <c r="F176" s="1352"/>
      <c r="G176" s="1352"/>
      <c r="H176" s="1352"/>
      <c r="I176" s="1352"/>
      <c r="J176" s="1352"/>
      <c r="K176" s="1352"/>
      <c r="L176" s="1352"/>
      <c r="M176" s="1352"/>
      <c r="N176" s="1352"/>
      <c r="O176" s="1352"/>
      <c r="P176" s="1325">
        <v>160</v>
      </c>
      <c r="Q176" s="1325"/>
      <c r="R176" s="1315">
        <f>SUM(R171:T175)</f>
        <v>0</v>
      </c>
      <c r="S176" s="1315"/>
      <c r="T176" s="1315"/>
      <c r="U176" s="1316"/>
      <c r="V176" s="1315">
        <v>0</v>
      </c>
      <c r="W176" s="1315"/>
      <c r="X176" s="1315"/>
      <c r="Y176" s="1315"/>
      <c r="Z176" s="1315">
        <f>SUM(Z171:AB175)</f>
        <v>0</v>
      </c>
      <c r="AA176" s="1315"/>
      <c r="AB176" s="1315"/>
      <c r="AC176" s="1315">
        <f>SUM(AC171:AE175)</f>
        <v>0</v>
      </c>
      <c r="AD176" s="1315"/>
      <c r="AE176" s="1315"/>
      <c r="AF176" s="1315">
        <v>0</v>
      </c>
      <c r="AG176" s="1315"/>
      <c r="AH176" s="1315"/>
      <c r="AI176" s="1315"/>
      <c r="AJ176" s="1315">
        <v>0</v>
      </c>
      <c r="AK176" s="1315"/>
      <c r="AL176" s="1315"/>
      <c r="AM176" s="1315"/>
      <c r="AN176" s="1315">
        <v>0</v>
      </c>
      <c r="AO176" s="1315"/>
      <c r="AP176" s="1315"/>
      <c r="AQ176" s="1315"/>
      <c r="AR176" s="1315">
        <v>0</v>
      </c>
      <c r="AS176" s="1315"/>
      <c r="AT176" s="1315"/>
      <c r="AU176" s="1315"/>
      <c r="AV176" s="1315">
        <v>0</v>
      </c>
      <c r="AW176" s="1315"/>
      <c r="AX176" s="1315"/>
      <c r="AY176" s="1315"/>
      <c r="AZ176" s="1315">
        <f>SUM(AZ171:BB175)</f>
        <v>0</v>
      </c>
      <c r="BA176" s="1315"/>
      <c r="BB176" s="1315"/>
      <c r="BC176" s="1262"/>
      <c r="BD176" s="1262"/>
      <c r="BE176" s="1262"/>
      <c r="BF176" s="1262"/>
      <c r="BG176" s="1262"/>
      <c r="BH176" s="1262"/>
      <c r="BI176" s="1262"/>
      <c r="BJ176" s="1262"/>
      <c r="BK176" s="1262"/>
      <c r="BL176" s="1262"/>
      <c r="BM176" s="1262"/>
      <c r="BN176" s="1262"/>
      <c r="BO176" s="1262"/>
      <c r="BP176" s="1262"/>
      <c r="BQ176" s="1262"/>
      <c r="BR176" s="1262"/>
      <c r="BS176" s="1262"/>
      <c r="BT176" s="1262"/>
      <c r="BU176" s="1262"/>
      <c r="BV176" s="1262"/>
      <c r="BW176" s="1262"/>
      <c r="BX176" s="1262"/>
      <c r="BY176" s="1262"/>
      <c r="BZ176" s="1262"/>
      <c r="CA176" s="1262"/>
      <c r="CB176" s="1262"/>
      <c r="CC176" s="1262"/>
      <c r="CD176" s="1262"/>
      <c r="CE176" s="1262"/>
      <c r="CF176" s="1262"/>
      <c r="CG176" s="1262"/>
    </row>
    <row r="177" spans="1:85" s="1351" customFormat="1" ht="19.5" customHeight="1" thickBot="1">
      <c r="A177" s="1358" t="s">
        <v>827</v>
      </c>
      <c r="B177" s="1358"/>
      <c r="C177" s="1358"/>
      <c r="D177" s="1358"/>
      <c r="E177" s="1358"/>
      <c r="F177" s="1358"/>
      <c r="G177" s="1358"/>
      <c r="H177" s="1358"/>
      <c r="I177" s="1358"/>
      <c r="J177" s="1358"/>
      <c r="K177" s="1358"/>
      <c r="L177" s="1358"/>
      <c r="M177" s="1358"/>
      <c r="N177" s="1358"/>
      <c r="O177" s="1358"/>
      <c r="P177" s="1359">
        <v>161</v>
      </c>
      <c r="Q177" s="1360"/>
      <c r="R177" s="1361">
        <f>SUM(R169+R176)</f>
        <v>555084</v>
      </c>
      <c r="S177" s="1361"/>
      <c r="T177" s="1361"/>
      <c r="U177" s="1362"/>
      <c r="V177" s="1361">
        <v>77576</v>
      </c>
      <c r="W177" s="1361"/>
      <c r="X177" s="1361"/>
      <c r="Y177" s="1361"/>
      <c r="Z177" s="1361">
        <f>SUM(Z169+Z176)</f>
        <v>12752</v>
      </c>
      <c r="AA177" s="1361"/>
      <c r="AB177" s="1361"/>
      <c r="AC177" s="1361">
        <f>SUM(AC169+AC176)</f>
        <v>1895</v>
      </c>
      <c r="AD177" s="1361"/>
      <c r="AE177" s="1361"/>
      <c r="AF177" s="1361">
        <v>0</v>
      </c>
      <c r="AG177" s="1361"/>
      <c r="AH177" s="1361"/>
      <c r="AI177" s="1361"/>
      <c r="AJ177" s="1361">
        <v>0</v>
      </c>
      <c r="AK177" s="1361"/>
      <c r="AL177" s="1361"/>
      <c r="AM177" s="1361"/>
      <c r="AN177" s="1361">
        <v>48092</v>
      </c>
      <c r="AO177" s="1361"/>
      <c r="AP177" s="1361"/>
      <c r="AQ177" s="1361"/>
      <c r="AR177" s="1361">
        <v>647307</v>
      </c>
      <c r="AS177" s="1361"/>
      <c r="AT177" s="1361"/>
      <c r="AU177" s="1361"/>
      <c r="AV177" s="1361">
        <v>102318</v>
      </c>
      <c r="AW177" s="1361"/>
      <c r="AX177" s="1361"/>
      <c r="AY177" s="1361"/>
      <c r="AZ177" s="1361">
        <f>SUM(AZ169+AZ176)</f>
        <v>217</v>
      </c>
      <c r="BA177" s="1361"/>
      <c r="BB177" s="1361"/>
      <c r="BC177" s="1262"/>
      <c r="BD177" s="1262"/>
      <c r="BE177" s="1262"/>
      <c r="BF177" s="1262"/>
      <c r="BG177" s="1262"/>
      <c r="BH177" s="1262"/>
      <c r="BI177" s="1262"/>
      <c r="BJ177" s="1262"/>
      <c r="BK177" s="1262"/>
      <c r="BL177" s="1262"/>
      <c r="BM177" s="1262"/>
      <c r="BN177" s="1262"/>
      <c r="BO177" s="1262"/>
      <c r="BP177" s="1262"/>
      <c r="BQ177" s="1262"/>
      <c r="BR177" s="1262"/>
      <c r="BS177" s="1262"/>
      <c r="BT177" s="1262"/>
      <c r="BU177" s="1262"/>
      <c r="BV177" s="1262"/>
      <c r="BW177" s="1262"/>
      <c r="BX177" s="1262"/>
      <c r="BY177" s="1262"/>
      <c r="BZ177" s="1262"/>
      <c r="CA177" s="1262"/>
      <c r="CB177" s="1262"/>
      <c r="CC177" s="1262"/>
      <c r="CD177" s="1262"/>
      <c r="CE177" s="1262"/>
      <c r="CF177" s="1262"/>
      <c r="CG177" s="1262"/>
    </row>
  </sheetData>
  <mergeCells count="1996">
    <mergeCell ref="P48:Q48"/>
    <mergeCell ref="P49:Q49"/>
    <mergeCell ref="P51:Q51"/>
    <mergeCell ref="P46:Q46"/>
    <mergeCell ref="P38:Q38"/>
    <mergeCell ref="P39:Q39"/>
    <mergeCell ref="P40:Q40"/>
    <mergeCell ref="P41:Q41"/>
    <mergeCell ref="P42:Q42"/>
    <mergeCell ref="P43:Q43"/>
    <mergeCell ref="P44:Q44"/>
    <mergeCell ref="P45:Q45"/>
    <mergeCell ref="P34:Q34"/>
    <mergeCell ref="P35:Q35"/>
    <mergeCell ref="P31:Q31"/>
    <mergeCell ref="P36:Q36"/>
    <mergeCell ref="A15:O15"/>
    <mergeCell ref="P15:Q15"/>
    <mergeCell ref="P32:Q32"/>
    <mergeCell ref="P33:Q33"/>
    <mergeCell ref="D33:O33"/>
    <mergeCell ref="D29:O29"/>
    <mergeCell ref="A30:O30"/>
    <mergeCell ref="A31:C31"/>
    <mergeCell ref="A32:C32"/>
    <mergeCell ref="D31:O31"/>
    <mergeCell ref="AZ176:BB176"/>
    <mergeCell ref="AZ177:BB177"/>
    <mergeCell ref="R176:T176"/>
    <mergeCell ref="R177:T177"/>
    <mergeCell ref="V176:Y176"/>
    <mergeCell ref="V177:Y177"/>
    <mergeCell ref="Z176:AB176"/>
    <mergeCell ref="AC176:AE176"/>
    <mergeCell ref="Z177:AB177"/>
    <mergeCell ref="AC177:AE177"/>
    <mergeCell ref="AV176:AY176"/>
    <mergeCell ref="AF177:AI177"/>
    <mergeCell ref="AJ177:AM177"/>
    <mergeCell ref="AN177:AQ177"/>
    <mergeCell ref="AR177:AU177"/>
    <mergeCell ref="AV177:AY177"/>
    <mergeCell ref="AF176:AI176"/>
    <mergeCell ref="AJ176:AM176"/>
    <mergeCell ref="AN176:AQ176"/>
    <mergeCell ref="AR176:AU176"/>
    <mergeCell ref="AV169:AY169"/>
    <mergeCell ref="AZ167:BB167"/>
    <mergeCell ref="AZ168:BB168"/>
    <mergeCell ref="AZ169:BB169"/>
    <mergeCell ref="AF169:AI169"/>
    <mergeCell ref="AJ169:AM169"/>
    <mergeCell ref="AN169:AQ169"/>
    <mergeCell ref="AR169:AU169"/>
    <mergeCell ref="AN167:AQ167"/>
    <mergeCell ref="AR167:AU167"/>
    <mergeCell ref="AV167:AY167"/>
    <mergeCell ref="AF168:AI168"/>
    <mergeCell ref="AJ168:AM168"/>
    <mergeCell ref="AN168:AQ168"/>
    <mergeCell ref="AR168:AU168"/>
    <mergeCell ref="AV168:AY168"/>
    <mergeCell ref="Z169:AB169"/>
    <mergeCell ref="AC169:AE169"/>
    <mergeCell ref="V167:Y167"/>
    <mergeCell ref="V168:Y168"/>
    <mergeCell ref="V169:Y169"/>
    <mergeCell ref="AC163:AE163"/>
    <mergeCell ref="Z167:AB167"/>
    <mergeCell ref="AC167:AE167"/>
    <mergeCell ref="Z168:AB168"/>
    <mergeCell ref="AC168:AE168"/>
    <mergeCell ref="Z166:AB166"/>
    <mergeCell ref="AC166:AE166"/>
    <mergeCell ref="AZ157:BB157"/>
    <mergeCell ref="V163:Y163"/>
    <mergeCell ref="AF163:AI163"/>
    <mergeCell ref="AJ163:AM163"/>
    <mergeCell ref="AN163:AQ163"/>
    <mergeCell ref="AR163:AU163"/>
    <mergeCell ref="AV163:AY163"/>
    <mergeCell ref="AZ163:BB163"/>
    <mergeCell ref="Z163:AB163"/>
    <mergeCell ref="AR157:AU157"/>
    <mergeCell ref="AV157:AY157"/>
    <mergeCell ref="Z157:AB157"/>
    <mergeCell ref="AC157:AE157"/>
    <mergeCell ref="V157:Y157"/>
    <mergeCell ref="AF157:AI157"/>
    <mergeCell ref="AJ157:AM157"/>
    <mergeCell ref="AN157:AQ157"/>
    <mergeCell ref="AZ152:BB152"/>
    <mergeCell ref="AF152:AI152"/>
    <mergeCell ref="AJ152:AM152"/>
    <mergeCell ref="AN152:AQ152"/>
    <mergeCell ref="AR152:AU152"/>
    <mergeCell ref="AV152:AY152"/>
    <mergeCell ref="V141:Y141"/>
    <mergeCell ref="Z141:AB141"/>
    <mergeCell ref="AC141:AE141"/>
    <mergeCell ref="Z152:AB152"/>
    <mergeCell ref="AC152:AE152"/>
    <mergeCell ref="V152:Y152"/>
    <mergeCell ref="V150:Y150"/>
    <mergeCell ref="V151:Y151"/>
    <mergeCell ref="Z150:AB150"/>
    <mergeCell ref="AC150:AE150"/>
    <mergeCell ref="AZ141:BB141"/>
    <mergeCell ref="AF141:AI141"/>
    <mergeCell ref="AJ141:AM141"/>
    <mergeCell ref="AN141:AQ141"/>
    <mergeCell ref="AR141:AU141"/>
    <mergeCell ref="AV141:AY141"/>
    <mergeCell ref="V134:Y134"/>
    <mergeCell ref="Z134:AB134"/>
    <mergeCell ref="AC134:AE134"/>
    <mergeCell ref="AZ134:BB134"/>
    <mergeCell ref="AZ123:BB123"/>
    <mergeCell ref="AF134:AI134"/>
    <mergeCell ref="AJ134:AM134"/>
    <mergeCell ref="AN134:AQ134"/>
    <mergeCell ref="AR134:AU134"/>
    <mergeCell ref="AV134:AY134"/>
    <mergeCell ref="AV123:AY123"/>
    <mergeCell ref="AZ132:BB132"/>
    <mergeCell ref="AZ133:BB133"/>
    <mergeCell ref="AZ124:BB124"/>
    <mergeCell ref="Z123:AB123"/>
    <mergeCell ref="AC123:AE123"/>
    <mergeCell ref="V123:Y123"/>
    <mergeCell ref="V101:Y101"/>
    <mergeCell ref="Z101:AB101"/>
    <mergeCell ref="AC101:AE101"/>
    <mergeCell ref="Z122:AB122"/>
    <mergeCell ref="AC122:AE122"/>
    <mergeCell ref="Z120:AB120"/>
    <mergeCell ref="AC120:AE120"/>
    <mergeCell ref="AZ83:BB83"/>
    <mergeCell ref="AF101:AI101"/>
    <mergeCell ref="AJ101:AM101"/>
    <mergeCell ref="AN101:AQ101"/>
    <mergeCell ref="AR101:AU101"/>
    <mergeCell ref="AV101:AY101"/>
    <mergeCell ref="AN83:AQ83"/>
    <mergeCell ref="AR83:AU83"/>
    <mergeCell ref="AV83:AY83"/>
    <mergeCell ref="AF83:AI83"/>
    <mergeCell ref="Z83:AB83"/>
    <mergeCell ref="AC83:AE83"/>
    <mergeCell ref="V50:Y50"/>
    <mergeCell ref="V83:Y83"/>
    <mergeCell ref="V79:Y79"/>
    <mergeCell ref="V80:Y80"/>
    <mergeCell ref="V81:Y81"/>
    <mergeCell ref="V82:Y82"/>
    <mergeCell ref="V75:Y75"/>
    <mergeCell ref="V76:Y76"/>
    <mergeCell ref="AJ83:AM83"/>
    <mergeCell ref="AC47:AE47"/>
    <mergeCell ref="Z50:AB50"/>
    <mergeCell ref="AC50:AE50"/>
    <mergeCell ref="Z81:AB81"/>
    <mergeCell ref="AC81:AE81"/>
    <mergeCell ref="Z82:AB82"/>
    <mergeCell ref="AC82:AE82"/>
    <mergeCell ref="Z79:AB79"/>
    <mergeCell ref="AC79:AE79"/>
    <mergeCell ref="AZ47:BB47"/>
    <mergeCell ref="AZ50:BB50"/>
    <mergeCell ref="AF50:AI50"/>
    <mergeCell ref="AJ50:AM50"/>
    <mergeCell ref="AN50:AQ50"/>
    <mergeCell ref="AR50:AU50"/>
    <mergeCell ref="AV50:AY50"/>
    <mergeCell ref="AF47:AI47"/>
    <mergeCell ref="AJ47:AM47"/>
    <mergeCell ref="AN47:AQ47"/>
    <mergeCell ref="Z37:AB37"/>
    <mergeCell ref="AC37:AE37"/>
    <mergeCell ref="AF46:AI46"/>
    <mergeCell ref="AV44:AY44"/>
    <mergeCell ref="AF45:AI45"/>
    <mergeCell ref="AJ45:AM45"/>
    <mergeCell ref="AN45:AQ45"/>
    <mergeCell ref="AV42:AY42"/>
    <mergeCell ref="AV43:AY43"/>
    <mergeCell ref="AF42:AI42"/>
    <mergeCell ref="AZ37:BB37"/>
    <mergeCell ref="AF37:AI37"/>
    <mergeCell ref="AJ37:AM37"/>
    <mergeCell ref="AN37:AQ37"/>
    <mergeCell ref="AR37:AU37"/>
    <mergeCell ref="AV37:AY37"/>
    <mergeCell ref="AC30:AE30"/>
    <mergeCell ref="AZ30:BB30"/>
    <mergeCell ref="AV30:AY30"/>
    <mergeCell ref="AF30:AI30"/>
    <mergeCell ref="AJ30:AM30"/>
    <mergeCell ref="AN30:AQ30"/>
    <mergeCell ref="AR30:AU30"/>
    <mergeCell ref="R47:T47"/>
    <mergeCell ref="R37:T37"/>
    <mergeCell ref="R30:T30"/>
    <mergeCell ref="Z30:AB30"/>
    <mergeCell ref="V30:Y30"/>
    <mergeCell ref="V37:Y37"/>
    <mergeCell ref="V47:Y47"/>
    <mergeCell ref="Z47:AB47"/>
    <mergeCell ref="Z45:AB45"/>
    <mergeCell ref="R46:T46"/>
    <mergeCell ref="R123:T123"/>
    <mergeCell ref="R101:T101"/>
    <mergeCell ref="R83:T83"/>
    <mergeCell ref="R50:T50"/>
    <mergeCell ref="R119:T119"/>
    <mergeCell ref="R120:T120"/>
    <mergeCell ref="R121:T121"/>
    <mergeCell ref="R122:T122"/>
    <mergeCell ref="R115:T115"/>
    <mergeCell ref="R116:T116"/>
    <mergeCell ref="R152:T152"/>
    <mergeCell ref="R141:T141"/>
    <mergeCell ref="R134:T134"/>
    <mergeCell ref="P169:Q169"/>
    <mergeCell ref="R163:T163"/>
    <mergeCell ref="R157:T157"/>
    <mergeCell ref="R167:T167"/>
    <mergeCell ref="R168:T168"/>
    <mergeCell ref="R169:T169"/>
    <mergeCell ref="R164:T164"/>
    <mergeCell ref="AZ174:BB174"/>
    <mergeCell ref="AZ175:BB175"/>
    <mergeCell ref="P170:Q170"/>
    <mergeCell ref="P171:Q171"/>
    <mergeCell ref="P172:Q172"/>
    <mergeCell ref="P173:Q173"/>
    <mergeCell ref="P175:Q175"/>
    <mergeCell ref="AZ170:BB170"/>
    <mergeCell ref="AZ171:BB171"/>
    <mergeCell ref="AZ172:BB172"/>
    <mergeCell ref="AZ173:BB173"/>
    <mergeCell ref="R174:T174"/>
    <mergeCell ref="R175:T175"/>
    <mergeCell ref="Z170:AB170"/>
    <mergeCell ref="AC170:AE170"/>
    <mergeCell ref="Z171:AB171"/>
    <mergeCell ref="AC171:AE171"/>
    <mergeCell ref="Z172:AB172"/>
    <mergeCell ref="AC172:AE172"/>
    <mergeCell ref="Z173:AB173"/>
    <mergeCell ref="R170:T170"/>
    <mergeCell ref="R171:T171"/>
    <mergeCell ref="R172:T172"/>
    <mergeCell ref="R173:T173"/>
    <mergeCell ref="AN175:AQ175"/>
    <mergeCell ref="AR175:AU175"/>
    <mergeCell ref="AV175:AY175"/>
    <mergeCell ref="V170:Y170"/>
    <mergeCell ref="V174:Y174"/>
    <mergeCell ref="Z174:AB174"/>
    <mergeCell ref="AC174:AE174"/>
    <mergeCell ref="Z175:AB175"/>
    <mergeCell ref="AC175:AE175"/>
    <mergeCell ref="AN173:AQ173"/>
    <mergeCell ref="AR173:AU173"/>
    <mergeCell ref="AV173:AY173"/>
    <mergeCell ref="AF174:AI174"/>
    <mergeCell ref="AN174:AQ174"/>
    <mergeCell ref="AR174:AU174"/>
    <mergeCell ref="AV174:AY174"/>
    <mergeCell ref="AN171:AQ171"/>
    <mergeCell ref="AR171:AU171"/>
    <mergeCell ref="AV171:AY171"/>
    <mergeCell ref="AN172:AQ172"/>
    <mergeCell ref="AR172:AU172"/>
    <mergeCell ref="AV172:AY172"/>
    <mergeCell ref="AN166:AQ166"/>
    <mergeCell ref="AR166:AU166"/>
    <mergeCell ref="AV166:AY166"/>
    <mergeCell ref="AF170:AI170"/>
    <mergeCell ref="AJ170:AM170"/>
    <mergeCell ref="AN170:AQ170"/>
    <mergeCell ref="AR170:AU170"/>
    <mergeCell ref="AV170:AY170"/>
    <mergeCell ref="AF167:AI167"/>
    <mergeCell ref="AJ167:AM167"/>
    <mergeCell ref="AN164:AQ164"/>
    <mergeCell ref="AR164:AU164"/>
    <mergeCell ref="AV164:AY164"/>
    <mergeCell ref="AN165:AQ165"/>
    <mergeCell ref="AR165:AU165"/>
    <mergeCell ref="AV165:AY165"/>
    <mergeCell ref="R165:T165"/>
    <mergeCell ref="R166:T166"/>
    <mergeCell ref="Z164:AB164"/>
    <mergeCell ref="AC164:AE164"/>
    <mergeCell ref="Z165:AB165"/>
    <mergeCell ref="AC165:AE165"/>
    <mergeCell ref="V165:Y165"/>
    <mergeCell ref="V166:Y166"/>
    <mergeCell ref="AZ162:BB162"/>
    <mergeCell ref="AZ164:BB164"/>
    <mergeCell ref="AZ165:BB165"/>
    <mergeCell ref="AZ166:BB166"/>
    <mergeCell ref="AZ158:BB158"/>
    <mergeCell ref="AZ159:BB159"/>
    <mergeCell ref="AZ160:BB160"/>
    <mergeCell ref="AZ161:BB161"/>
    <mergeCell ref="Z161:AB161"/>
    <mergeCell ref="AC161:AE161"/>
    <mergeCell ref="Z162:AB162"/>
    <mergeCell ref="AC162:AE162"/>
    <mergeCell ref="Z159:AB159"/>
    <mergeCell ref="AC159:AE159"/>
    <mergeCell ref="Z160:AB160"/>
    <mergeCell ref="AC160:AE160"/>
    <mergeCell ref="AN162:AQ162"/>
    <mergeCell ref="AR162:AU162"/>
    <mergeCell ref="AV162:AY162"/>
    <mergeCell ref="R158:T158"/>
    <mergeCell ref="R159:T159"/>
    <mergeCell ref="R160:T160"/>
    <mergeCell ref="R161:T161"/>
    <mergeCell ref="R162:T162"/>
    <mergeCell ref="Z158:AB158"/>
    <mergeCell ref="AC158:AE158"/>
    <mergeCell ref="AN160:AQ160"/>
    <mergeCell ref="AR160:AU160"/>
    <mergeCell ref="AV160:AY160"/>
    <mergeCell ref="AN161:AQ161"/>
    <mergeCell ref="AR161:AU161"/>
    <mergeCell ref="AV161:AY161"/>
    <mergeCell ref="AN158:AQ158"/>
    <mergeCell ref="AR158:AU158"/>
    <mergeCell ref="AV158:AY158"/>
    <mergeCell ref="AN159:AQ159"/>
    <mergeCell ref="AR159:AU159"/>
    <mergeCell ref="AV159:AY159"/>
    <mergeCell ref="AZ153:BB153"/>
    <mergeCell ref="AZ154:BB154"/>
    <mergeCell ref="AZ155:BB155"/>
    <mergeCell ref="AZ156:BB156"/>
    <mergeCell ref="Z155:AB155"/>
    <mergeCell ref="AC155:AE155"/>
    <mergeCell ref="Z156:AB156"/>
    <mergeCell ref="AC156:AE156"/>
    <mergeCell ref="Z153:AB153"/>
    <mergeCell ref="AC153:AE153"/>
    <mergeCell ref="Z154:AB154"/>
    <mergeCell ref="AC154:AE154"/>
    <mergeCell ref="R153:T153"/>
    <mergeCell ref="R154:T154"/>
    <mergeCell ref="R155:T155"/>
    <mergeCell ref="R156:T156"/>
    <mergeCell ref="AV155:AY155"/>
    <mergeCell ref="AF156:AI156"/>
    <mergeCell ref="AJ156:AM156"/>
    <mergeCell ref="AN156:AQ156"/>
    <mergeCell ref="AR156:AU156"/>
    <mergeCell ref="AV156:AY156"/>
    <mergeCell ref="AF155:AI155"/>
    <mergeCell ref="AJ155:AM155"/>
    <mergeCell ref="AN155:AQ155"/>
    <mergeCell ref="AR155:AU155"/>
    <mergeCell ref="AV153:AY153"/>
    <mergeCell ref="AF154:AI154"/>
    <mergeCell ref="AJ154:AM154"/>
    <mergeCell ref="AN154:AQ154"/>
    <mergeCell ref="AR154:AU154"/>
    <mergeCell ref="AV154:AY154"/>
    <mergeCell ref="AF153:AI153"/>
    <mergeCell ref="AJ153:AM153"/>
    <mergeCell ref="AN153:AQ153"/>
    <mergeCell ref="AR153:AU153"/>
    <mergeCell ref="V153:Y153"/>
    <mergeCell ref="V154:Y154"/>
    <mergeCell ref="V155:Y155"/>
    <mergeCell ref="V156:Y156"/>
    <mergeCell ref="AV150:AY150"/>
    <mergeCell ref="AF151:AI151"/>
    <mergeCell ref="AJ151:AM151"/>
    <mergeCell ref="AN151:AQ151"/>
    <mergeCell ref="AR151:AU151"/>
    <mergeCell ref="AV151:AY151"/>
    <mergeCell ref="AF150:AI150"/>
    <mergeCell ref="AJ150:AM150"/>
    <mergeCell ref="AN150:AQ150"/>
    <mergeCell ref="AR150:AU150"/>
    <mergeCell ref="AN148:AQ148"/>
    <mergeCell ref="AR148:AU148"/>
    <mergeCell ref="AV148:AY148"/>
    <mergeCell ref="AF149:AI149"/>
    <mergeCell ref="AJ149:AM149"/>
    <mergeCell ref="AN149:AQ149"/>
    <mergeCell ref="AR149:AU149"/>
    <mergeCell ref="AV149:AY149"/>
    <mergeCell ref="AF148:AI148"/>
    <mergeCell ref="AJ148:AM148"/>
    <mergeCell ref="AN146:AQ146"/>
    <mergeCell ref="AR146:AU146"/>
    <mergeCell ref="AV146:AY146"/>
    <mergeCell ref="AF147:AI147"/>
    <mergeCell ref="AJ147:AM147"/>
    <mergeCell ref="AN147:AQ147"/>
    <mergeCell ref="AR147:AU147"/>
    <mergeCell ref="AV147:AY147"/>
    <mergeCell ref="AF146:AI146"/>
    <mergeCell ref="AJ146:AM146"/>
    <mergeCell ref="AN144:AQ144"/>
    <mergeCell ref="AR144:AU144"/>
    <mergeCell ref="AV144:AY144"/>
    <mergeCell ref="AF145:AI145"/>
    <mergeCell ref="AJ145:AM145"/>
    <mergeCell ref="AN145:AQ145"/>
    <mergeCell ref="AR145:AU145"/>
    <mergeCell ref="AV145:AY145"/>
    <mergeCell ref="AF144:AI144"/>
    <mergeCell ref="AJ144:AM144"/>
    <mergeCell ref="AN142:AQ142"/>
    <mergeCell ref="AR142:AU142"/>
    <mergeCell ref="AV142:AY142"/>
    <mergeCell ref="AF143:AI143"/>
    <mergeCell ref="AJ143:AM143"/>
    <mergeCell ref="AN143:AQ143"/>
    <mergeCell ref="AR143:AU143"/>
    <mergeCell ref="AV143:AY143"/>
    <mergeCell ref="AF142:AI142"/>
    <mergeCell ref="AJ142:AM142"/>
    <mergeCell ref="AZ150:BB150"/>
    <mergeCell ref="AZ151:BB151"/>
    <mergeCell ref="V142:Y142"/>
    <mergeCell ref="V143:Y143"/>
    <mergeCell ref="V144:Y144"/>
    <mergeCell ref="V145:Y145"/>
    <mergeCell ref="V146:Y146"/>
    <mergeCell ref="V147:Y147"/>
    <mergeCell ref="V148:Y148"/>
    <mergeCell ref="V149:Y149"/>
    <mergeCell ref="R150:T150"/>
    <mergeCell ref="R151:T151"/>
    <mergeCell ref="AZ142:BB142"/>
    <mergeCell ref="AZ143:BB143"/>
    <mergeCell ref="AZ144:BB144"/>
    <mergeCell ref="AZ145:BB145"/>
    <mergeCell ref="AZ146:BB146"/>
    <mergeCell ref="AZ147:BB147"/>
    <mergeCell ref="AZ148:BB148"/>
    <mergeCell ref="AZ149:BB149"/>
    <mergeCell ref="R146:T146"/>
    <mergeCell ref="R147:T147"/>
    <mergeCell ref="R148:T148"/>
    <mergeCell ref="R149:T149"/>
    <mergeCell ref="R142:T142"/>
    <mergeCell ref="R143:T143"/>
    <mergeCell ref="R144:T144"/>
    <mergeCell ref="R145:T145"/>
    <mergeCell ref="Z151:AB151"/>
    <mergeCell ref="AC151:AE151"/>
    <mergeCell ref="Z148:AB148"/>
    <mergeCell ref="AC148:AE148"/>
    <mergeCell ref="Z149:AB149"/>
    <mergeCell ref="AC149:AE149"/>
    <mergeCell ref="Z146:AB146"/>
    <mergeCell ref="AC146:AE146"/>
    <mergeCell ref="Z147:AB147"/>
    <mergeCell ref="AC147:AE147"/>
    <mergeCell ref="Z144:AB144"/>
    <mergeCell ref="AC144:AE144"/>
    <mergeCell ref="Z145:AB145"/>
    <mergeCell ref="AC145:AE145"/>
    <mergeCell ref="Z142:AB142"/>
    <mergeCell ref="AC142:AE142"/>
    <mergeCell ref="Z143:AB143"/>
    <mergeCell ref="AC143:AE143"/>
    <mergeCell ref="AV139:AY139"/>
    <mergeCell ref="AF140:AI140"/>
    <mergeCell ref="AJ140:AM140"/>
    <mergeCell ref="AN140:AQ140"/>
    <mergeCell ref="AR140:AU140"/>
    <mergeCell ref="AV140:AY140"/>
    <mergeCell ref="AF139:AI139"/>
    <mergeCell ref="AJ139:AM139"/>
    <mergeCell ref="AN139:AQ139"/>
    <mergeCell ref="AR139:AU139"/>
    <mergeCell ref="AV137:AY137"/>
    <mergeCell ref="AF138:AI138"/>
    <mergeCell ref="AJ138:AM138"/>
    <mergeCell ref="AN138:AQ138"/>
    <mergeCell ref="AR138:AU138"/>
    <mergeCell ref="AV138:AY138"/>
    <mergeCell ref="AF137:AI137"/>
    <mergeCell ref="AJ137:AM137"/>
    <mergeCell ref="AN137:AQ137"/>
    <mergeCell ref="AR137:AU137"/>
    <mergeCell ref="AV135:AY135"/>
    <mergeCell ref="AF136:AI136"/>
    <mergeCell ref="AJ136:AM136"/>
    <mergeCell ref="AN136:AQ136"/>
    <mergeCell ref="AR136:AU136"/>
    <mergeCell ref="AV136:AY136"/>
    <mergeCell ref="AF135:AI135"/>
    <mergeCell ref="AJ135:AM135"/>
    <mergeCell ref="AN135:AQ135"/>
    <mergeCell ref="AR135:AU135"/>
    <mergeCell ref="R140:T140"/>
    <mergeCell ref="V135:Y135"/>
    <mergeCell ref="V136:Y136"/>
    <mergeCell ref="V137:Y137"/>
    <mergeCell ref="V138:Y138"/>
    <mergeCell ref="V139:Y139"/>
    <mergeCell ref="V140:Y140"/>
    <mergeCell ref="R135:T135"/>
    <mergeCell ref="R136:T136"/>
    <mergeCell ref="R137:T137"/>
    <mergeCell ref="R138:T138"/>
    <mergeCell ref="Z139:AB139"/>
    <mergeCell ref="AC139:AE139"/>
    <mergeCell ref="R139:T139"/>
    <mergeCell ref="Z140:AB140"/>
    <mergeCell ref="AC140:AE140"/>
    <mergeCell ref="Z137:AB137"/>
    <mergeCell ref="AC137:AE137"/>
    <mergeCell ref="Z138:AB138"/>
    <mergeCell ref="AC138:AE138"/>
    <mergeCell ref="AZ137:BB137"/>
    <mergeCell ref="AZ138:BB138"/>
    <mergeCell ref="AZ139:BB139"/>
    <mergeCell ref="AZ140:BB140"/>
    <mergeCell ref="AZ135:BB135"/>
    <mergeCell ref="AZ136:BB136"/>
    <mergeCell ref="Z133:AB133"/>
    <mergeCell ref="AC133:AE133"/>
    <mergeCell ref="AV133:AY133"/>
    <mergeCell ref="AR133:AU133"/>
    <mergeCell ref="Z135:AB135"/>
    <mergeCell ref="AC135:AE135"/>
    <mergeCell ref="Z136:AB136"/>
    <mergeCell ref="AC136:AE136"/>
    <mergeCell ref="AZ125:BB125"/>
    <mergeCell ref="AZ126:BB126"/>
    <mergeCell ref="AZ127:BB127"/>
    <mergeCell ref="AZ128:BB128"/>
    <mergeCell ref="AZ129:BB129"/>
    <mergeCell ref="AZ130:BB130"/>
    <mergeCell ref="AZ131:BB131"/>
    <mergeCell ref="Z131:AB131"/>
    <mergeCell ref="AC131:AE131"/>
    <mergeCell ref="AV131:AY131"/>
    <mergeCell ref="AV129:AY129"/>
    <mergeCell ref="AF130:AI130"/>
    <mergeCell ref="AJ130:AM130"/>
    <mergeCell ref="AN130:AQ130"/>
    <mergeCell ref="Z128:AB128"/>
    <mergeCell ref="Z132:AB132"/>
    <mergeCell ref="AC132:AE132"/>
    <mergeCell ref="AC128:AE128"/>
    <mergeCell ref="Z129:AB129"/>
    <mergeCell ref="AC129:AE129"/>
    <mergeCell ref="Z130:AB130"/>
    <mergeCell ref="AC130:AE130"/>
    <mergeCell ref="R132:T132"/>
    <mergeCell ref="R133:T133"/>
    <mergeCell ref="Z124:AB124"/>
    <mergeCell ref="AC124:AE124"/>
    <mergeCell ref="Z125:AB125"/>
    <mergeCell ref="AC125:AE125"/>
    <mergeCell ref="Z126:AB126"/>
    <mergeCell ref="AC126:AE126"/>
    <mergeCell ref="Z127:AB127"/>
    <mergeCell ref="AC127:AE127"/>
    <mergeCell ref="R128:T128"/>
    <mergeCell ref="R129:T129"/>
    <mergeCell ref="R130:T130"/>
    <mergeCell ref="R131:T131"/>
    <mergeCell ref="R124:T124"/>
    <mergeCell ref="R125:T125"/>
    <mergeCell ref="R126:T126"/>
    <mergeCell ref="R127:T127"/>
    <mergeCell ref="V124:Y124"/>
    <mergeCell ref="V125:Y125"/>
    <mergeCell ref="V126:Y126"/>
    <mergeCell ref="V127:Y127"/>
    <mergeCell ref="V128:Y128"/>
    <mergeCell ref="V129:Y129"/>
    <mergeCell ref="V130:Y130"/>
    <mergeCell ref="V131:Y131"/>
    <mergeCell ref="V132:Y132"/>
    <mergeCell ref="AF133:AI133"/>
    <mergeCell ref="AJ133:AM133"/>
    <mergeCell ref="AN133:AQ133"/>
    <mergeCell ref="AF132:AI132"/>
    <mergeCell ref="AJ132:AM132"/>
    <mergeCell ref="AN132:AQ132"/>
    <mergeCell ref="V133:Y133"/>
    <mergeCell ref="AR132:AU132"/>
    <mergeCell ref="AV132:AY132"/>
    <mergeCell ref="AF131:AI131"/>
    <mergeCell ref="AJ131:AM131"/>
    <mergeCell ref="AN131:AQ131"/>
    <mergeCell ref="AR131:AU131"/>
    <mergeCell ref="AR130:AU130"/>
    <mergeCell ref="AV130:AY130"/>
    <mergeCell ref="AF129:AI129"/>
    <mergeCell ref="AJ129:AM129"/>
    <mergeCell ref="AN129:AQ129"/>
    <mergeCell ref="AR129:AU129"/>
    <mergeCell ref="AV127:AY127"/>
    <mergeCell ref="AF128:AI128"/>
    <mergeCell ref="AJ128:AM128"/>
    <mergeCell ref="AN128:AQ128"/>
    <mergeCell ref="AR128:AU128"/>
    <mergeCell ref="AV128:AY128"/>
    <mergeCell ref="AF127:AI127"/>
    <mergeCell ref="AJ127:AM127"/>
    <mergeCell ref="AN127:AQ127"/>
    <mergeCell ref="AR127:AU127"/>
    <mergeCell ref="AV125:AY125"/>
    <mergeCell ref="AF126:AI126"/>
    <mergeCell ref="AJ126:AM126"/>
    <mergeCell ref="AN126:AQ126"/>
    <mergeCell ref="AR126:AU126"/>
    <mergeCell ref="AV126:AY126"/>
    <mergeCell ref="AF125:AI125"/>
    <mergeCell ref="AJ125:AM125"/>
    <mergeCell ref="AN125:AQ125"/>
    <mergeCell ref="AR125:AU125"/>
    <mergeCell ref="AV124:AY124"/>
    <mergeCell ref="AF123:AI123"/>
    <mergeCell ref="AJ123:AM123"/>
    <mergeCell ref="AN123:AQ123"/>
    <mergeCell ref="AR123:AU123"/>
    <mergeCell ref="AF124:AI124"/>
    <mergeCell ref="AJ124:AM124"/>
    <mergeCell ref="AN124:AQ124"/>
    <mergeCell ref="AR124:AU124"/>
    <mergeCell ref="AZ119:BB119"/>
    <mergeCell ref="AZ120:BB120"/>
    <mergeCell ref="AZ121:BB121"/>
    <mergeCell ref="AZ122:BB122"/>
    <mergeCell ref="AZ115:BB115"/>
    <mergeCell ref="AZ116:BB116"/>
    <mergeCell ref="AZ117:BB117"/>
    <mergeCell ref="AZ118:BB118"/>
    <mergeCell ref="AZ111:BB111"/>
    <mergeCell ref="AZ112:BB112"/>
    <mergeCell ref="AZ113:BB113"/>
    <mergeCell ref="AZ114:BB114"/>
    <mergeCell ref="AZ103:BB103"/>
    <mergeCell ref="AZ104:BB104"/>
    <mergeCell ref="AZ105:BB105"/>
    <mergeCell ref="AZ110:BB110"/>
    <mergeCell ref="AZ106:BB106"/>
    <mergeCell ref="AZ107:BB107"/>
    <mergeCell ref="AZ108:BB108"/>
    <mergeCell ref="AZ109:BB109"/>
    <mergeCell ref="Z121:AB121"/>
    <mergeCell ref="AC121:AE121"/>
    <mergeCell ref="Z118:AB118"/>
    <mergeCell ref="AC118:AE118"/>
    <mergeCell ref="Z119:AB119"/>
    <mergeCell ref="AC119:AE119"/>
    <mergeCell ref="Z116:AB116"/>
    <mergeCell ref="AC116:AE116"/>
    <mergeCell ref="Z117:AB117"/>
    <mergeCell ref="AC117:AE117"/>
    <mergeCell ref="Z114:AB114"/>
    <mergeCell ref="AC114:AE114"/>
    <mergeCell ref="Z115:AB115"/>
    <mergeCell ref="AC115:AE115"/>
    <mergeCell ref="Z112:AB112"/>
    <mergeCell ref="AC112:AE112"/>
    <mergeCell ref="Z113:AB113"/>
    <mergeCell ref="AC113:AE113"/>
    <mergeCell ref="Z110:AB110"/>
    <mergeCell ref="AC110:AE110"/>
    <mergeCell ref="Z111:AB111"/>
    <mergeCell ref="AC111:AE111"/>
    <mergeCell ref="Z108:AB108"/>
    <mergeCell ref="AC108:AE108"/>
    <mergeCell ref="Z109:AB109"/>
    <mergeCell ref="AC109:AE109"/>
    <mergeCell ref="Z106:AB106"/>
    <mergeCell ref="AC106:AE106"/>
    <mergeCell ref="Z107:AB107"/>
    <mergeCell ref="AC107:AE107"/>
    <mergeCell ref="Z104:AB104"/>
    <mergeCell ref="AC104:AE104"/>
    <mergeCell ref="Z105:AB105"/>
    <mergeCell ref="AC105:AE105"/>
    <mergeCell ref="Z102:AB102"/>
    <mergeCell ref="AC102:AE102"/>
    <mergeCell ref="Z103:AB103"/>
    <mergeCell ref="AC103:AE103"/>
    <mergeCell ref="R117:T117"/>
    <mergeCell ref="R118:T118"/>
    <mergeCell ref="R111:T111"/>
    <mergeCell ref="R112:T112"/>
    <mergeCell ref="R113:T113"/>
    <mergeCell ref="R114:T114"/>
    <mergeCell ref="V122:Y122"/>
    <mergeCell ref="R102:T102"/>
    <mergeCell ref="R103:T103"/>
    <mergeCell ref="R104:T104"/>
    <mergeCell ref="R105:T105"/>
    <mergeCell ref="R106:T106"/>
    <mergeCell ref="R107:T107"/>
    <mergeCell ref="R108:T108"/>
    <mergeCell ref="R109:T109"/>
    <mergeCell ref="R110:T110"/>
    <mergeCell ref="V118:Y118"/>
    <mergeCell ref="V119:Y119"/>
    <mergeCell ref="V120:Y120"/>
    <mergeCell ref="V121:Y121"/>
    <mergeCell ref="V114:Y114"/>
    <mergeCell ref="V115:Y115"/>
    <mergeCell ref="V116:Y116"/>
    <mergeCell ref="V117:Y117"/>
    <mergeCell ref="V110:Y110"/>
    <mergeCell ref="V111:Y111"/>
    <mergeCell ref="V112:Y112"/>
    <mergeCell ref="V113:Y113"/>
    <mergeCell ref="V106:Y106"/>
    <mergeCell ref="V107:Y107"/>
    <mergeCell ref="V108:Y108"/>
    <mergeCell ref="V109:Y109"/>
    <mergeCell ref="V102:Y102"/>
    <mergeCell ref="V103:Y103"/>
    <mergeCell ref="V104:Y104"/>
    <mergeCell ref="V105:Y105"/>
    <mergeCell ref="AV121:AY121"/>
    <mergeCell ref="AF122:AI122"/>
    <mergeCell ref="AJ122:AM122"/>
    <mergeCell ref="AN122:AQ122"/>
    <mergeCell ref="AR122:AU122"/>
    <mergeCell ref="AV122:AY122"/>
    <mergeCell ref="AF121:AI121"/>
    <mergeCell ref="AJ121:AM121"/>
    <mergeCell ref="AN121:AQ121"/>
    <mergeCell ref="AR121:AU121"/>
    <mergeCell ref="AV119:AY119"/>
    <mergeCell ref="AF120:AI120"/>
    <mergeCell ref="AJ120:AM120"/>
    <mergeCell ref="AN120:AQ120"/>
    <mergeCell ref="AR120:AU120"/>
    <mergeCell ref="AV120:AY120"/>
    <mergeCell ref="AF119:AI119"/>
    <mergeCell ref="AJ119:AM119"/>
    <mergeCell ref="AN119:AQ119"/>
    <mergeCell ref="AR119:AU119"/>
    <mergeCell ref="AV117:AY117"/>
    <mergeCell ref="AF118:AI118"/>
    <mergeCell ref="AJ118:AM118"/>
    <mergeCell ref="AN118:AQ118"/>
    <mergeCell ref="AR118:AU118"/>
    <mergeCell ref="AV118:AY118"/>
    <mergeCell ref="AF117:AI117"/>
    <mergeCell ref="AJ117:AM117"/>
    <mergeCell ref="AN117:AQ117"/>
    <mergeCell ref="AR117:AU117"/>
    <mergeCell ref="AV115:AY115"/>
    <mergeCell ref="AF116:AI116"/>
    <mergeCell ref="AJ116:AM116"/>
    <mergeCell ref="AN116:AQ116"/>
    <mergeCell ref="AR116:AU116"/>
    <mergeCell ref="AV116:AY116"/>
    <mergeCell ref="AF115:AI115"/>
    <mergeCell ref="AJ115:AM115"/>
    <mergeCell ref="AN115:AQ115"/>
    <mergeCell ref="AR115:AU115"/>
    <mergeCell ref="AV113:AY113"/>
    <mergeCell ref="AF114:AI114"/>
    <mergeCell ref="AJ114:AM114"/>
    <mergeCell ref="AN114:AQ114"/>
    <mergeCell ref="AR114:AU114"/>
    <mergeCell ref="AV114:AY114"/>
    <mergeCell ref="AF113:AI113"/>
    <mergeCell ref="AJ113:AM113"/>
    <mergeCell ref="AN113:AQ113"/>
    <mergeCell ref="AR113:AU113"/>
    <mergeCell ref="AV111:AY111"/>
    <mergeCell ref="AF112:AI112"/>
    <mergeCell ref="AJ112:AM112"/>
    <mergeCell ref="AN112:AQ112"/>
    <mergeCell ref="AR112:AU112"/>
    <mergeCell ref="AV112:AY112"/>
    <mergeCell ref="AF111:AI111"/>
    <mergeCell ref="AJ111:AM111"/>
    <mergeCell ref="AN111:AQ111"/>
    <mergeCell ref="AR111:AU111"/>
    <mergeCell ref="AV109:AY109"/>
    <mergeCell ref="AF110:AI110"/>
    <mergeCell ref="AJ110:AM110"/>
    <mergeCell ref="AN110:AQ110"/>
    <mergeCell ref="AR110:AU110"/>
    <mergeCell ref="AV110:AY110"/>
    <mergeCell ref="AF109:AI109"/>
    <mergeCell ref="AJ109:AM109"/>
    <mergeCell ref="AN109:AQ109"/>
    <mergeCell ref="AR109:AU109"/>
    <mergeCell ref="AV107:AY107"/>
    <mergeCell ref="AF108:AI108"/>
    <mergeCell ref="AJ108:AM108"/>
    <mergeCell ref="AN108:AQ108"/>
    <mergeCell ref="AR108:AU108"/>
    <mergeCell ref="AV108:AY108"/>
    <mergeCell ref="AF107:AI107"/>
    <mergeCell ref="AJ107:AM107"/>
    <mergeCell ref="AN107:AQ107"/>
    <mergeCell ref="AR107:AU107"/>
    <mergeCell ref="AV105:AY105"/>
    <mergeCell ref="AF106:AI106"/>
    <mergeCell ref="AJ106:AM106"/>
    <mergeCell ref="AN106:AQ106"/>
    <mergeCell ref="AR106:AU106"/>
    <mergeCell ref="AV106:AY106"/>
    <mergeCell ref="AF105:AI105"/>
    <mergeCell ref="AJ105:AM105"/>
    <mergeCell ref="AN105:AQ105"/>
    <mergeCell ref="AR105:AU105"/>
    <mergeCell ref="AV103:AY103"/>
    <mergeCell ref="AF104:AI104"/>
    <mergeCell ref="AJ104:AM104"/>
    <mergeCell ref="AN104:AQ104"/>
    <mergeCell ref="AR104:AU104"/>
    <mergeCell ref="AV104:AY104"/>
    <mergeCell ref="AF103:AI103"/>
    <mergeCell ref="AJ103:AM103"/>
    <mergeCell ref="AN103:AQ103"/>
    <mergeCell ref="AR103:AU103"/>
    <mergeCell ref="AZ100:BB100"/>
    <mergeCell ref="AF102:AI102"/>
    <mergeCell ref="AJ102:AM102"/>
    <mergeCell ref="AN102:AQ102"/>
    <mergeCell ref="AR102:AU102"/>
    <mergeCell ref="AV102:AY102"/>
    <mergeCell ref="AV100:AY100"/>
    <mergeCell ref="AR100:AU100"/>
    <mergeCell ref="AZ102:BB102"/>
    <mergeCell ref="AZ101:BB101"/>
    <mergeCell ref="AZ96:BB96"/>
    <mergeCell ref="AZ97:BB97"/>
    <mergeCell ref="AZ98:BB98"/>
    <mergeCell ref="AZ99:BB99"/>
    <mergeCell ref="AZ92:BB92"/>
    <mergeCell ref="AZ93:BB93"/>
    <mergeCell ref="AZ94:BB94"/>
    <mergeCell ref="AZ95:BB95"/>
    <mergeCell ref="AZ88:BB88"/>
    <mergeCell ref="AZ89:BB89"/>
    <mergeCell ref="AZ90:BB90"/>
    <mergeCell ref="AZ91:BB91"/>
    <mergeCell ref="AZ84:BB84"/>
    <mergeCell ref="AZ85:BB85"/>
    <mergeCell ref="AZ86:BB86"/>
    <mergeCell ref="AZ87:BB87"/>
    <mergeCell ref="Z99:AB99"/>
    <mergeCell ref="AC99:AE99"/>
    <mergeCell ref="Z100:AB100"/>
    <mergeCell ref="AC100:AE100"/>
    <mergeCell ref="Z97:AB97"/>
    <mergeCell ref="AC97:AE97"/>
    <mergeCell ref="Z98:AB98"/>
    <mergeCell ref="AC98:AE98"/>
    <mergeCell ref="Z95:AB95"/>
    <mergeCell ref="AC95:AE95"/>
    <mergeCell ref="Z96:AB96"/>
    <mergeCell ref="AC96:AE96"/>
    <mergeCell ref="Z93:AB93"/>
    <mergeCell ref="AC93:AE93"/>
    <mergeCell ref="Z94:AB94"/>
    <mergeCell ref="AC94:AE94"/>
    <mergeCell ref="Z91:AB91"/>
    <mergeCell ref="AC91:AE91"/>
    <mergeCell ref="Z92:AB92"/>
    <mergeCell ref="AC92:AE92"/>
    <mergeCell ref="AC88:AE88"/>
    <mergeCell ref="Z89:AB89"/>
    <mergeCell ref="AC89:AE89"/>
    <mergeCell ref="Z90:AB90"/>
    <mergeCell ref="AC90:AE90"/>
    <mergeCell ref="R100:T100"/>
    <mergeCell ref="Z84:AB84"/>
    <mergeCell ref="AC84:AE84"/>
    <mergeCell ref="Z85:AB85"/>
    <mergeCell ref="AC85:AE85"/>
    <mergeCell ref="Z86:AB86"/>
    <mergeCell ref="AC86:AE86"/>
    <mergeCell ref="Z87:AB87"/>
    <mergeCell ref="AC87:AE87"/>
    <mergeCell ref="Z88:AB88"/>
    <mergeCell ref="R96:T96"/>
    <mergeCell ref="R97:T97"/>
    <mergeCell ref="R98:T98"/>
    <mergeCell ref="R99:T99"/>
    <mergeCell ref="R92:T92"/>
    <mergeCell ref="R93:T93"/>
    <mergeCell ref="R94:T94"/>
    <mergeCell ref="R95:T95"/>
    <mergeCell ref="V99:Y99"/>
    <mergeCell ref="V100:Y100"/>
    <mergeCell ref="R84:T84"/>
    <mergeCell ref="R85:T85"/>
    <mergeCell ref="R86:T86"/>
    <mergeCell ref="R87:T87"/>
    <mergeCell ref="R88:T88"/>
    <mergeCell ref="R89:T89"/>
    <mergeCell ref="R90:T90"/>
    <mergeCell ref="R91:T91"/>
    <mergeCell ref="V84:Y84"/>
    <mergeCell ref="V85:Y85"/>
    <mergeCell ref="V86:Y86"/>
    <mergeCell ref="V87:Y87"/>
    <mergeCell ref="V88:Y88"/>
    <mergeCell ref="V89:Y89"/>
    <mergeCell ref="V90:Y90"/>
    <mergeCell ref="V91:Y91"/>
    <mergeCell ref="V92:Y92"/>
    <mergeCell ref="AF100:AI100"/>
    <mergeCell ref="AJ100:AM100"/>
    <mergeCell ref="AN100:AQ100"/>
    <mergeCell ref="V93:Y93"/>
    <mergeCell ref="V94:Y94"/>
    <mergeCell ref="V95:Y95"/>
    <mergeCell ref="V96:Y96"/>
    <mergeCell ref="V97:Y97"/>
    <mergeCell ref="V98:Y98"/>
    <mergeCell ref="AV98:AY98"/>
    <mergeCell ref="AF99:AI99"/>
    <mergeCell ref="AJ99:AM99"/>
    <mergeCell ref="AN99:AQ99"/>
    <mergeCell ref="AR99:AU99"/>
    <mergeCell ref="AV99:AY99"/>
    <mergeCell ref="AF98:AI98"/>
    <mergeCell ref="AJ98:AM98"/>
    <mergeCell ref="AN98:AQ98"/>
    <mergeCell ref="AR98:AU98"/>
    <mergeCell ref="AV96:AY96"/>
    <mergeCell ref="AF97:AI97"/>
    <mergeCell ref="AJ97:AM97"/>
    <mergeCell ref="AN97:AQ97"/>
    <mergeCell ref="AR97:AU97"/>
    <mergeCell ref="AV97:AY97"/>
    <mergeCell ref="AF96:AI96"/>
    <mergeCell ref="AJ96:AM96"/>
    <mergeCell ref="AN96:AQ96"/>
    <mergeCell ref="AR96:AU96"/>
    <mergeCell ref="AV94:AY94"/>
    <mergeCell ref="AF95:AI95"/>
    <mergeCell ref="AJ95:AM95"/>
    <mergeCell ref="AN95:AQ95"/>
    <mergeCell ref="AR95:AU95"/>
    <mergeCell ref="AV95:AY95"/>
    <mergeCell ref="AF94:AI94"/>
    <mergeCell ref="AJ94:AM94"/>
    <mergeCell ref="AN94:AQ94"/>
    <mergeCell ref="AR94:AU94"/>
    <mergeCell ref="AV92:AY92"/>
    <mergeCell ref="AF93:AI93"/>
    <mergeCell ref="AJ93:AM93"/>
    <mergeCell ref="AN93:AQ93"/>
    <mergeCell ref="AR93:AU93"/>
    <mergeCell ref="AV93:AY93"/>
    <mergeCell ref="AF92:AI92"/>
    <mergeCell ref="AJ92:AM92"/>
    <mergeCell ref="AN92:AQ92"/>
    <mergeCell ref="AR92:AU92"/>
    <mergeCell ref="AV90:AY90"/>
    <mergeCell ref="AF91:AI91"/>
    <mergeCell ref="AJ91:AM91"/>
    <mergeCell ref="AN91:AQ91"/>
    <mergeCell ref="AR91:AU91"/>
    <mergeCell ref="AV91:AY91"/>
    <mergeCell ref="AF90:AI90"/>
    <mergeCell ref="AJ90:AM90"/>
    <mergeCell ref="AN90:AQ90"/>
    <mergeCell ref="AR90:AU90"/>
    <mergeCell ref="AV88:AY88"/>
    <mergeCell ref="AF89:AI89"/>
    <mergeCell ref="AJ89:AM89"/>
    <mergeCell ref="AN89:AQ89"/>
    <mergeCell ref="AR89:AU89"/>
    <mergeCell ref="AV89:AY89"/>
    <mergeCell ref="AF88:AI88"/>
    <mergeCell ref="AJ88:AM88"/>
    <mergeCell ref="AN88:AQ88"/>
    <mergeCell ref="AR88:AU88"/>
    <mergeCell ref="AV86:AY86"/>
    <mergeCell ref="AF87:AI87"/>
    <mergeCell ref="AJ87:AM87"/>
    <mergeCell ref="AN87:AQ87"/>
    <mergeCell ref="AR87:AU87"/>
    <mergeCell ref="AV87:AY87"/>
    <mergeCell ref="AF86:AI86"/>
    <mergeCell ref="AJ86:AM86"/>
    <mergeCell ref="AN86:AQ86"/>
    <mergeCell ref="AR86:AU86"/>
    <mergeCell ref="AV84:AY84"/>
    <mergeCell ref="AF85:AI85"/>
    <mergeCell ref="AJ85:AM85"/>
    <mergeCell ref="AN85:AQ85"/>
    <mergeCell ref="AR85:AU85"/>
    <mergeCell ref="AV85:AY85"/>
    <mergeCell ref="AF84:AI84"/>
    <mergeCell ref="AJ84:AM84"/>
    <mergeCell ref="AN84:AQ84"/>
    <mergeCell ref="AR84:AU84"/>
    <mergeCell ref="AV81:AY81"/>
    <mergeCell ref="AF82:AI82"/>
    <mergeCell ref="AJ82:AM82"/>
    <mergeCell ref="AN82:AQ82"/>
    <mergeCell ref="AR82:AU82"/>
    <mergeCell ref="AV82:AY82"/>
    <mergeCell ref="AF81:AI81"/>
    <mergeCell ref="AJ81:AM81"/>
    <mergeCell ref="AN81:AQ81"/>
    <mergeCell ref="AR81:AU81"/>
    <mergeCell ref="AV79:AY79"/>
    <mergeCell ref="AF80:AI80"/>
    <mergeCell ref="AJ80:AM80"/>
    <mergeCell ref="AN80:AQ80"/>
    <mergeCell ref="AR80:AU80"/>
    <mergeCell ref="AV80:AY80"/>
    <mergeCell ref="AF79:AI79"/>
    <mergeCell ref="AJ79:AM79"/>
    <mergeCell ref="AN79:AQ79"/>
    <mergeCell ref="AR79:AU79"/>
    <mergeCell ref="AV77:AY77"/>
    <mergeCell ref="AF78:AI78"/>
    <mergeCell ref="AJ78:AM78"/>
    <mergeCell ref="AN78:AQ78"/>
    <mergeCell ref="AR78:AU78"/>
    <mergeCell ref="AV78:AY78"/>
    <mergeCell ref="AF77:AI77"/>
    <mergeCell ref="AJ77:AM77"/>
    <mergeCell ref="AN77:AQ77"/>
    <mergeCell ref="AR77:AU77"/>
    <mergeCell ref="AV75:AY75"/>
    <mergeCell ref="AF76:AI76"/>
    <mergeCell ref="AJ76:AM76"/>
    <mergeCell ref="AN76:AQ76"/>
    <mergeCell ref="AR76:AU76"/>
    <mergeCell ref="AV76:AY76"/>
    <mergeCell ref="AF75:AI75"/>
    <mergeCell ref="AJ75:AM75"/>
    <mergeCell ref="AN75:AQ75"/>
    <mergeCell ref="AR75:AU75"/>
    <mergeCell ref="AV73:AY73"/>
    <mergeCell ref="AF74:AI74"/>
    <mergeCell ref="AJ74:AM74"/>
    <mergeCell ref="AN74:AQ74"/>
    <mergeCell ref="AR74:AU74"/>
    <mergeCell ref="AV74:AY74"/>
    <mergeCell ref="AF73:AI73"/>
    <mergeCell ref="AJ73:AM73"/>
    <mergeCell ref="AN73:AQ73"/>
    <mergeCell ref="AR73:AU73"/>
    <mergeCell ref="AV71:AY71"/>
    <mergeCell ref="AF72:AI72"/>
    <mergeCell ref="AJ72:AM72"/>
    <mergeCell ref="AN72:AQ72"/>
    <mergeCell ref="AR72:AU72"/>
    <mergeCell ref="AV72:AY72"/>
    <mergeCell ref="AF71:AI71"/>
    <mergeCell ref="AJ71:AM71"/>
    <mergeCell ref="AN71:AQ71"/>
    <mergeCell ref="AR71:AU71"/>
    <mergeCell ref="AV69:AY69"/>
    <mergeCell ref="AF70:AI70"/>
    <mergeCell ref="AJ70:AM70"/>
    <mergeCell ref="AN70:AQ70"/>
    <mergeCell ref="AR70:AU70"/>
    <mergeCell ref="AV70:AY70"/>
    <mergeCell ref="AF69:AI69"/>
    <mergeCell ref="AJ69:AM69"/>
    <mergeCell ref="AN69:AQ69"/>
    <mergeCell ref="AR69:AU69"/>
    <mergeCell ref="AV67:AY67"/>
    <mergeCell ref="AF68:AI68"/>
    <mergeCell ref="AJ68:AM68"/>
    <mergeCell ref="AN68:AQ68"/>
    <mergeCell ref="AR68:AU68"/>
    <mergeCell ref="AV68:AY68"/>
    <mergeCell ref="AF67:AI67"/>
    <mergeCell ref="AJ67:AM67"/>
    <mergeCell ref="AN67:AQ67"/>
    <mergeCell ref="AR67:AU67"/>
    <mergeCell ref="AV65:AY65"/>
    <mergeCell ref="AF66:AI66"/>
    <mergeCell ref="AJ66:AM66"/>
    <mergeCell ref="AN66:AQ66"/>
    <mergeCell ref="AR66:AU66"/>
    <mergeCell ref="AV66:AY66"/>
    <mergeCell ref="AF65:AI65"/>
    <mergeCell ref="AJ65:AM65"/>
    <mergeCell ref="AN65:AQ65"/>
    <mergeCell ref="AR65:AU65"/>
    <mergeCell ref="AV63:AY63"/>
    <mergeCell ref="AF64:AI64"/>
    <mergeCell ref="AJ64:AM64"/>
    <mergeCell ref="AN64:AQ64"/>
    <mergeCell ref="AR64:AU64"/>
    <mergeCell ref="AV64:AY64"/>
    <mergeCell ref="AF63:AI63"/>
    <mergeCell ref="AJ63:AM63"/>
    <mergeCell ref="AN63:AQ63"/>
    <mergeCell ref="AR63:AU63"/>
    <mergeCell ref="AV61:AY61"/>
    <mergeCell ref="AF62:AI62"/>
    <mergeCell ref="AJ62:AM62"/>
    <mergeCell ref="AN62:AQ62"/>
    <mergeCell ref="AR62:AU62"/>
    <mergeCell ref="AV62:AY62"/>
    <mergeCell ref="AF61:AI61"/>
    <mergeCell ref="AJ61:AM61"/>
    <mergeCell ref="AN61:AQ61"/>
    <mergeCell ref="AR61:AU61"/>
    <mergeCell ref="AV59:AY59"/>
    <mergeCell ref="AF60:AI60"/>
    <mergeCell ref="AJ60:AM60"/>
    <mergeCell ref="AN60:AQ60"/>
    <mergeCell ref="AR60:AU60"/>
    <mergeCell ref="AV60:AY60"/>
    <mergeCell ref="AF59:AI59"/>
    <mergeCell ref="AJ59:AM59"/>
    <mergeCell ref="AN59:AQ59"/>
    <mergeCell ref="AR59:AU59"/>
    <mergeCell ref="AV57:AY57"/>
    <mergeCell ref="AF58:AI58"/>
    <mergeCell ref="AJ58:AM58"/>
    <mergeCell ref="AN58:AQ58"/>
    <mergeCell ref="AR58:AU58"/>
    <mergeCell ref="AV58:AY58"/>
    <mergeCell ref="AF57:AI57"/>
    <mergeCell ref="AJ57:AM57"/>
    <mergeCell ref="AN57:AQ57"/>
    <mergeCell ref="AR57:AU57"/>
    <mergeCell ref="AV55:AY55"/>
    <mergeCell ref="AF56:AI56"/>
    <mergeCell ref="AJ56:AM56"/>
    <mergeCell ref="AN56:AQ56"/>
    <mergeCell ref="AR56:AU56"/>
    <mergeCell ref="AV56:AY56"/>
    <mergeCell ref="AF55:AI55"/>
    <mergeCell ref="AJ55:AM55"/>
    <mergeCell ref="AN55:AQ55"/>
    <mergeCell ref="AR55:AU55"/>
    <mergeCell ref="AV54:AY54"/>
    <mergeCell ref="AF53:AI53"/>
    <mergeCell ref="AJ53:AM53"/>
    <mergeCell ref="AN53:AQ53"/>
    <mergeCell ref="AR53:AU53"/>
    <mergeCell ref="AF54:AI54"/>
    <mergeCell ref="AJ54:AM54"/>
    <mergeCell ref="AN54:AQ54"/>
    <mergeCell ref="AR54:AU54"/>
    <mergeCell ref="AN52:AQ52"/>
    <mergeCell ref="AR52:AU52"/>
    <mergeCell ref="AV52:AY52"/>
    <mergeCell ref="AV53:AY53"/>
    <mergeCell ref="V77:Y77"/>
    <mergeCell ref="V78:Y78"/>
    <mergeCell ref="V71:Y71"/>
    <mergeCell ref="V72:Y72"/>
    <mergeCell ref="V73:Y73"/>
    <mergeCell ref="V74:Y74"/>
    <mergeCell ref="V67:Y67"/>
    <mergeCell ref="V68:Y68"/>
    <mergeCell ref="V69:Y69"/>
    <mergeCell ref="V70:Y70"/>
    <mergeCell ref="V63:Y63"/>
    <mergeCell ref="V64:Y64"/>
    <mergeCell ref="V65:Y65"/>
    <mergeCell ref="V66:Y66"/>
    <mergeCell ref="V59:Y59"/>
    <mergeCell ref="V60:Y60"/>
    <mergeCell ref="V61:Y61"/>
    <mergeCell ref="V62:Y62"/>
    <mergeCell ref="AZ81:BB81"/>
    <mergeCell ref="AZ82:BB82"/>
    <mergeCell ref="V51:Y51"/>
    <mergeCell ref="V52:Y52"/>
    <mergeCell ref="V53:Y53"/>
    <mergeCell ref="V54:Y54"/>
    <mergeCell ref="V55:Y55"/>
    <mergeCell ref="V56:Y56"/>
    <mergeCell ref="V57:Y57"/>
    <mergeCell ref="V58:Y58"/>
    <mergeCell ref="AZ77:BB77"/>
    <mergeCell ref="AZ78:BB78"/>
    <mergeCell ref="AZ79:BB79"/>
    <mergeCell ref="AZ80:BB80"/>
    <mergeCell ref="AZ73:BB73"/>
    <mergeCell ref="AZ74:BB74"/>
    <mergeCell ref="AZ75:BB75"/>
    <mergeCell ref="AZ76:BB76"/>
    <mergeCell ref="AZ69:BB69"/>
    <mergeCell ref="AZ70:BB70"/>
    <mergeCell ref="AZ71:BB71"/>
    <mergeCell ref="AZ72:BB72"/>
    <mergeCell ref="AZ65:BB65"/>
    <mergeCell ref="AZ66:BB66"/>
    <mergeCell ref="AZ67:BB67"/>
    <mergeCell ref="AZ68:BB68"/>
    <mergeCell ref="AZ61:BB61"/>
    <mergeCell ref="AZ62:BB62"/>
    <mergeCell ref="AZ63:BB63"/>
    <mergeCell ref="AZ64:BB64"/>
    <mergeCell ref="AZ57:BB57"/>
    <mergeCell ref="AZ58:BB58"/>
    <mergeCell ref="AZ59:BB59"/>
    <mergeCell ref="AZ60:BB60"/>
    <mergeCell ref="AZ53:BB53"/>
    <mergeCell ref="AZ54:BB54"/>
    <mergeCell ref="AZ55:BB55"/>
    <mergeCell ref="AZ56:BB56"/>
    <mergeCell ref="Z80:AB80"/>
    <mergeCell ref="AC80:AE80"/>
    <mergeCell ref="Z77:AB77"/>
    <mergeCell ref="AC77:AE77"/>
    <mergeCell ref="Z78:AB78"/>
    <mergeCell ref="AC78:AE78"/>
    <mergeCell ref="Z75:AB75"/>
    <mergeCell ref="AC75:AE75"/>
    <mergeCell ref="Z76:AB76"/>
    <mergeCell ref="AC76:AE76"/>
    <mergeCell ref="Z73:AB73"/>
    <mergeCell ref="AC73:AE73"/>
    <mergeCell ref="Z74:AB74"/>
    <mergeCell ref="AC74:AE74"/>
    <mergeCell ref="Z71:AB71"/>
    <mergeCell ref="AC71:AE71"/>
    <mergeCell ref="Z72:AB72"/>
    <mergeCell ref="AC72:AE72"/>
    <mergeCell ref="Z69:AB69"/>
    <mergeCell ref="AC69:AE69"/>
    <mergeCell ref="Z70:AB70"/>
    <mergeCell ref="AC70:AE70"/>
    <mergeCell ref="Z67:AB67"/>
    <mergeCell ref="AC67:AE67"/>
    <mergeCell ref="Z68:AB68"/>
    <mergeCell ref="AC68:AE68"/>
    <mergeCell ref="Z65:AB65"/>
    <mergeCell ref="AC65:AE65"/>
    <mergeCell ref="Z66:AB66"/>
    <mergeCell ref="AC66:AE66"/>
    <mergeCell ref="Z63:AB63"/>
    <mergeCell ref="AC63:AE63"/>
    <mergeCell ref="Z64:AB64"/>
    <mergeCell ref="AC64:AE64"/>
    <mergeCell ref="Z61:AB61"/>
    <mergeCell ref="AC61:AE61"/>
    <mergeCell ref="Z62:AB62"/>
    <mergeCell ref="AC62:AE62"/>
    <mergeCell ref="Z59:AB59"/>
    <mergeCell ref="AC59:AE59"/>
    <mergeCell ref="Z60:AB60"/>
    <mergeCell ref="AC60:AE60"/>
    <mergeCell ref="Z57:AB57"/>
    <mergeCell ref="AC57:AE57"/>
    <mergeCell ref="Z58:AB58"/>
    <mergeCell ref="AC58:AE58"/>
    <mergeCell ref="Z55:AB55"/>
    <mergeCell ref="AC55:AE55"/>
    <mergeCell ref="Z56:AB56"/>
    <mergeCell ref="AC56:AE56"/>
    <mergeCell ref="R81:T81"/>
    <mergeCell ref="R82:T82"/>
    <mergeCell ref="Z51:AB51"/>
    <mergeCell ref="AC51:AE51"/>
    <mergeCell ref="Z52:AB52"/>
    <mergeCell ref="AC52:AE52"/>
    <mergeCell ref="Z53:AB53"/>
    <mergeCell ref="AC53:AE53"/>
    <mergeCell ref="Z54:AB54"/>
    <mergeCell ref="AC54:AE54"/>
    <mergeCell ref="R77:T77"/>
    <mergeCell ref="R78:T78"/>
    <mergeCell ref="R79:T79"/>
    <mergeCell ref="R80:T80"/>
    <mergeCell ref="R73:T73"/>
    <mergeCell ref="R74:T74"/>
    <mergeCell ref="R75:T75"/>
    <mergeCell ref="R76:T76"/>
    <mergeCell ref="R69:T69"/>
    <mergeCell ref="R70:T70"/>
    <mergeCell ref="R71:T71"/>
    <mergeCell ref="R72:T72"/>
    <mergeCell ref="R65:T65"/>
    <mergeCell ref="R66:T66"/>
    <mergeCell ref="R67:T67"/>
    <mergeCell ref="R68:T68"/>
    <mergeCell ref="R61:T61"/>
    <mergeCell ref="R62:T62"/>
    <mergeCell ref="R63:T63"/>
    <mergeCell ref="R64:T64"/>
    <mergeCell ref="R57:T57"/>
    <mergeCell ref="R58:T58"/>
    <mergeCell ref="R59:T59"/>
    <mergeCell ref="R60:T60"/>
    <mergeCell ref="R53:T53"/>
    <mergeCell ref="R54:T54"/>
    <mergeCell ref="R55:T55"/>
    <mergeCell ref="R56:T56"/>
    <mergeCell ref="R52:T52"/>
    <mergeCell ref="AZ51:BB51"/>
    <mergeCell ref="AZ52:BB52"/>
    <mergeCell ref="AF51:AI51"/>
    <mergeCell ref="AJ51:AM51"/>
    <mergeCell ref="AN51:AQ51"/>
    <mergeCell ref="AR51:AU51"/>
    <mergeCell ref="AV51:AY51"/>
    <mergeCell ref="AF52:AI52"/>
    <mergeCell ref="AJ52:AM52"/>
    <mergeCell ref="AZ48:BB48"/>
    <mergeCell ref="AZ49:BB49"/>
    <mergeCell ref="R51:T51"/>
    <mergeCell ref="Z48:AB48"/>
    <mergeCell ref="AC48:AE48"/>
    <mergeCell ref="Z49:AB49"/>
    <mergeCell ref="AC49:AE49"/>
    <mergeCell ref="V48:Y48"/>
    <mergeCell ref="V49:Y49"/>
    <mergeCell ref="R48:T48"/>
    <mergeCell ref="R49:T49"/>
    <mergeCell ref="AJ49:AM49"/>
    <mergeCell ref="AN49:AQ49"/>
    <mergeCell ref="AF48:AI48"/>
    <mergeCell ref="AF49:AI49"/>
    <mergeCell ref="AR49:AU49"/>
    <mergeCell ref="AV46:AY46"/>
    <mergeCell ref="AV48:AY48"/>
    <mergeCell ref="AJ46:AM46"/>
    <mergeCell ref="AN46:AQ46"/>
    <mergeCell ref="AR46:AU46"/>
    <mergeCell ref="AV49:AY49"/>
    <mergeCell ref="AR47:AU47"/>
    <mergeCell ref="AJ48:AM48"/>
    <mergeCell ref="AN48:AQ48"/>
    <mergeCell ref="AR48:AU48"/>
    <mergeCell ref="AR45:AU45"/>
    <mergeCell ref="AV45:AY45"/>
    <mergeCell ref="AF44:AI44"/>
    <mergeCell ref="AJ44:AM44"/>
    <mergeCell ref="AN44:AQ44"/>
    <mergeCell ref="AR44:AU44"/>
    <mergeCell ref="AV47:AY47"/>
    <mergeCell ref="AJ42:AM42"/>
    <mergeCell ref="AN42:AQ42"/>
    <mergeCell ref="AR42:AU42"/>
    <mergeCell ref="AF43:AI43"/>
    <mergeCell ref="AJ43:AM43"/>
    <mergeCell ref="AN43:AQ43"/>
    <mergeCell ref="AR43:AU43"/>
    <mergeCell ref="AV40:AY40"/>
    <mergeCell ref="AF41:AI41"/>
    <mergeCell ref="AJ41:AM41"/>
    <mergeCell ref="AN41:AQ41"/>
    <mergeCell ref="AR41:AU41"/>
    <mergeCell ref="AV41:AY41"/>
    <mergeCell ref="AF40:AI40"/>
    <mergeCell ref="AJ40:AM40"/>
    <mergeCell ref="AN40:AQ40"/>
    <mergeCell ref="AR40:AU40"/>
    <mergeCell ref="AV38:AY38"/>
    <mergeCell ref="AF39:AI39"/>
    <mergeCell ref="AJ39:AM39"/>
    <mergeCell ref="AN39:AQ39"/>
    <mergeCell ref="AR39:AU39"/>
    <mergeCell ref="AV39:AY39"/>
    <mergeCell ref="AF38:AI38"/>
    <mergeCell ref="AJ38:AM38"/>
    <mergeCell ref="AN38:AQ38"/>
    <mergeCell ref="AR38:AU38"/>
    <mergeCell ref="AZ46:BB46"/>
    <mergeCell ref="V38:Y38"/>
    <mergeCell ref="V39:Y39"/>
    <mergeCell ref="V40:Y40"/>
    <mergeCell ref="V41:Y41"/>
    <mergeCell ref="V42:Y42"/>
    <mergeCell ref="V43:Y43"/>
    <mergeCell ref="V44:Y44"/>
    <mergeCell ref="V45:Y45"/>
    <mergeCell ref="V46:Y46"/>
    <mergeCell ref="AZ42:BB42"/>
    <mergeCell ref="AZ43:BB43"/>
    <mergeCell ref="AZ44:BB44"/>
    <mergeCell ref="AZ45:BB45"/>
    <mergeCell ref="AZ38:BB38"/>
    <mergeCell ref="AZ39:BB39"/>
    <mergeCell ref="AZ40:BB40"/>
    <mergeCell ref="AZ41:BB41"/>
    <mergeCell ref="AC45:AE45"/>
    <mergeCell ref="Z46:AB46"/>
    <mergeCell ref="AC46:AE46"/>
    <mergeCell ref="AC42:AE42"/>
    <mergeCell ref="Z43:AB43"/>
    <mergeCell ref="AC43:AE43"/>
    <mergeCell ref="Z44:AB44"/>
    <mergeCell ref="AC44:AE44"/>
    <mergeCell ref="Z42:AB42"/>
    <mergeCell ref="Z38:AB38"/>
    <mergeCell ref="AC38:AE38"/>
    <mergeCell ref="Z39:AB39"/>
    <mergeCell ref="AC39:AE39"/>
    <mergeCell ref="Z40:AB40"/>
    <mergeCell ref="AC40:AE40"/>
    <mergeCell ref="Z41:AB41"/>
    <mergeCell ref="AC41:AE41"/>
    <mergeCell ref="R42:T42"/>
    <mergeCell ref="R43:T43"/>
    <mergeCell ref="R44:T44"/>
    <mergeCell ref="R45:T45"/>
    <mergeCell ref="R38:T38"/>
    <mergeCell ref="R39:T39"/>
    <mergeCell ref="R40:T40"/>
    <mergeCell ref="R41:T41"/>
    <mergeCell ref="AV35:AY35"/>
    <mergeCell ref="AF36:AI36"/>
    <mergeCell ref="AJ36:AM36"/>
    <mergeCell ref="AN36:AQ36"/>
    <mergeCell ref="AR36:AU36"/>
    <mergeCell ref="AV36:AY36"/>
    <mergeCell ref="AF35:AI35"/>
    <mergeCell ref="AJ35:AM35"/>
    <mergeCell ref="AN35:AQ35"/>
    <mergeCell ref="AR35:AU35"/>
    <mergeCell ref="AV33:AY33"/>
    <mergeCell ref="AF34:AI34"/>
    <mergeCell ref="AJ34:AM34"/>
    <mergeCell ref="AN34:AQ34"/>
    <mergeCell ref="AR34:AU34"/>
    <mergeCell ref="AV34:AY34"/>
    <mergeCell ref="AF33:AI33"/>
    <mergeCell ref="AJ33:AM33"/>
    <mergeCell ref="AN33:AQ33"/>
    <mergeCell ref="AR33:AU33"/>
    <mergeCell ref="AV31:AY31"/>
    <mergeCell ref="AF32:AI32"/>
    <mergeCell ref="AJ32:AM32"/>
    <mergeCell ref="AN32:AQ32"/>
    <mergeCell ref="AR32:AU32"/>
    <mergeCell ref="AV32:AY32"/>
    <mergeCell ref="AF31:AI31"/>
    <mergeCell ref="AJ31:AM31"/>
    <mergeCell ref="AN31:AQ31"/>
    <mergeCell ref="AR31:AU31"/>
    <mergeCell ref="R36:T36"/>
    <mergeCell ref="V31:Y31"/>
    <mergeCell ref="V32:Y32"/>
    <mergeCell ref="V33:Y33"/>
    <mergeCell ref="V34:Y34"/>
    <mergeCell ref="V35:Y35"/>
    <mergeCell ref="V36:Y36"/>
    <mergeCell ref="R31:T31"/>
    <mergeCell ref="R32:T32"/>
    <mergeCell ref="R33:T33"/>
    <mergeCell ref="R34:T34"/>
    <mergeCell ref="Z35:AB35"/>
    <mergeCell ref="AC35:AE35"/>
    <mergeCell ref="R35:T35"/>
    <mergeCell ref="Z36:AB36"/>
    <mergeCell ref="AC36:AE36"/>
    <mergeCell ref="Z33:AB33"/>
    <mergeCell ref="AC33:AE33"/>
    <mergeCell ref="Z34:AB34"/>
    <mergeCell ref="AC34:AE34"/>
    <mergeCell ref="Z31:AB31"/>
    <mergeCell ref="AC31:AE31"/>
    <mergeCell ref="Z32:AB32"/>
    <mergeCell ref="AC32:AE32"/>
    <mergeCell ref="AZ33:BB33"/>
    <mergeCell ref="AZ34:BB34"/>
    <mergeCell ref="AZ35:BB35"/>
    <mergeCell ref="AZ36:BB36"/>
    <mergeCell ref="AZ28:BB28"/>
    <mergeCell ref="AZ29:BB29"/>
    <mergeCell ref="AZ31:BB31"/>
    <mergeCell ref="AZ32:BB32"/>
    <mergeCell ref="AZ24:BB24"/>
    <mergeCell ref="AZ25:BB25"/>
    <mergeCell ref="AZ26:BB26"/>
    <mergeCell ref="AZ27:BB27"/>
    <mergeCell ref="AV29:AY29"/>
    <mergeCell ref="AZ15:BB15"/>
    <mergeCell ref="AZ16:BB16"/>
    <mergeCell ref="AZ17:BB17"/>
    <mergeCell ref="AZ18:BB18"/>
    <mergeCell ref="AZ19:BB19"/>
    <mergeCell ref="AZ20:BB20"/>
    <mergeCell ref="AZ21:BB21"/>
    <mergeCell ref="AZ22:BB22"/>
    <mergeCell ref="AZ23:BB23"/>
    <mergeCell ref="AF29:AI29"/>
    <mergeCell ref="AJ29:AM29"/>
    <mergeCell ref="AN29:AQ29"/>
    <mergeCell ref="AR29:AU29"/>
    <mergeCell ref="AV27:AY27"/>
    <mergeCell ref="AF28:AI28"/>
    <mergeCell ref="AJ28:AM28"/>
    <mergeCell ref="AN28:AQ28"/>
    <mergeCell ref="AR28:AU28"/>
    <mergeCell ref="AV28:AY28"/>
    <mergeCell ref="AF27:AI27"/>
    <mergeCell ref="AJ27:AM27"/>
    <mergeCell ref="AN27:AQ27"/>
    <mergeCell ref="AR27:AU27"/>
    <mergeCell ref="AV25:AY25"/>
    <mergeCell ref="AF26:AI26"/>
    <mergeCell ref="AJ26:AM26"/>
    <mergeCell ref="AN26:AQ26"/>
    <mergeCell ref="AR26:AU26"/>
    <mergeCell ref="AV26:AY26"/>
    <mergeCell ref="AF25:AI25"/>
    <mergeCell ref="AJ25:AM25"/>
    <mergeCell ref="AN25:AQ25"/>
    <mergeCell ref="AR25:AU25"/>
    <mergeCell ref="AV23:AY23"/>
    <mergeCell ref="AF24:AI24"/>
    <mergeCell ref="AJ24:AM24"/>
    <mergeCell ref="AN24:AQ24"/>
    <mergeCell ref="AR24:AU24"/>
    <mergeCell ref="AV24:AY24"/>
    <mergeCell ref="AF23:AI23"/>
    <mergeCell ref="AJ23:AM23"/>
    <mergeCell ref="AN23:AQ23"/>
    <mergeCell ref="AR23:AU23"/>
    <mergeCell ref="AJ22:AM22"/>
    <mergeCell ref="AN22:AQ22"/>
    <mergeCell ref="AR22:AU22"/>
    <mergeCell ref="AV22:AY22"/>
    <mergeCell ref="AJ21:AM21"/>
    <mergeCell ref="AN21:AQ21"/>
    <mergeCell ref="AR21:AU21"/>
    <mergeCell ref="AV21:AY21"/>
    <mergeCell ref="AR19:AU19"/>
    <mergeCell ref="AV19:AY19"/>
    <mergeCell ref="AJ20:AM20"/>
    <mergeCell ref="AN20:AQ20"/>
    <mergeCell ref="AR20:AU20"/>
    <mergeCell ref="AV20:AY20"/>
    <mergeCell ref="AR17:AU17"/>
    <mergeCell ref="AV17:AY17"/>
    <mergeCell ref="AJ18:AM18"/>
    <mergeCell ref="AN18:AQ18"/>
    <mergeCell ref="AR18:AU18"/>
    <mergeCell ref="AV18:AY18"/>
    <mergeCell ref="AR15:AU15"/>
    <mergeCell ref="AV15:AY15"/>
    <mergeCell ref="AF16:AI16"/>
    <mergeCell ref="AJ16:AM16"/>
    <mergeCell ref="AN16:AQ16"/>
    <mergeCell ref="AR16:AU16"/>
    <mergeCell ref="AV16:AY16"/>
    <mergeCell ref="V27:Y27"/>
    <mergeCell ref="V28:Y28"/>
    <mergeCell ref="V29:Y29"/>
    <mergeCell ref="AF15:AI15"/>
    <mergeCell ref="AF17:AI17"/>
    <mergeCell ref="AF18:AI18"/>
    <mergeCell ref="AF19:AI19"/>
    <mergeCell ref="AF20:AI20"/>
    <mergeCell ref="AF21:AI21"/>
    <mergeCell ref="AF22:AI22"/>
    <mergeCell ref="V23:Y23"/>
    <mergeCell ref="V24:Y24"/>
    <mergeCell ref="V25:Y25"/>
    <mergeCell ref="V26:Y26"/>
    <mergeCell ref="Z29:AB29"/>
    <mergeCell ref="AC29:AE29"/>
    <mergeCell ref="V15:Y15"/>
    <mergeCell ref="V16:Y16"/>
    <mergeCell ref="V17:Y17"/>
    <mergeCell ref="V18:Y18"/>
    <mergeCell ref="V19:Y19"/>
    <mergeCell ref="V20:Y20"/>
    <mergeCell ref="V21:Y21"/>
    <mergeCell ref="V22:Y22"/>
    <mergeCell ref="Z27:AB27"/>
    <mergeCell ref="AC27:AE27"/>
    <mergeCell ref="Z28:AB28"/>
    <mergeCell ref="AC28:AE28"/>
    <mergeCell ref="Z25:AB25"/>
    <mergeCell ref="AC25:AE25"/>
    <mergeCell ref="Z26:AB26"/>
    <mergeCell ref="AC26:AE26"/>
    <mergeCell ref="Z23:AB23"/>
    <mergeCell ref="AC23:AE23"/>
    <mergeCell ref="Z24:AB24"/>
    <mergeCell ref="AC24:AE24"/>
    <mergeCell ref="Z21:AB21"/>
    <mergeCell ref="AC21:AE21"/>
    <mergeCell ref="Z22:AB22"/>
    <mergeCell ref="AC22:AE22"/>
    <mergeCell ref="Z19:AB19"/>
    <mergeCell ref="AC19:AE19"/>
    <mergeCell ref="Z20:AB20"/>
    <mergeCell ref="AC20:AE20"/>
    <mergeCell ref="R28:T28"/>
    <mergeCell ref="R29:T29"/>
    <mergeCell ref="Z15:AB15"/>
    <mergeCell ref="AC15:AE15"/>
    <mergeCell ref="Z16:AB16"/>
    <mergeCell ref="AC16:AE16"/>
    <mergeCell ref="Z17:AB17"/>
    <mergeCell ref="AC17:AE17"/>
    <mergeCell ref="Z18:AB18"/>
    <mergeCell ref="AC18:AE18"/>
    <mergeCell ref="R24:T24"/>
    <mergeCell ref="R25:T25"/>
    <mergeCell ref="R26:T26"/>
    <mergeCell ref="R27:T27"/>
    <mergeCell ref="A152:O152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A153:C153"/>
    <mergeCell ref="A154:C154"/>
    <mergeCell ref="A155:C155"/>
    <mergeCell ref="A156:C156"/>
    <mergeCell ref="A172:C172"/>
    <mergeCell ref="A173:C173"/>
    <mergeCell ref="A174:C174"/>
    <mergeCell ref="A175:C175"/>
    <mergeCell ref="D164:O164"/>
    <mergeCell ref="D165:O165"/>
    <mergeCell ref="D166:O166"/>
    <mergeCell ref="D171:O171"/>
    <mergeCell ref="A170:O170"/>
    <mergeCell ref="A171:C171"/>
    <mergeCell ref="D155:O155"/>
    <mergeCell ref="D156:O156"/>
    <mergeCell ref="D158:O158"/>
    <mergeCell ref="D159:O159"/>
    <mergeCell ref="A157:O157"/>
    <mergeCell ref="D133:O133"/>
    <mergeCell ref="D144:O144"/>
    <mergeCell ref="D136:O136"/>
    <mergeCell ref="D146:O146"/>
    <mergeCell ref="D139:O139"/>
    <mergeCell ref="A134:O134"/>
    <mergeCell ref="D138:O138"/>
    <mergeCell ref="A139:C139"/>
    <mergeCell ref="A140:C140"/>
    <mergeCell ref="D140:O140"/>
    <mergeCell ref="A121:C121"/>
    <mergeCell ref="A122:C122"/>
    <mergeCell ref="A123:O123"/>
    <mergeCell ref="D125:O125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D120:O120"/>
    <mergeCell ref="D121:O121"/>
    <mergeCell ref="D122:O122"/>
    <mergeCell ref="A102:C102"/>
    <mergeCell ref="A103:C103"/>
    <mergeCell ref="A104:C104"/>
    <mergeCell ref="A105:C105"/>
    <mergeCell ref="A106:C106"/>
    <mergeCell ref="A107:C107"/>
    <mergeCell ref="A108:C108"/>
    <mergeCell ref="D116:O116"/>
    <mergeCell ref="D117:O117"/>
    <mergeCell ref="D118:O118"/>
    <mergeCell ref="D119:O119"/>
    <mergeCell ref="D112:O112"/>
    <mergeCell ref="D113:O113"/>
    <mergeCell ref="D114:O114"/>
    <mergeCell ref="D115:O115"/>
    <mergeCell ref="D108:O108"/>
    <mergeCell ref="D109:O109"/>
    <mergeCell ref="D110:O110"/>
    <mergeCell ref="D111:O111"/>
    <mergeCell ref="D104:O104"/>
    <mergeCell ref="D105:O105"/>
    <mergeCell ref="D106:O106"/>
    <mergeCell ref="D107:O107"/>
    <mergeCell ref="D99:O99"/>
    <mergeCell ref="D100:O100"/>
    <mergeCell ref="D102:O102"/>
    <mergeCell ref="D103:O103"/>
    <mergeCell ref="D93:O93"/>
    <mergeCell ref="D94:O94"/>
    <mergeCell ref="D95:O95"/>
    <mergeCell ref="D96:O96"/>
    <mergeCell ref="A95:C95"/>
    <mergeCell ref="A96:C96"/>
    <mergeCell ref="D84:O84"/>
    <mergeCell ref="D85:O85"/>
    <mergeCell ref="D86:O86"/>
    <mergeCell ref="D87:O87"/>
    <mergeCell ref="D88:O88"/>
    <mergeCell ref="D89:O89"/>
    <mergeCell ref="D91:O91"/>
    <mergeCell ref="D92:O92"/>
    <mergeCell ref="A88:C88"/>
    <mergeCell ref="A93:C93"/>
    <mergeCell ref="A94:C94"/>
    <mergeCell ref="A91:C91"/>
    <mergeCell ref="A89:C89"/>
    <mergeCell ref="A86:C86"/>
    <mergeCell ref="A81:C81"/>
    <mergeCell ref="A83:O83"/>
    <mergeCell ref="A87:C87"/>
    <mergeCell ref="D81:O81"/>
    <mergeCell ref="D82:O82"/>
    <mergeCell ref="A78:C78"/>
    <mergeCell ref="A79:C79"/>
    <mergeCell ref="A84:C84"/>
    <mergeCell ref="A85:C85"/>
    <mergeCell ref="A80:C80"/>
    <mergeCell ref="A71:C71"/>
    <mergeCell ref="A75:C75"/>
    <mergeCell ref="A76:C76"/>
    <mergeCell ref="A77:C77"/>
    <mergeCell ref="A74:C74"/>
    <mergeCell ref="A59:C59"/>
    <mergeCell ref="A60:C60"/>
    <mergeCell ref="A61:C61"/>
    <mergeCell ref="A63:C63"/>
    <mergeCell ref="A3:BB3"/>
    <mergeCell ref="A52:C52"/>
    <mergeCell ref="A53:C53"/>
    <mergeCell ref="A54:C54"/>
    <mergeCell ref="D52:O52"/>
    <mergeCell ref="D53:O53"/>
    <mergeCell ref="D54:O54"/>
    <mergeCell ref="A46:C46"/>
    <mergeCell ref="A48:C48"/>
    <mergeCell ref="A49:C49"/>
    <mergeCell ref="A55:C55"/>
    <mergeCell ref="A56:C56"/>
    <mergeCell ref="A57:C57"/>
    <mergeCell ref="A58:C58"/>
    <mergeCell ref="D75:O75"/>
    <mergeCell ref="D76:O76"/>
    <mergeCell ref="D77:O77"/>
    <mergeCell ref="D78:O78"/>
    <mergeCell ref="D57:O57"/>
    <mergeCell ref="D58:O58"/>
    <mergeCell ref="D59:O59"/>
    <mergeCell ref="D60:O60"/>
    <mergeCell ref="D55:O55"/>
    <mergeCell ref="D45:O45"/>
    <mergeCell ref="D46:O46"/>
    <mergeCell ref="D48:O48"/>
    <mergeCell ref="D49:O49"/>
    <mergeCell ref="A44:C44"/>
    <mergeCell ref="D38:O38"/>
    <mergeCell ref="D39:O39"/>
    <mergeCell ref="D40:O40"/>
    <mergeCell ref="D41:O41"/>
    <mergeCell ref="A45:C45"/>
    <mergeCell ref="A37:O37"/>
    <mergeCell ref="A38:C38"/>
    <mergeCell ref="A39:C39"/>
    <mergeCell ref="A40:C40"/>
    <mergeCell ref="D42:O42"/>
    <mergeCell ref="D43:O43"/>
    <mergeCell ref="D44:O44"/>
    <mergeCell ref="A41:C41"/>
    <mergeCell ref="A42:C42"/>
    <mergeCell ref="D34:O34"/>
    <mergeCell ref="D35:O35"/>
    <mergeCell ref="D36:O36"/>
    <mergeCell ref="A33:C33"/>
    <mergeCell ref="A34:C34"/>
    <mergeCell ref="A35:C35"/>
    <mergeCell ref="A36:C36"/>
    <mergeCell ref="D32:O32"/>
    <mergeCell ref="D25:O25"/>
    <mergeCell ref="D26:O26"/>
    <mergeCell ref="D27:O27"/>
    <mergeCell ref="D28:O28"/>
    <mergeCell ref="D20:O20"/>
    <mergeCell ref="D21:O21"/>
    <mergeCell ref="D22:O22"/>
    <mergeCell ref="D23:O23"/>
    <mergeCell ref="D16:O16"/>
    <mergeCell ref="D17:O17"/>
    <mergeCell ref="D18:O18"/>
    <mergeCell ref="D19:O19"/>
    <mergeCell ref="A20:C20"/>
    <mergeCell ref="A21:C21"/>
    <mergeCell ref="A22:C22"/>
    <mergeCell ref="A23:C23"/>
    <mergeCell ref="A16:C16"/>
    <mergeCell ref="A17:C17"/>
    <mergeCell ref="A18:C18"/>
    <mergeCell ref="A19:C19"/>
    <mergeCell ref="P176:Q176"/>
    <mergeCell ref="A165:C165"/>
    <mergeCell ref="A166:C166"/>
    <mergeCell ref="A168:O168"/>
    <mergeCell ref="D174:O174"/>
    <mergeCell ref="A167:O167"/>
    <mergeCell ref="A176:O176"/>
    <mergeCell ref="D172:O172"/>
    <mergeCell ref="D173:O173"/>
    <mergeCell ref="D175:O175"/>
    <mergeCell ref="P174:Q174"/>
    <mergeCell ref="A158:C158"/>
    <mergeCell ref="A159:C159"/>
    <mergeCell ref="A161:C161"/>
    <mergeCell ref="A162:C162"/>
    <mergeCell ref="A163:O163"/>
    <mergeCell ref="A160:C160"/>
    <mergeCell ref="D160:O160"/>
    <mergeCell ref="D161:O161"/>
    <mergeCell ref="D162:O162"/>
    <mergeCell ref="A142:C142"/>
    <mergeCell ref="D142:O142"/>
    <mergeCell ref="AJ171:AM171"/>
    <mergeCell ref="A144:C144"/>
    <mergeCell ref="A145:C145"/>
    <mergeCell ref="D145:O145"/>
    <mergeCell ref="A151:C151"/>
    <mergeCell ref="D151:O151"/>
    <mergeCell ref="A150:C150"/>
    <mergeCell ref="A164:C164"/>
    <mergeCell ref="D153:O153"/>
    <mergeCell ref="D154:O154"/>
    <mergeCell ref="AJ172:AM172"/>
    <mergeCell ref="AJ173:AM173"/>
    <mergeCell ref="V173:Y173"/>
    <mergeCell ref="AJ165:AM165"/>
    <mergeCell ref="AJ166:AM166"/>
    <mergeCell ref="AF158:AI158"/>
    <mergeCell ref="AF159:AI159"/>
    <mergeCell ref="AF160:AI160"/>
    <mergeCell ref="AJ175:AM175"/>
    <mergeCell ref="AJ174:AM174"/>
    <mergeCell ref="V175:Y175"/>
    <mergeCell ref="AF171:AI171"/>
    <mergeCell ref="AF172:AI172"/>
    <mergeCell ref="AF173:AI173"/>
    <mergeCell ref="AF175:AI175"/>
    <mergeCell ref="V171:Y171"/>
    <mergeCell ref="AC173:AE173"/>
    <mergeCell ref="V172:Y172"/>
    <mergeCell ref="D63:O63"/>
    <mergeCell ref="D71:O71"/>
    <mergeCell ref="A73:C73"/>
    <mergeCell ref="D64:O64"/>
    <mergeCell ref="D69:O69"/>
    <mergeCell ref="D70:O70"/>
    <mergeCell ref="D73:O73"/>
    <mergeCell ref="A64:C64"/>
    <mergeCell ref="A65:C65"/>
    <mergeCell ref="A66:C66"/>
    <mergeCell ref="D66:O66"/>
    <mergeCell ref="D65:O65"/>
    <mergeCell ref="D67:O67"/>
    <mergeCell ref="D68:O68"/>
    <mergeCell ref="P22:Q22"/>
    <mergeCell ref="P23:Q23"/>
    <mergeCell ref="A43:C43"/>
    <mergeCell ref="A47:O47"/>
    <mergeCell ref="P27:Q27"/>
    <mergeCell ref="A24:C24"/>
    <mergeCell ref="A25:C25"/>
    <mergeCell ref="A26:C26"/>
    <mergeCell ref="A27:C27"/>
    <mergeCell ref="A28:C28"/>
    <mergeCell ref="A97:C97"/>
    <mergeCell ref="A129:C129"/>
    <mergeCell ref="A130:C130"/>
    <mergeCell ref="A131:C131"/>
    <mergeCell ref="A98:C98"/>
    <mergeCell ref="A101:O101"/>
    <mergeCell ref="A99:C99"/>
    <mergeCell ref="D124:O124"/>
    <mergeCell ref="D98:O98"/>
    <mergeCell ref="D97:O97"/>
    <mergeCell ref="A133:C133"/>
    <mergeCell ref="A143:C143"/>
    <mergeCell ref="D143:O143"/>
    <mergeCell ref="A135:C135"/>
    <mergeCell ref="A138:C138"/>
    <mergeCell ref="A141:O141"/>
    <mergeCell ref="D135:O135"/>
    <mergeCell ref="A136:C136"/>
    <mergeCell ref="A137:C137"/>
    <mergeCell ref="D137:O137"/>
    <mergeCell ref="D150:O150"/>
    <mergeCell ref="A146:C146"/>
    <mergeCell ref="A147:C147"/>
    <mergeCell ref="A148:C148"/>
    <mergeCell ref="A149:C149"/>
    <mergeCell ref="D147:O147"/>
    <mergeCell ref="D148:O148"/>
    <mergeCell ref="D149:O149"/>
    <mergeCell ref="A127:C127"/>
    <mergeCell ref="A128:C128"/>
    <mergeCell ref="D126:O126"/>
    <mergeCell ref="A132:C132"/>
    <mergeCell ref="D127:O127"/>
    <mergeCell ref="D128:O128"/>
    <mergeCell ref="D129:O129"/>
    <mergeCell ref="D130:O130"/>
    <mergeCell ref="D131:O131"/>
    <mergeCell ref="D132:O132"/>
    <mergeCell ref="AF164:AI164"/>
    <mergeCell ref="AF166:AI166"/>
    <mergeCell ref="AF165:AI165"/>
    <mergeCell ref="AJ158:AM158"/>
    <mergeCell ref="AJ159:AM159"/>
    <mergeCell ref="AJ164:AM164"/>
    <mergeCell ref="AF161:AI161"/>
    <mergeCell ref="AJ162:AM162"/>
    <mergeCell ref="AJ160:AM160"/>
    <mergeCell ref="AJ161:AM161"/>
    <mergeCell ref="A100:C100"/>
    <mergeCell ref="V158:Y158"/>
    <mergeCell ref="V159:Y159"/>
    <mergeCell ref="V164:Y164"/>
    <mergeCell ref="V161:Y161"/>
    <mergeCell ref="V162:Y162"/>
    <mergeCell ref="V160:Y160"/>
    <mergeCell ref="A124:C124"/>
    <mergeCell ref="A125:C125"/>
    <mergeCell ref="A126:C126"/>
    <mergeCell ref="AF162:AI162"/>
    <mergeCell ref="AJ14:AM14"/>
    <mergeCell ref="AN14:AQ14"/>
    <mergeCell ref="AN10:AQ13"/>
    <mergeCell ref="AJ15:AM15"/>
    <mergeCell ref="AN15:AQ15"/>
    <mergeCell ref="AJ17:AM17"/>
    <mergeCell ref="AN17:AQ17"/>
    <mergeCell ref="AJ19:AM19"/>
    <mergeCell ref="AN19:AQ19"/>
    <mergeCell ref="P16:Q16"/>
    <mergeCell ref="R10:T13"/>
    <mergeCell ref="V10:Y13"/>
    <mergeCell ref="Z10:AB13"/>
    <mergeCell ref="P10:Q13"/>
    <mergeCell ref="P18:Q18"/>
    <mergeCell ref="P17:Q17"/>
    <mergeCell ref="P19:Q19"/>
    <mergeCell ref="P20:Q20"/>
    <mergeCell ref="A29:C29"/>
    <mergeCell ref="D24:O24"/>
    <mergeCell ref="P21:Q21"/>
    <mergeCell ref="A62:C62"/>
    <mergeCell ref="P28:Q28"/>
    <mergeCell ref="P29:Q29"/>
    <mergeCell ref="P37:Q37"/>
    <mergeCell ref="A51:C51"/>
    <mergeCell ref="D51:O51"/>
    <mergeCell ref="D56:O56"/>
    <mergeCell ref="D79:O79"/>
    <mergeCell ref="A50:O50"/>
    <mergeCell ref="D61:O61"/>
    <mergeCell ref="A72:C72"/>
    <mergeCell ref="D72:O72"/>
    <mergeCell ref="D74:O74"/>
    <mergeCell ref="A67:C67"/>
    <mergeCell ref="A68:C68"/>
    <mergeCell ref="A69:C69"/>
    <mergeCell ref="A70:C70"/>
    <mergeCell ref="P24:Q24"/>
    <mergeCell ref="P25:Q25"/>
    <mergeCell ref="P26:Q26"/>
    <mergeCell ref="AR6:BB6"/>
    <mergeCell ref="AR10:AU13"/>
    <mergeCell ref="AV10:AY13"/>
    <mergeCell ref="AZ10:BB13"/>
    <mergeCell ref="AC10:AE13"/>
    <mergeCell ref="AF10:AI13"/>
    <mergeCell ref="AJ10:AM13"/>
    <mergeCell ref="A177:O177"/>
    <mergeCell ref="A169:O169"/>
    <mergeCell ref="A10:C13"/>
    <mergeCell ref="D10:O13"/>
    <mergeCell ref="D62:O62"/>
    <mergeCell ref="A90:C90"/>
    <mergeCell ref="D90:O90"/>
    <mergeCell ref="A82:C82"/>
    <mergeCell ref="A92:C92"/>
    <mergeCell ref="D80:O80"/>
  </mergeCells>
  <printOptions horizontalCentered="1"/>
  <pageMargins left="0.1968503937007874" right="0.1968503937007874" top="0.3937007874015748" bottom="0.3937007874015748" header="0.5118110236220472" footer="0.5118110236220472"/>
  <pageSetup fitToHeight="8" horizontalDpi="600" verticalDpi="600" orientation="landscape" paperSize="9" scale="73" r:id="rId1"/>
  <rowBreaks count="7" manualBreakCount="7">
    <brk id="37" max="53" man="1"/>
    <brk id="61" max="53" man="1"/>
    <brk id="83" max="53" man="1"/>
    <brk id="109" max="53" man="1"/>
    <brk id="134" max="53" man="1"/>
    <brk id="152" max="53" man="1"/>
    <brk id="169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view="pageBreakPreview" zoomScaleSheetLayoutView="100" workbookViewId="0" topLeftCell="A1">
      <selection activeCell="AM60" sqref="AM60"/>
    </sheetView>
  </sheetViews>
  <sheetFormatPr defaultColWidth="9.140625" defaultRowHeight="12.75"/>
  <cols>
    <col min="1" max="6" width="3.28125" style="52" customWidth="1"/>
    <col min="7" max="7" width="3.8515625" style="52" customWidth="1"/>
    <col min="8" max="11" width="3.28125" style="52" customWidth="1"/>
    <col min="12" max="12" width="3.8515625" style="52" customWidth="1"/>
    <col min="13" max="13" width="3.28125" style="52" customWidth="1"/>
    <col min="14" max="14" width="3.421875" style="52" customWidth="1"/>
    <col min="15" max="15" width="3.8515625" style="52" customWidth="1"/>
    <col min="16" max="16" width="3.28125" style="52" customWidth="1"/>
    <col min="17" max="17" width="3.421875" style="52" customWidth="1"/>
    <col min="18" max="19" width="3.28125" style="52" customWidth="1"/>
    <col min="20" max="20" width="2.421875" style="52" customWidth="1"/>
    <col min="21" max="35" width="3.28125" style="52" customWidth="1"/>
    <col min="36" max="36" width="3.140625" style="52" customWidth="1"/>
    <col min="37" max="37" width="2.421875" style="52" customWidth="1"/>
    <col min="38" max="16384" width="9.140625" style="52" customWidth="1"/>
  </cols>
  <sheetData>
    <row r="1" spans="35:36" ht="15" customHeight="1" thickBot="1">
      <c r="AI1" s="53"/>
      <c r="AJ1" s="54"/>
    </row>
    <row r="2" spans="35:36" ht="15" customHeight="1">
      <c r="AI2" s="55" t="s">
        <v>956</v>
      </c>
      <c r="AJ2" s="56"/>
    </row>
    <row r="3" spans="1:36" ht="17.25" customHeight="1">
      <c r="A3" s="57" t="s">
        <v>957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</row>
    <row r="4" spans="1:36" ht="15" customHeight="1">
      <c r="A4" s="57" t="s">
        <v>958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</row>
    <row r="5" spans="34:35" ht="15" customHeight="1">
      <c r="AH5" s="55"/>
      <c r="AI5" s="55"/>
    </row>
    <row r="6" spans="25:35" ht="15" customHeight="1">
      <c r="Y6" s="58" t="s">
        <v>959</v>
      </c>
      <c r="Z6" s="58"/>
      <c r="AA6" s="58"/>
      <c r="AB6" s="58"/>
      <c r="AC6" s="58"/>
      <c r="AD6" s="58"/>
      <c r="AE6" s="58"/>
      <c r="AF6" s="58"/>
      <c r="AG6" s="58"/>
      <c r="AH6" s="58"/>
      <c r="AI6" s="58"/>
    </row>
    <row r="7" spans="27:35" ht="15" customHeight="1">
      <c r="AA7" s="59" t="s">
        <v>960</v>
      </c>
      <c r="AB7" s="59"/>
      <c r="AC7" s="59"/>
      <c r="AD7" s="59"/>
      <c r="AE7" s="59"/>
      <c r="AF7" s="59"/>
      <c r="AG7" s="59"/>
      <c r="AH7" s="59"/>
      <c r="AI7" s="59"/>
    </row>
    <row r="8" ht="15" customHeight="1" thickBot="1"/>
    <row r="9" spans="1:36" ht="15.75" customHeight="1" thickBot="1">
      <c r="A9" s="60">
        <v>5</v>
      </c>
      <c r="B9" s="61">
        <v>1</v>
      </c>
      <c r="C9" s="61">
        <v>3</v>
      </c>
      <c r="D9" s="61">
        <v>0</v>
      </c>
      <c r="E9" s="61">
        <v>0</v>
      </c>
      <c r="F9" s="62">
        <v>9</v>
      </c>
      <c r="H9" s="60">
        <v>1</v>
      </c>
      <c r="I9" s="61">
        <v>2</v>
      </c>
      <c r="J9" s="61">
        <v>5</v>
      </c>
      <c r="K9" s="62">
        <v>4</v>
      </c>
      <c r="M9" s="60">
        <v>0</v>
      </c>
      <c r="N9" s="62">
        <v>1</v>
      </c>
      <c r="P9" s="60">
        <v>2</v>
      </c>
      <c r="Q9" s="61">
        <v>8</v>
      </c>
      <c r="R9" s="61">
        <v>0</v>
      </c>
      <c r="S9" s="62">
        <v>0</v>
      </c>
      <c r="U9" s="60">
        <v>7</v>
      </c>
      <c r="V9" s="61">
        <v>5</v>
      </c>
      <c r="W9" s="61">
        <v>1</v>
      </c>
      <c r="X9" s="61">
        <v>1</v>
      </c>
      <c r="Y9" s="61">
        <v>1</v>
      </c>
      <c r="Z9" s="62">
        <v>5</v>
      </c>
      <c r="AB9" s="63">
        <v>0</v>
      </c>
      <c r="AC9" s="64">
        <v>2</v>
      </c>
      <c r="AE9" s="65">
        <v>2</v>
      </c>
      <c r="AF9" s="66">
        <v>0</v>
      </c>
      <c r="AG9" s="66">
        <v>0</v>
      </c>
      <c r="AH9" s="67">
        <v>7</v>
      </c>
      <c r="AJ9" s="68">
        <v>3</v>
      </c>
    </row>
    <row r="10" spans="1:36" ht="38.25" customHeight="1">
      <c r="A10" s="69" t="s">
        <v>936</v>
      </c>
      <c r="B10" s="69"/>
      <c r="C10" s="69"/>
      <c r="D10" s="69"/>
      <c r="E10" s="69"/>
      <c r="F10" s="69"/>
      <c r="G10" s="70"/>
      <c r="H10" s="69" t="s">
        <v>937</v>
      </c>
      <c r="I10" s="69"/>
      <c r="J10" s="69"/>
      <c r="K10" s="69"/>
      <c r="L10" s="70"/>
      <c r="M10" s="71" t="s">
        <v>961</v>
      </c>
      <c r="N10" s="69"/>
      <c r="O10" s="70"/>
      <c r="P10" s="71" t="s">
        <v>962</v>
      </c>
      <c r="Q10" s="71"/>
      <c r="R10" s="71"/>
      <c r="S10" s="71"/>
      <c r="U10" s="69" t="s">
        <v>940</v>
      </c>
      <c r="V10" s="69"/>
      <c r="W10" s="69"/>
      <c r="X10" s="69"/>
      <c r="Y10" s="69"/>
      <c r="AB10" s="69" t="s">
        <v>963</v>
      </c>
      <c r="AC10" s="69"/>
      <c r="AD10" s="69" t="s">
        <v>964</v>
      </c>
      <c r="AE10" s="69"/>
      <c r="AF10" s="69"/>
      <c r="AG10" s="69"/>
      <c r="AH10" s="55"/>
      <c r="AJ10" s="69" t="s">
        <v>965</v>
      </c>
    </row>
    <row r="11" spans="1:36" ht="15" customHeight="1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70"/>
      <c r="M11" s="71"/>
      <c r="N11" s="69"/>
      <c r="O11" s="70"/>
      <c r="P11" s="71"/>
      <c r="Q11" s="71"/>
      <c r="R11" s="71"/>
      <c r="S11" s="71"/>
      <c r="U11" s="69"/>
      <c r="V11" s="69"/>
      <c r="W11" s="69"/>
      <c r="X11" s="69"/>
      <c r="Y11" s="69"/>
      <c r="AB11" s="69"/>
      <c r="AC11" s="69"/>
      <c r="AD11" s="69"/>
      <c r="AE11" s="69"/>
      <c r="AF11" s="69"/>
      <c r="AG11" s="69"/>
      <c r="AH11" s="55"/>
      <c r="AJ11" s="69"/>
    </row>
    <row r="12" ht="15" customHeight="1">
      <c r="AF12" s="72" t="s">
        <v>966</v>
      </c>
    </row>
    <row r="13" spans="1:36" ht="38.25" customHeight="1">
      <c r="A13" s="73" t="s">
        <v>967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5"/>
      <c r="T13" s="76" t="s">
        <v>968</v>
      </c>
      <c r="U13" s="77"/>
      <c r="V13" s="78" t="s">
        <v>969</v>
      </c>
      <c r="W13" s="79"/>
      <c r="X13" s="79"/>
      <c r="Y13" s="79"/>
      <c r="Z13" s="80"/>
      <c r="AA13" s="78" t="s">
        <v>970</v>
      </c>
      <c r="AB13" s="79"/>
      <c r="AC13" s="79"/>
      <c r="AD13" s="79"/>
      <c r="AE13" s="80"/>
      <c r="AF13" s="73" t="s">
        <v>971</v>
      </c>
      <c r="AG13" s="74"/>
      <c r="AH13" s="74"/>
      <c r="AI13" s="74"/>
      <c r="AJ13" s="75"/>
    </row>
    <row r="14" spans="1:36" ht="12.7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3"/>
      <c r="T14" s="84"/>
      <c r="U14" s="85"/>
      <c r="V14" s="86" t="s">
        <v>972</v>
      </c>
      <c r="W14" s="87"/>
      <c r="X14" s="87"/>
      <c r="Y14" s="87"/>
      <c r="Z14" s="87"/>
      <c r="AA14" s="86"/>
      <c r="AB14" s="87"/>
      <c r="AC14" s="87"/>
      <c r="AD14" s="87"/>
      <c r="AE14" s="88"/>
      <c r="AF14" s="81"/>
      <c r="AG14" s="82"/>
      <c r="AH14" s="82"/>
      <c r="AI14" s="82"/>
      <c r="AJ14" s="83"/>
    </row>
    <row r="15" spans="1:36" ht="12.75">
      <c r="A15" s="89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1"/>
      <c r="T15" s="90">
        <v>2</v>
      </c>
      <c r="U15" s="90"/>
      <c r="V15" s="89">
        <v>3</v>
      </c>
      <c r="W15" s="90"/>
      <c r="X15" s="90"/>
      <c r="Y15" s="90"/>
      <c r="Z15" s="90"/>
      <c r="AA15" s="89">
        <v>4</v>
      </c>
      <c r="AB15" s="90"/>
      <c r="AC15" s="90"/>
      <c r="AD15" s="90"/>
      <c r="AE15" s="90"/>
      <c r="AF15" s="89">
        <v>5</v>
      </c>
      <c r="AG15" s="90"/>
      <c r="AH15" s="90"/>
      <c r="AI15" s="90"/>
      <c r="AJ15" s="91"/>
    </row>
    <row r="16" spans="1:36" ht="19.5" customHeight="1">
      <c r="A16" s="92" t="s">
        <v>973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95" t="s">
        <v>974</v>
      </c>
      <c r="U16" s="90"/>
      <c r="V16" s="96">
        <v>555084</v>
      </c>
      <c r="W16" s="97"/>
      <c r="X16" s="97"/>
      <c r="Y16" s="97"/>
      <c r="Z16" s="98"/>
      <c r="AA16" s="99"/>
      <c r="AB16" s="100"/>
      <c r="AC16" s="100"/>
      <c r="AD16" s="100"/>
      <c r="AE16" s="101"/>
      <c r="AF16" s="99"/>
      <c r="AG16" s="100"/>
      <c r="AH16" s="100"/>
      <c r="AI16" s="100"/>
      <c r="AJ16" s="101"/>
    </row>
    <row r="17" spans="1:36" ht="19.5" customHeight="1">
      <c r="A17" s="92" t="s">
        <v>975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4"/>
      <c r="T17" s="95" t="s">
        <v>976</v>
      </c>
      <c r="U17" s="90"/>
      <c r="V17" s="96">
        <v>77576</v>
      </c>
      <c r="W17" s="97"/>
      <c r="X17" s="97"/>
      <c r="Y17" s="97"/>
      <c r="Z17" s="98"/>
      <c r="AA17" s="99"/>
      <c r="AB17" s="100"/>
      <c r="AC17" s="100"/>
      <c r="AD17" s="100"/>
      <c r="AE17" s="101"/>
      <c r="AF17" s="99"/>
      <c r="AG17" s="100"/>
      <c r="AH17" s="100"/>
      <c r="AI17" s="100"/>
      <c r="AJ17" s="101"/>
    </row>
    <row r="18" spans="1:36" ht="19.5" customHeight="1">
      <c r="A18" s="92" t="s">
        <v>977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4"/>
      <c r="T18" s="95" t="s">
        <v>978</v>
      </c>
      <c r="U18" s="90"/>
      <c r="V18" s="96">
        <v>12752</v>
      </c>
      <c r="W18" s="97"/>
      <c r="X18" s="97"/>
      <c r="Y18" s="97"/>
      <c r="Z18" s="98"/>
      <c r="AA18" s="99"/>
      <c r="AB18" s="100"/>
      <c r="AC18" s="100"/>
      <c r="AD18" s="100"/>
      <c r="AE18" s="101"/>
      <c r="AF18" s="99"/>
      <c r="AG18" s="100"/>
      <c r="AH18" s="100"/>
      <c r="AI18" s="100"/>
      <c r="AJ18" s="101"/>
    </row>
    <row r="19" spans="1:36" ht="19.5" customHeight="1">
      <c r="A19" s="92" t="s">
        <v>979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95" t="s">
        <v>980</v>
      </c>
      <c r="U19" s="90"/>
      <c r="V19" s="96">
        <v>1895</v>
      </c>
      <c r="W19" s="97"/>
      <c r="X19" s="97"/>
      <c r="Y19" s="97"/>
      <c r="Z19" s="98"/>
      <c r="AA19" s="99"/>
      <c r="AB19" s="100"/>
      <c r="AC19" s="100"/>
      <c r="AD19" s="100"/>
      <c r="AE19" s="101"/>
      <c r="AF19" s="99"/>
      <c r="AG19" s="100"/>
      <c r="AH19" s="100"/>
      <c r="AI19" s="100"/>
      <c r="AJ19" s="101"/>
    </row>
    <row r="20" spans="1:36" ht="19.5" customHeight="1">
      <c r="A20" s="92" t="s">
        <v>981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95" t="s">
        <v>982</v>
      </c>
      <c r="U20" s="91"/>
      <c r="V20" s="96"/>
      <c r="W20" s="97"/>
      <c r="X20" s="97"/>
      <c r="Y20" s="97"/>
      <c r="Z20" s="98"/>
      <c r="AA20" s="99"/>
      <c r="AB20" s="100"/>
      <c r="AC20" s="100"/>
      <c r="AD20" s="100"/>
      <c r="AE20" s="101"/>
      <c r="AF20" s="99"/>
      <c r="AG20" s="100"/>
      <c r="AH20" s="100"/>
      <c r="AI20" s="100"/>
      <c r="AJ20" s="101"/>
    </row>
    <row r="21" spans="1:36" ht="19.5" customHeight="1">
      <c r="A21" s="92" t="s">
        <v>983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3"/>
      <c r="T21" s="95" t="s">
        <v>984</v>
      </c>
      <c r="U21" s="91"/>
      <c r="V21" s="96"/>
      <c r="W21" s="97"/>
      <c r="X21" s="97"/>
      <c r="Y21" s="97"/>
      <c r="Z21" s="98"/>
      <c r="AA21" s="99"/>
      <c r="AB21" s="100"/>
      <c r="AC21" s="100"/>
      <c r="AD21" s="100"/>
      <c r="AE21" s="101"/>
      <c r="AF21" s="99"/>
      <c r="AG21" s="100"/>
      <c r="AH21" s="100"/>
      <c r="AI21" s="100"/>
      <c r="AJ21" s="101"/>
    </row>
    <row r="22" spans="1:36" ht="25.5" customHeight="1">
      <c r="A22" s="104" t="s">
        <v>985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7" t="s">
        <v>986</v>
      </c>
      <c r="U22" s="108"/>
      <c r="V22" s="96">
        <f>SUM(V16:Z21)</f>
        <v>647307</v>
      </c>
      <c r="W22" s="97"/>
      <c r="X22" s="97"/>
      <c r="Y22" s="97"/>
      <c r="Z22" s="98"/>
      <c r="AA22" s="99"/>
      <c r="AB22" s="100"/>
      <c r="AC22" s="100"/>
      <c r="AD22" s="100"/>
      <c r="AE22" s="101"/>
      <c r="AF22" s="99"/>
      <c r="AG22" s="100"/>
      <c r="AH22" s="100"/>
      <c r="AI22" s="100"/>
      <c r="AJ22" s="101"/>
    </row>
    <row r="23" spans="1:36" ht="19.5" customHeight="1">
      <c r="A23" s="109" t="s">
        <v>987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  <c r="T23" s="112" t="s">
        <v>988</v>
      </c>
      <c r="U23" s="113"/>
      <c r="V23" s="96"/>
      <c r="W23" s="97"/>
      <c r="X23" s="97"/>
      <c r="Y23" s="97"/>
      <c r="Z23" s="98"/>
      <c r="AA23" s="99"/>
      <c r="AB23" s="100"/>
      <c r="AC23" s="100"/>
      <c r="AD23" s="100"/>
      <c r="AE23" s="101"/>
      <c r="AF23" s="99"/>
      <c r="AG23" s="100"/>
      <c r="AH23" s="100"/>
      <c r="AI23" s="100"/>
      <c r="AJ23" s="101"/>
    </row>
    <row r="24" spans="1:36" ht="19.5" customHeight="1">
      <c r="A24" s="114" t="s">
        <v>989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6"/>
      <c r="T24" s="117" t="s">
        <v>990</v>
      </c>
      <c r="U24" s="91"/>
      <c r="V24" s="118">
        <f>SUM(V22:Z23)</f>
        <v>647307</v>
      </c>
      <c r="W24" s="119"/>
      <c r="X24" s="119"/>
      <c r="Y24" s="119"/>
      <c r="Z24" s="120"/>
      <c r="AA24" s="121"/>
      <c r="AB24" s="122"/>
      <c r="AC24" s="122"/>
      <c r="AD24" s="122"/>
      <c r="AE24" s="123"/>
      <c r="AF24" s="121"/>
      <c r="AG24" s="122"/>
      <c r="AH24" s="122"/>
      <c r="AI24" s="122"/>
      <c r="AJ24" s="123"/>
    </row>
    <row r="25" spans="1:36" ht="19.5" customHeight="1">
      <c r="A25" s="109" t="s">
        <v>991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  <c r="T25" s="124" t="s">
        <v>992</v>
      </c>
      <c r="U25" s="91"/>
      <c r="V25" s="96">
        <v>93636</v>
      </c>
      <c r="W25" s="97"/>
      <c r="X25" s="97"/>
      <c r="Y25" s="97"/>
      <c r="Z25" s="98"/>
      <c r="AA25" s="99"/>
      <c r="AB25" s="100"/>
      <c r="AC25" s="100"/>
      <c r="AD25" s="100"/>
      <c r="AE25" s="101"/>
      <c r="AF25" s="99"/>
      <c r="AG25" s="100"/>
      <c r="AH25" s="100"/>
      <c r="AI25" s="100"/>
      <c r="AJ25" s="101"/>
    </row>
    <row r="26" spans="1:36" ht="19.5" customHeight="1">
      <c r="A26" s="109" t="s">
        <v>993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24" t="s">
        <v>994</v>
      </c>
      <c r="U26" s="91"/>
      <c r="V26" s="96"/>
      <c r="W26" s="97"/>
      <c r="X26" s="97"/>
      <c r="Y26" s="97"/>
      <c r="Z26" s="98"/>
      <c r="AA26" s="99"/>
      <c r="AB26" s="100"/>
      <c r="AC26" s="100"/>
      <c r="AD26" s="100"/>
      <c r="AE26" s="101"/>
      <c r="AF26" s="99"/>
      <c r="AG26" s="100"/>
      <c r="AH26" s="100"/>
      <c r="AI26" s="100"/>
      <c r="AJ26" s="101"/>
    </row>
    <row r="27" spans="1:36" ht="19.5" customHeight="1">
      <c r="A27" s="109" t="s">
        <v>995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24" t="s">
        <v>996</v>
      </c>
      <c r="U27" s="91"/>
      <c r="V27" s="96">
        <v>3500</v>
      </c>
      <c r="W27" s="97"/>
      <c r="X27" s="97"/>
      <c r="Y27" s="97"/>
      <c r="Z27" s="98"/>
      <c r="AA27" s="99"/>
      <c r="AB27" s="100"/>
      <c r="AC27" s="100"/>
      <c r="AD27" s="100"/>
      <c r="AE27" s="101"/>
      <c r="AF27" s="99"/>
      <c r="AG27" s="100"/>
      <c r="AH27" s="100"/>
      <c r="AI27" s="100"/>
      <c r="AJ27" s="101"/>
    </row>
    <row r="28" spans="1:36" ht="19.5" customHeight="1">
      <c r="A28" s="109" t="s">
        <v>997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124" t="s">
        <v>998</v>
      </c>
      <c r="U28" s="91"/>
      <c r="V28" s="96">
        <v>5182</v>
      </c>
      <c r="W28" s="97"/>
      <c r="X28" s="97"/>
      <c r="Y28" s="97"/>
      <c r="Z28" s="98"/>
      <c r="AA28" s="99"/>
      <c r="AB28" s="100"/>
      <c r="AC28" s="100"/>
      <c r="AD28" s="100"/>
      <c r="AE28" s="101"/>
      <c r="AF28" s="99"/>
      <c r="AG28" s="100"/>
      <c r="AH28" s="100"/>
      <c r="AI28" s="100"/>
      <c r="AJ28" s="101"/>
    </row>
    <row r="29" spans="1:36" ht="25.5" customHeight="1">
      <c r="A29" s="104" t="s">
        <v>999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  <c r="T29" s="107" t="s">
        <v>1000</v>
      </c>
      <c r="U29" s="108"/>
      <c r="V29" s="96">
        <f>SUM(V25:Z28)</f>
        <v>102318</v>
      </c>
      <c r="W29" s="97"/>
      <c r="X29" s="97"/>
      <c r="Y29" s="97"/>
      <c r="Z29" s="98"/>
      <c r="AA29" s="99"/>
      <c r="AB29" s="100"/>
      <c r="AC29" s="100"/>
      <c r="AD29" s="100"/>
      <c r="AE29" s="101"/>
      <c r="AF29" s="99"/>
      <c r="AG29" s="100"/>
      <c r="AH29" s="100"/>
      <c r="AI29" s="100"/>
      <c r="AJ29" s="101"/>
    </row>
    <row r="30" spans="1:36" ht="19.5" customHeight="1">
      <c r="A30" s="109" t="s">
        <v>1001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12" t="s">
        <v>1002</v>
      </c>
      <c r="U30" s="113"/>
      <c r="V30" s="96"/>
      <c r="W30" s="97"/>
      <c r="X30" s="97"/>
      <c r="Y30" s="97"/>
      <c r="Z30" s="98"/>
      <c r="AA30" s="99"/>
      <c r="AB30" s="100"/>
      <c r="AC30" s="100"/>
      <c r="AD30" s="100"/>
      <c r="AE30" s="101"/>
      <c r="AF30" s="99"/>
      <c r="AG30" s="100"/>
      <c r="AH30" s="100"/>
      <c r="AI30" s="100"/>
      <c r="AJ30" s="101"/>
    </row>
    <row r="31" spans="1:36" ht="19.5" customHeight="1">
      <c r="A31" s="104" t="s">
        <v>1003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25" t="s">
        <v>1004</v>
      </c>
      <c r="U31" s="91"/>
      <c r="V31" s="118">
        <f>SUM(V29:Z30)</f>
        <v>102318</v>
      </c>
      <c r="W31" s="119"/>
      <c r="X31" s="119"/>
      <c r="Y31" s="119"/>
      <c r="Z31" s="120"/>
      <c r="AA31" s="121"/>
      <c r="AB31" s="122"/>
      <c r="AC31" s="122"/>
      <c r="AD31" s="122"/>
      <c r="AE31" s="123"/>
      <c r="AF31" s="121"/>
      <c r="AG31" s="122"/>
      <c r="AH31" s="122"/>
      <c r="AI31" s="122"/>
      <c r="AJ31" s="123"/>
    </row>
    <row r="32" spans="1:36" ht="19.5" customHeight="1">
      <c r="A32" s="104" t="s">
        <v>1005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17">
        <v>17</v>
      </c>
      <c r="U32" s="91"/>
      <c r="V32" s="118"/>
      <c r="W32" s="119"/>
      <c r="X32" s="119"/>
      <c r="Y32" s="119"/>
      <c r="Z32" s="120"/>
      <c r="AA32" s="112" t="s">
        <v>1006</v>
      </c>
      <c r="AB32" s="126"/>
      <c r="AC32" s="126"/>
      <c r="AD32" s="126"/>
      <c r="AE32" s="113"/>
      <c r="AF32" s="112" t="s">
        <v>1006</v>
      </c>
      <c r="AG32" s="126"/>
      <c r="AH32" s="126"/>
      <c r="AI32" s="126"/>
      <c r="AJ32" s="113"/>
    </row>
    <row r="33" spans="1:36" ht="19.5" customHeight="1">
      <c r="A33" s="109" t="s">
        <v>1007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124">
        <v>18</v>
      </c>
      <c r="U33" s="91"/>
      <c r="V33" s="96">
        <v>1000</v>
      </c>
      <c r="W33" s="97"/>
      <c r="X33" s="97"/>
      <c r="Y33" s="97"/>
      <c r="Z33" s="98"/>
      <c r="AA33" s="99"/>
      <c r="AB33" s="100"/>
      <c r="AC33" s="100"/>
      <c r="AD33" s="100"/>
      <c r="AE33" s="101"/>
      <c r="AF33" s="99"/>
      <c r="AG33" s="100"/>
      <c r="AH33" s="100"/>
      <c r="AI33" s="100"/>
      <c r="AJ33" s="101"/>
    </row>
    <row r="34" spans="1:36" ht="19.5" customHeight="1">
      <c r="A34" s="109" t="s">
        <v>1008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1"/>
      <c r="T34" s="124">
        <v>19</v>
      </c>
      <c r="U34" s="91"/>
      <c r="V34" s="96">
        <v>30271</v>
      </c>
      <c r="W34" s="97"/>
      <c r="X34" s="97"/>
      <c r="Y34" s="97"/>
      <c r="Z34" s="98"/>
      <c r="AA34" s="99"/>
      <c r="AB34" s="100"/>
      <c r="AC34" s="100"/>
      <c r="AD34" s="100"/>
      <c r="AE34" s="101"/>
      <c r="AF34" s="99"/>
      <c r="AG34" s="100"/>
      <c r="AH34" s="100"/>
      <c r="AI34" s="100"/>
      <c r="AJ34" s="101"/>
    </row>
    <row r="35" spans="1:36" ht="19.5" customHeight="1">
      <c r="A35" s="109" t="s">
        <v>1009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1"/>
      <c r="T35" s="124">
        <v>20</v>
      </c>
      <c r="U35" s="91"/>
      <c r="V35" s="96">
        <v>2000</v>
      </c>
      <c r="W35" s="97"/>
      <c r="X35" s="97"/>
      <c r="Y35" s="97"/>
      <c r="Z35" s="98"/>
      <c r="AA35" s="99"/>
      <c r="AB35" s="100"/>
      <c r="AC35" s="100"/>
      <c r="AD35" s="100"/>
      <c r="AE35" s="101"/>
      <c r="AF35" s="99"/>
      <c r="AG35" s="100"/>
      <c r="AH35" s="100"/>
      <c r="AI35" s="100"/>
      <c r="AJ35" s="101"/>
    </row>
    <row r="36" spans="1:36" ht="19.5" customHeight="1">
      <c r="A36" s="109" t="s">
        <v>1010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  <c r="T36" s="124">
        <v>21</v>
      </c>
      <c r="U36" s="91"/>
      <c r="V36" s="96">
        <v>15626</v>
      </c>
      <c r="W36" s="97"/>
      <c r="X36" s="97"/>
      <c r="Y36" s="97"/>
      <c r="Z36" s="98"/>
      <c r="AA36" s="99"/>
      <c r="AB36" s="100"/>
      <c r="AC36" s="100"/>
      <c r="AD36" s="100"/>
      <c r="AE36" s="101"/>
      <c r="AF36" s="99"/>
      <c r="AG36" s="100"/>
      <c r="AH36" s="100"/>
      <c r="AI36" s="100"/>
      <c r="AJ36" s="101"/>
    </row>
    <row r="37" spans="1:36" ht="19.5" customHeight="1">
      <c r="A37" s="109" t="s">
        <v>1011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  <c r="T37" s="124">
        <v>22</v>
      </c>
      <c r="U37" s="91"/>
      <c r="V37" s="96">
        <v>12500</v>
      </c>
      <c r="W37" s="97"/>
      <c r="X37" s="97"/>
      <c r="Y37" s="97"/>
      <c r="Z37" s="98"/>
      <c r="AA37" s="99"/>
      <c r="AB37" s="100"/>
      <c r="AC37" s="100"/>
      <c r="AD37" s="100"/>
      <c r="AE37" s="101"/>
      <c r="AF37" s="99"/>
      <c r="AG37" s="100"/>
      <c r="AH37" s="100"/>
      <c r="AI37" s="100"/>
      <c r="AJ37" s="101"/>
    </row>
    <row r="38" spans="1:36" ht="19.5" customHeight="1">
      <c r="A38" s="104" t="s">
        <v>1012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  <c r="T38" s="107">
        <v>23</v>
      </c>
      <c r="U38" s="108"/>
      <c r="V38" s="96">
        <f>SUM(V33:Z37)</f>
        <v>61397</v>
      </c>
      <c r="W38" s="97"/>
      <c r="X38" s="97"/>
      <c r="Y38" s="97"/>
      <c r="Z38" s="98"/>
      <c r="AA38" s="99"/>
      <c r="AB38" s="100"/>
      <c r="AC38" s="100"/>
      <c r="AD38" s="100"/>
      <c r="AE38" s="101"/>
      <c r="AF38" s="99"/>
      <c r="AG38" s="100"/>
      <c r="AH38" s="100"/>
      <c r="AI38" s="100"/>
      <c r="AJ38" s="101"/>
    </row>
    <row r="39" spans="1:36" ht="19.5" customHeight="1">
      <c r="A39" s="109" t="s">
        <v>1013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124">
        <v>24</v>
      </c>
      <c r="U39" s="91"/>
      <c r="V39" s="96"/>
      <c r="W39" s="97"/>
      <c r="X39" s="97"/>
      <c r="Y39" s="97"/>
      <c r="Z39" s="98"/>
      <c r="AA39" s="99"/>
      <c r="AB39" s="100"/>
      <c r="AC39" s="100"/>
      <c r="AD39" s="100"/>
      <c r="AE39" s="101"/>
      <c r="AF39" s="99"/>
      <c r="AG39" s="100"/>
      <c r="AH39" s="100"/>
      <c r="AI39" s="100"/>
      <c r="AJ39" s="101"/>
    </row>
    <row r="40" spans="1:36" ht="21.75" customHeight="1">
      <c r="A40" s="104" t="s">
        <v>1014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6"/>
      <c r="T40" s="117">
        <v>25</v>
      </c>
      <c r="U40" s="91"/>
      <c r="V40" s="118">
        <f>SUM(V38:Z39)</f>
        <v>61397</v>
      </c>
      <c r="W40" s="119"/>
      <c r="X40" s="119"/>
      <c r="Y40" s="119"/>
      <c r="Z40" s="120"/>
      <c r="AA40" s="121"/>
      <c r="AB40" s="122"/>
      <c r="AC40" s="122"/>
      <c r="AD40" s="122"/>
      <c r="AE40" s="123"/>
      <c r="AF40" s="121"/>
      <c r="AG40" s="122"/>
      <c r="AH40" s="122"/>
      <c r="AI40" s="122"/>
      <c r="AJ40" s="123"/>
    </row>
    <row r="41" spans="1:36" ht="19.5" customHeight="1">
      <c r="A41" s="109" t="s">
        <v>1015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124">
        <v>26</v>
      </c>
      <c r="U41" s="91"/>
      <c r="V41" s="96">
        <v>19400</v>
      </c>
      <c r="W41" s="97"/>
      <c r="X41" s="97"/>
      <c r="Y41" s="97"/>
      <c r="Z41" s="98"/>
      <c r="AA41" s="99"/>
      <c r="AB41" s="100"/>
      <c r="AC41" s="100"/>
      <c r="AD41" s="100"/>
      <c r="AE41" s="101"/>
      <c r="AF41" s="99"/>
      <c r="AG41" s="100"/>
      <c r="AH41" s="100"/>
      <c r="AI41" s="100"/>
      <c r="AJ41" s="101"/>
    </row>
    <row r="42" spans="1:36" ht="19.5" customHeight="1">
      <c r="A42" s="109" t="s">
        <v>1016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  <c r="T42" s="124">
        <v>27</v>
      </c>
      <c r="U42" s="91"/>
      <c r="V42" s="96">
        <v>17000</v>
      </c>
      <c r="W42" s="97"/>
      <c r="X42" s="97"/>
      <c r="Y42" s="97"/>
      <c r="Z42" s="98"/>
      <c r="AA42" s="99"/>
      <c r="AB42" s="100"/>
      <c r="AC42" s="100"/>
      <c r="AD42" s="100"/>
      <c r="AE42" s="101"/>
      <c r="AF42" s="99"/>
      <c r="AG42" s="100"/>
      <c r="AH42" s="100"/>
      <c r="AI42" s="100"/>
      <c r="AJ42" s="101"/>
    </row>
    <row r="43" spans="1:36" ht="19.5" customHeight="1">
      <c r="A43" s="109" t="s">
        <v>1017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124">
        <v>28</v>
      </c>
      <c r="U43" s="91"/>
      <c r="V43" s="96">
        <v>21780</v>
      </c>
      <c r="W43" s="97"/>
      <c r="X43" s="97"/>
      <c r="Y43" s="97"/>
      <c r="Z43" s="98"/>
      <c r="AA43" s="99"/>
      <c r="AB43" s="100"/>
      <c r="AC43" s="100"/>
      <c r="AD43" s="100"/>
      <c r="AE43" s="101"/>
      <c r="AF43" s="99"/>
      <c r="AG43" s="100"/>
      <c r="AH43" s="100"/>
      <c r="AI43" s="100"/>
      <c r="AJ43" s="101"/>
    </row>
    <row r="44" spans="1:36" ht="19.5" customHeight="1">
      <c r="A44" s="109" t="s">
        <v>1018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1"/>
      <c r="T44" s="124">
        <v>29</v>
      </c>
      <c r="U44" s="91"/>
      <c r="V44" s="96">
        <v>13020</v>
      </c>
      <c r="W44" s="97"/>
      <c r="X44" s="97"/>
      <c r="Y44" s="97"/>
      <c r="Z44" s="98"/>
      <c r="AA44" s="99"/>
      <c r="AB44" s="100"/>
      <c r="AC44" s="100"/>
      <c r="AD44" s="100"/>
      <c r="AE44" s="101"/>
      <c r="AF44" s="99"/>
      <c r="AG44" s="100"/>
      <c r="AH44" s="100"/>
      <c r="AI44" s="100"/>
      <c r="AJ44" s="101"/>
    </row>
    <row r="45" spans="1:36" ht="19.5" customHeight="1">
      <c r="A45" s="109" t="s">
        <v>1019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1"/>
      <c r="T45" s="124">
        <v>30</v>
      </c>
      <c r="U45" s="91"/>
      <c r="V45" s="96">
        <v>6300</v>
      </c>
      <c r="W45" s="97"/>
      <c r="X45" s="97"/>
      <c r="Y45" s="97"/>
      <c r="Z45" s="98"/>
      <c r="AA45" s="99"/>
      <c r="AB45" s="100"/>
      <c r="AC45" s="100"/>
      <c r="AD45" s="100"/>
      <c r="AE45" s="101"/>
      <c r="AF45" s="99"/>
      <c r="AG45" s="100"/>
      <c r="AH45" s="100"/>
      <c r="AI45" s="100"/>
      <c r="AJ45" s="101"/>
    </row>
    <row r="46" spans="1:36" ht="25.5" customHeight="1">
      <c r="A46" s="104" t="s">
        <v>1020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6"/>
      <c r="T46" s="107">
        <v>31</v>
      </c>
      <c r="U46" s="108"/>
      <c r="V46" s="96">
        <f>SUM(V41:Z45)</f>
        <v>77500</v>
      </c>
      <c r="W46" s="97"/>
      <c r="X46" s="97"/>
      <c r="Y46" s="97"/>
      <c r="Z46" s="98"/>
      <c r="AA46" s="99"/>
      <c r="AB46" s="100"/>
      <c r="AC46" s="100"/>
      <c r="AD46" s="100"/>
      <c r="AE46" s="101"/>
      <c r="AF46" s="99"/>
      <c r="AG46" s="100"/>
      <c r="AH46" s="100"/>
      <c r="AI46" s="100"/>
      <c r="AJ46" s="101"/>
    </row>
    <row r="47" spans="1:36" ht="19.5" customHeight="1">
      <c r="A47" s="109" t="s">
        <v>1021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112">
        <v>32</v>
      </c>
      <c r="U47" s="113"/>
      <c r="V47" s="96"/>
      <c r="W47" s="97"/>
      <c r="X47" s="97"/>
      <c r="Y47" s="97"/>
      <c r="Z47" s="98"/>
      <c r="AA47" s="99"/>
      <c r="AB47" s="100"/>
      <c r="AC47" s="100"/>
      <c r="AD47" s="100"/>
      <c r="AE47" s="101"/>
      <c r="AF47" s="99"/>
      <c r="AG47" s="100"/>
      <c r="AH47" s="100"/>
      <c r="AI47" s="100"/>
      <c r="AJ47" s="101"/>
    </row>
    <row r="48" spans="1:36" s="127" customFormat="1" ht="25.5" customHeight="1">
      <c r="A48" s="104" t="s">
        <v>1022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6"/>
      <c r="T48" s="107">
        <v>33</v>
      </c>
      <c r="U48" s="108"/>
      <c r="V48" s="118">
        <f>SUM(V46:Z47)</f>
        <v>77500</v>
      </c>
      <c r="W48" s="119"/>
      <c r="X48" s="119"/>
      <c r="Y48" s="119"/>
      <c r="Z48" s="120"/>
      <c r="AA48" s="121"/>
      <c r="AB48" s="122"/>
      <c r="AC48" s="122"/>
      <c r="AD48" s="122"/>
      <c r="AE48" s="123"/>
      <c r="AF48" s="121"/>
      <c r="AG48" s="122"/>
      <c r="AH48" s="122"/>
      <c r="AI48" s="122"/>
      <c r="AJ48" s="123"/>
    </row>
    <row r="49" spans="1:36" ht="19.5" customHeight="1">
      <c r="A49" s="109" t="s">
        <v>1023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  <c r="T49" s="124">
        <v>34</v>
      </c>
      <c r="U49" s="91"/>
      <c r="V49" s="96">
        <v>22000</v>
      </c>
      <c r="W49" s="97"/>
      <c r="X49" s="97"/>
      <c r="Y49" s="97"/>
      <c r="Z49" s="98"/>
      <c r="AA49" s="99"/>
      <c r="AB49" s="100"/>
      <c r="AC49" s="100"/>
      <c r="AD49" s="100"/>
      <c r="AE49" s="101"/>
      <c r="AF49" s="99"/>
      <c r="AG49" s="100"/>
      <c r="AH49" s="100"/>
      <c r="AI49" s="100"/>
      <c r="AJ49" s="101"/>
    </row>
    <row r="50" spans="1:36" s="127" customFormat="1" ht="19.5" customHeight="1">
      <c r="A50" s="109" t="s">
        <v>1024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24">
        <v>35</v>
      </c>
      <c r="U50" s="91"/>
      <c r="V50" s="96"/>
      <c r="W50" s="97"/>
      <c r="X50" s="97"/>
      <c r="Y50" s="97"/>
      <c r="Z50" s="98"/>
      <c r="AA50" s="99"/>
      <c r="AB50" s="100"/>
      <c r="AC50" s="100"/>
      <c r="AD50" s="100"/>
      <c r="AE50" s="101"/>
      <c r="AF50" s="99"/>
      <c r="AG50" s="100"/>
      <c r="AH50" s="100"/>
      <c r="AI50" s="100"/>
      <c r="AJ50" s="101"/>
    </row>
    <row r="51" spans="1:36" s="127" customFormat="1" ht="19.5" customHeight="1">
      <c r="A51" s="104" t="s">
        <v>1025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6"/>
      <c r="T51" s="117">
        <v>36</v>
      </c>
      <c r="U51" s="91"/>
      <c r="V51" s="96">
        <f>SUM(V49:Z50)</f>
        <v>22000</v>
      </c>
      <c r="W51" s="97"/>
      <c r="X51" s="97"/>
      <c r="Y51" s="97"/>
      <c r="Z51" s="98"/>
      <c r="AA51" s="99"/>
      <c r="AB51" s="100"/>
      <c r="AC51" s="100"/>
      <c r="AD51" s="100"/>
      <c r="AE51" s="101"/>
      <c r="AF51" s="99"/>
      <c r="AG51" s="100"/>
      <c r="AH51" s="100"/>
      <c r="AI51" s="100"/>
      <c r="AJ51" s="101"/>
    </row>
    <row r="52" spans="1:36" s="127" customFormat="1" ht="19.5" customHeight="1">
      <c r="A52" s="109" t="s">
        <v>1026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112">
        <v>37</v>
      </c>
      <c r="U52" s="113"/>
      <c r="V52" s="96"/>
      <c r="W52" s="97"/>
      <c r="X52" s="97"/>
      <c r="Y52" s="97"/>
      <c r="Z52" s="98"/>
      <c r="AA52" s="99"/>
      <c r="AB52" s="100"/>
      <c r="AC52" s="100"/>
      <c r="AD52" s="100"/>
      <c r="AE52" s="101"/>
      <c r="AF52" s="99"/>
      <c r="AG52" s="100"/>
      <c r="AH52" s="100"/>
      <c r="AI52" s="100"/>
      <c r="AJ52" s="101"/>
    </row>
    <row r="53" spans="1:36" s="127" customFormat="1" ht="19.5" customHeight="1">
      <c r="A53" s="109" t="s">
        <v>1027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/>
      <c r="T53" s="112">
        <v>38</v>
      </c>
      <c r="U53" s="113"/>
      <c r="V53" s="96"/>
      <c r="W53" s="97"/>
      <c r="X53" s="97"/>
      <c r="Y53" s="97"/>
      <c r="Z53" s="98"/>
      <c r="AA53" s="99"/>
      <c r="AB53" s="100"/>
      <c r="AC53" s="100"/>
      <c r="AD53" s="100"/>
      <c r="AE53" s="101"/>
      <c r="AF53" s="99"/>
      <c r="AG53" s="100"/>
      <c r="AH53" s="100"/>
      <c r="AI53" s="100"/>
      <c r="AJ53" s="101"/>
    </row>
    <row r="54" spans="1:36" s="127" customFormat="1" ht="19.5" customHeight="1">
      <c r="A54" s="104" t="s">
        <v>1028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6"/>
      <c r="T54" s="117">
        <v>39</v>
      </c>
      <c r="U54" s="91"/>
      <c r="V54" s="96">
        <f>SUM(V52:Z53)</f>
        <v>0</v>
      </c>
      <c r="W54" s="97"/>
      <c r="X54" s="97"/>
      <c r="Y54" s="97"/>
      <c r="Z54" s="98"/>
      <c r="AA54" s="99"/>
      <c r="AB54" s="100"/>
      <c r="AC54" s="100"/>
      <c r="AD54" s="100"/>
      <c r="AE54" s="101"/>
      <c r="AF54" s="99"/>
      <c r="AG54" s="100"/>
      <c r="AH54" s="100"/>
      <c r="AI54" s="100"/>
      <c r="AJ54" s="101"/>
    </row>
    <row r="55" spans="1:36" s="127" customFormat="1" ht="24.75" customHeight="1">
      <c r="A55" s="104" t="s">
        <v>1029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6"/>
      <c r="T55" s="107">
        <v>40</v>
      </c>
      <c r="U55" s="108"/>
      <c r="V55" s="96">
        <f>SUM(V29+V38+V46+V49+V52)</f>
        <v>263215</v>
      </c>
      <c r="W55" s="97"/>
      <c r="X55" s="97"/>
      <c r="Y55" s="97"/>
      <c r="Z55" s="98"/>
      <c r="AA55" s="99"/>
      <c r="AB55" s="100"/>
      <c r="AC55" s="100"/>
      <c r="AD55" s="100"/>
      <c r="AE55" s="101"/>
      <c r="AF55" s="99"/>
      <c r="AG55" s="100"/>
      <c r="AH55" s="100"/>
      <c r="AI55" s="100"/>
      <c r="AJ55" s="101"/>
    </row>
    <row r="56" spans="1:36" s="127" customFormat="1" ht="24.75" customHeight="1">
      <c r="A56" s="104" t="s">
        <v>1030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6"/>
      <c r="T56" s="107">
        <v>41</v>
      </c>
      <c r="U56" s="108"/>
      <c r="V56" s="96">
        <f>SUM(V30+V39+V47+V50+V53)</f>
        <v>0</v>
      </c>
      <c r="W56" s="97"/>
      <c r="X56" s="97"/>
      <c r="Y56" s="97"/>
      <c r="Z56" s="98"/>
      <c r="AA56" s="99"/>
      <c r="AB56" s="100"/>
      <c r="AC56" s="100"/>
      <c r="AD56" s="100"/>
      <c r="AE56" s="101"/>
      <c r="AF56" s="99"/>
      <c r="AG56" s="100"/>
      <c r="AH56" s="100"/>
      <c r="AI56" s="100"/>
      <c r="AJ56" s="101"/>
    </row>
    <row r="57" spans="1:36" ht="19.5" customHeight="1">
      <c r="A57" s="104" t="s">
        <v>1031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6"/>
      <c r="T57" s="117">
        <v>42</v>
      </c>
      <c r="U57" s="91"/>
      <c r="V57" s="118">
        <f>SUM(V32+V55+V56)</f>
        <v>263215</v>
      </c>
      <c r="W57" s="119"/>
      <c r="X57" s="119"/>
      <c r="Y57" s="119"/>
      <c r="Z57" s="120"/>
      <c r="AA57" s="121"/>
      <c r="AB57" s="122"/>
      <c r="AC57" s="122"/>
      <c r="AD57" s="122"/>
      <c r="AE57" s="123"/>
      <c r="AF57" s="121"/>
      <c r="AG57" s="122"/>
      <c r="AH57" s="122"/>
      <c r="AI57" s="122"/>
      <c r="AJ57" s="123"/>
    </row>
    <row r="58" spans="1:36" ht="19.5" customHeight="1">
      <c r="A58" s="104" t="s">
        <v>1032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6"/>
      <c r="T58" s="124">
        <v>43</v>
      </c>
      <c r="U58" s="91"/>
      <c r="V58" s="96">
        <v>139195</v>
      </c>
      <c r="W58" s="97"/>
      <c r="X58" s="97"/>
      <c r="Y58" s="97"/>
      <c r="Z58" s="98"/>
      <c r="AA58" s="99"/>
      <c r="AB58" s="100"/>
      <c r="AC58" s="100"/>
      <c r="AD58" s="100"/>
      <c r="AE58" s="101"/>
      <c r="AF58" s="99"/>
      <c r="AG58" s="100"/>
      <c r="AH58" s="100"/>
      <c r="AI58" s="100"/>
      <c r="AJ58" s="101"/>
    </row>
    <row r="59" spans="1:36" ht="19.5" customHeight="1">
      <c r="A59" s="109" t="s">
        <v>1033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1"/>
      <c r="T59" s="124">
        <v>44</v>
      </c>
      <c r="U59" s="91"/>
      <c r="V59" s="96"/>
      <c r="W59" s="97"/>
      <c r="X59" s="97"/>
      <c r="Y59" s="97"/>
      <c r="Z59" s="98"/>
      <c r="AA59" s="99"/>
      <c r="AB59" s="100"/>
      <c r="AC59" s="100"/>
      <c r="AD59" s="100"/>
      <c r="AE59" s="101"/>
      <c r="AF59" s="99"/>
      <c r="AG59" s="100"/>
      <c r="AH59" s="100"/>
      <c r="AI59" s="100"/>
      <c r="AJ59" s="101"/>
    </row>
    <row r="60" spans="1:36" ht="19.5" customHeight="1">
      <c r="A60" s="109" t="s">
        <v>1034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/>
      <c r="T60" s="124">
        <v>45</v>
      </c>
      <c r="U60" s="91"/>
      <c r="V60" s="96"/>
      <c r="W60" s="97"/>
      <c r="X60" s="97"/>
      <c r="Y60" s="97"/>
      <c r="Z60" s="98"/>
      <c r="AA60" s="99"/>
      <c r="AB60" s="100"/>
      <c r="AC60" s="100"/>
      <c r="AD60" s="100"/>
      <c r="AE60" s="101"/>
      <c r="AF60" s="99"/>
      <c r="AG60" s="100"/>
      <c r="AH60" s="100"/>
      <c r="AI60" s="100"/>
      <c r="AJ60" s="101"/>
    </row>
    <row r="61" spans="1:36" ht="19.5" customHeight="1">
      <c r="A61" s="109" t="s">
        <v>1035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  <c r="T61" s="124">
        <v>46</v>
      </c>
      <c r="U61" s="91"/>
      <c r="V61" s="128" t="s">
        <v>1036</v>
      </c>
      <c r="W61" s="129"/>
      <c r="X61" s="129"/>
      <c r="Y61" s="129"/>
      <c r="Z61" s="130"/>
      <c r="AA61" s="112" t="s">
        <v>1036</v>
      </c>
      <c r="AB61" s="79"/>
      <c r="AC61" s="79"/>
      <c r="AD61" s="79"/>
      <c r="AE61" s="80"/>
      <c r="AF61" s="112" t="s">
        <v>1036</v>
      </c>
      <c r="AG61" s="79"/>
      <c r="AH61" s="79"/>
      <c r="AI61" s="79"/>
      <c r="AJ61" s="80"/>
    </row>
    <row r="62" spans="1:36" ht="19.5" customHeight="1">
      <c r="A62" s="92" t="s">
        <v>1011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4"/>
      <c r="T62" s="124">
        <v>47</v>
      </c>
      <c r="U62" s="91"/>
      <c r="V62" s="96"/>
      <c r="W62" s="97"/>
      <c r="X62" s="97"/>
      <c r="Y62" s="97"/>
      <c r="Z62" s="98"/>
      <c r="AA62" s="99"/>
      <c r="AB62" s="100"/>
      <c r="AC62" s="100"/>
      <c r="AD62" s="100"/>
      <c r="AE62" s="101"/>
      <c r="AF62" s="99"/>
      <c r="AG62" s="100"/>
      <c r="AH62" s="100"/>
      <c r="AI62" s="100"/>
      <c r="AJ62" s="101"/>
    </row>
    <row r="63" spans="1:36" ht="24.75" customHeight="1">
      <c r="A63" s="104" t="s">
        <v>1037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6"/>
      <c r="T63" s="107">
        <v>48</v>
      </c>
      <c r="U63" s="108"/>
      <c r="V63" s="118">
        <f>SUM(V59:Z62)</f>
        <v>0</v>
      </c>
      <c r="W63" s="119"/>
      <c r="X63" s="119"/>
      <c r="Y63" s="119"/>
      <c r="Z63" s="120"/>
      <c r="AA63" s="121"/>
      <c r="AB63" s="122"/>
      <c r="AC63" s="122"/>
      <c r="AD63" s="122"/>
      <c r="AE63" s="123"/>
      <c r="AF63" s="121"/>
      <c r="AG63" s="122"/>
      <c r="AH63" s="122"/>
      <c r="AI63" s="122"/>
      <c r="AJ63" s="123"/>
    </row>
    <row r="64" spans="1:36" ht="19.5" customHeight="1">
      <c r="A64" s="104" t="s">
        <v>1038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  <c r="T64" s="117">
        <v>49</v>
      </c>
      <c r="U64" s="91"/>
      <c r="V64" s="118">
        <f>SUM(V58+V63)</f>
        <v>139195</v>
      </c>
      <c r="W64" s="119"/>
      <c r="X64" s="119"/>
      <c r="Y64" s="119"/>
      <c r="Z64" s="120"/>
      <c r="AA64" s="121"/>
      <c r="AB64" s="122"/>
      <c r="AC64" s="122"/>
      <c r="AD64" s="122"/>
      <c r="AE64" s="123"/>
      <c r="AF64" s="121"/>
      <c r="AG64" s="122"/>
      <c r="AH64" s="122"/>
      <c r="AI64" s="122"/>
      <c r="AJ64" s="123"/>
    </row>
    <row r="65" spans="1:36" ht="19.5" customHeight="1">
      <c r="A65" s="104" t="s">
        <v>1039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6"/>
      <c r="T65" s="117">
        <v>50</v>
      </c>
      <c r="U65" s="91"/>
      <c r="V65" s="118">
        <f>SUM(V24+V57+V64)</f>
        <v>1049717</v>
      </c>
      <c r="W65" s="119"/>
      <c r="X65" s="119"/>
      <c r="Y65" s="119"/>
      <c r="Z65" s="120"/>
      <c r="AA65" s="121"/>
      <c r="AB65" s="122"/>
      <c r="AC65" s="122"/>
      <c r="AD65" s="122"/>
      <c r="AE65" s="123"/>
      <c r="AF65" s="121"/>
      <c r="AG65" s="122"/>
      <c r="AH65" s="122"/>
      <c r="AI65" s="122"/>
      <c r="AJ65" s="123"/>
    </row>
    <row r="66" spans="1:36" ht="19.5" customHeight="1">
      <c r="A66" s="109" t="s">
        <v>1040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1"/>
      <c r="T66" s="124">
        <v>51</v>
      </c>
      <c r="U66" s="91"/>
      <c r="V66" s="96">
        <v>292370</v>
      </c>
      <c r="W66" s="97"/>
      <c r="X66" s="97"/>
      <c r="Y66" s="97"/>
      <c r="Z66" s="98"/>
      <c r="AA66" s="99"/>
      <c r="AB66" s="100"/>
      <c r="AC66" s="100"/>
      <c r="AD66" s="100"/>
      <c r="AE66" s="101"/>
      <c r="AF66" s="99"/>
      <c r="AG66" s="100"/>
      <c r="AH66" s="100"/>
      <c r="AI66" s="100"/>
      <c r="AJ66" s="101"/>
    </row>
    <row r="67" spans="1:36" ht="19.5" customHeight="1">
      <c r="A67" s="109" t="s">
        <v>1041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1"/>
      <c r="T67" s="124">
        <v>52</v>
      </c>
      <c r="U67" s="91"/>
      <c r="V67" s="96">
        <v>25914</v>
      </c>
      <c r="W67" s="97"/>
      <c r="X67" s="97"/>
      <c r="Y67" s="97"/>
      <c r="Z67" s="98"/>
      <c r="AA67" s="99"/>
      <c r="AB67" s="100"/>
      <c r="AC67" s="100"/>
      <c r="AD67" s="100"/>
      <c r="AE67" s="101"/>
      <c r="AF67" s="99"/>
      <c r="AG67" s="100"/>
      <c r="AH67" s="100"/>
      <c r="AI67" s="100"/>
      <c r="AJ67" s="101"/>
    </row>
    <row r="68" spans="1:36" ht="19.5" customHeight="1">
      <c r="A68" s="109" t="s">
        <v>1042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1"/>
      <c r="T68" s="124">
        <v>53</v>
      </c>
      <c r="U68" s="91"/>
      <c r="V68" s="96">
        <v>6400</v>
      </c>
      <c r="W68" s="97"/>
      <c r="X68" s="97"/>
      <c r="Y68" s="97"/>
      <c r="Z68" s="98"/>
      <c r="AA68" s="99"/>
      <c r="AB68" s="100"/>
      <c r="AC68" s="100"/>
      <c r="AD68" s="100"/>
      <c r="AE68" s="101"/>
      <c r="AF68" s="99"/>
      <c r="AG68" s="100"/>
      <c r="AH68" s="100"/>
      <c r="AI68" s="100"/>
      <c r="AJ68" s="101"/>
    </row>
    <row r="69" spans="1:36" ht="19.5" customHeight="1">
      <c r="A69" s="109" t="s">
        <v>1043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1"/>
      <c r="T69" s="124">
        <v>54</v>
      </c>
      <c r="U69" s="91"/>
      <c r="V69" s="96">
        <v>5000</v>
      </c>
      <c r="W69" s="97"/>
      <c r="X69" s="97"/>
      <c r="Y69" s="97"/>
      <c r="Z69" s="98"/>
      <c r="AA69" s="99"/>
      <c r="AB69" s="100"/>
      <c r="AC69" s="100"/>
      <c r="AD69" s="100"/>
      <c r="AE69" s="101"/>
      <c r="AF69" s="99"/>
      <c r="AG69" s="100"/>
      <c r="AH69" s="100"/>
      <c r="AI69" s="100"/>
      <c r="AJ69" s="101"/>
    </row>
    <row r="70" spans="1:36" s="127" customFormat="1" ht="19.5" customHeight="1">
      <c r="A70" s="109" t="s">
        <v>1044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1"/>
      <c r="T70" s="124">
        <v>55</v>
      </c>
      <c r="U70" s="91"/>
      <c r="V70" s="96"/>
      <c r="W70" s="97"/>
      <c r="X70" s="97"/>
      <c r="Y70" s="97"/>
      <c r="Z70" s="98"/>
      <c r="AA70" s="99"/>
      <c r="AB70" s="100"/>
      <c r="AC70" s="100"/>
      <c r="AD70" s="100"/>
      <c r="AE70" s="101"/>
      <c r="AF70" s="99"/>
      <c r="AG70" s="100"/>
      <c r="AH70" s="100"/>
      <c r="AI70" s="100"/>
      <c r="AJ70" s="101"/>
    </row>
    <row r="71" spans="1:36" ht="19.5" customHeight="1">
      <c r="A71" s="109" t="s">
        <v>1045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1"/>
      <c r="T71" s="124">
        <v>56</v>
      </c>
      <c r="U71" s="91"/>
      <c r="V71" s="96">
        <v>12000</v>
      </c>
      <c r="W71" s="97"/>
      <c r="X71" s="97"/>
      <c r="Y71" s="97"/>
      <c r="Z71" s="98"/>
      <c r="AA71" s="99"/>
      <c r="AB71" s="100"/>
      <c r="AC71" s="100"/>
      <c r="AD71" s="100"/>
      <c r="AE71" s="101"/>
      <c r="AF71" s="99"/>
      <c r="AG71" s="100"/>
      <c r="AH71" s="100"/>
      <c r="AI71" s="100"/>
      <c r="AJ71" s="101"/>
    </row>
    <row r="72" spans="1:36" ht="19.5" customHeight="1">
      <c r="A72" s="131" t="s">
        <v>1046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17">
        <v>57</v>
      </c>
      <c r="U72" s="91"/>
      <c r="V72" s="132">
        <f>SUM(V66:Z71)</f>
        <v>341684</v>
      </c>
      <c r="W72" s="132"/>
      <c r="X72" s="132"/>
      <c r="Y72" s="132"/>
      <c r="Z72" s="132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</row>
    <row r="73" spans="1:4" ht="21.75" customHeight="1">
      <c r="A73" s="134"/>
      <c r="B73" s="134"/>
      <c r="C73" s="135"/>
      <c r="D73" s="134"/>
    </row>
    <row r="74" spans="1:4" ht="21.75" customHeight="1">
      <c r="A74" s="134"/>
      <c r="B74" s="134"/>
      <c r="C74" s="135"/>
      <c r="D74" s="134"/>
    </row>
    <row r="75" spans="1:4" ht="21.75" customHeight="1">
      <c r="A75" s="134"/>
      <c r="B75" s="134"/>
      <c r="C75" s="134"/>
      <c r="D75" s="134"/>
    </row>
    <row r="76" spans="1:4" ht="21.75" customHeight="1">
      <c r="A76" s="134"/>
      <c r="B76" s="134"/>
      <c r="C76" s="134"/>
      <c r="D76" s="134"/>
    </row>
    <row r="77" spans="1:4" ht="21.75" customHeight="1">
      <c r="A77" s="134"/>
      <c r="B77" s="134"/>
      <c r="C77" s="134"/>
      <c r="D77" s="134"/>
    </row>
    <row r="78" spans="1:4" ht="21.75" customHeight="1">
      <c r="A78" s="134"/>
      <c r="B78" s="134"/>
      <c r="C78" s="134"/>
      <c r="D78" s="134"/>
    </row>
    <row r="79" spans="1:4" ht="21.75" customHeight="1">
      <c r="A79" s="134"/>
      <c r="B79" s="134"/>
      <c r="C79" s="134"/>
      <c r="D79" s="134"/>
    </row>
    <row r="80" spans="1:4" ht="21.75" customHeight="1">
      <c r="A80" s="134"/>
      <c r="B80" s="134"/>
      <c r="C80" s="134"/>
      <c r="D80" s="134"/>
    </row>
    <row r="81" spans="1:4" ht="21.75" customHeight="1">
      <c r="A81" s="134"/>
      <c r="B81" s="134"/>
      <c r="C81" s="134"/>
      <c r="D81" s="134"/>
    </row>
    <row r="82" spans="1:4" ht="21.75" customHeight="1">
      <c r="A82" s="134"/>
      <c r="B82" s="134"/>
      <c r="C82" s="134"/>
      <c r="D82" s="134"/>
    </row>
    <row r="83" spans="1:4" ht="21.75" customHeight="1">
      <c r="A83" s="134"/>
      <c r="B83" s="134"/>
      <c r="C83" s="134"/>
      <c r="D83" s="134"/>
    </row>
    <row r="84" spans="1:4" ht="21.75" customHeight="1">
      <c r="A84" s="134"/>
      <c r="B84" s="134"/>
      <c r="C84" s="134"/>
      <c r="D84" s="134"/>
    </row>
    <row r="85" spans="1:4" ht="21.75" customHeight="1">
      <c r="A85" s="134"/>
      <c r="B85" s="134"/>
      <c r="C85" s="134"/>
      <c r="D85" s="134"/>
    </row>
    <row r="86" spans="1:4" ht="21.75" customHeight="1">
      <c r="A86" s="134"/>
      <c r="B86" s="134"/>
      <c r="C86" s="134"/>
      <c r="D86" s="134"/>
    </row>
    <row r="87" spans="1:4" ht="21.75" customHeight="1">
      <c r="A87" s="134"/>
      <c r="B87" s="134"/>
      <c r="C87" s="134"/>
      <c r="D87" s="134"/>
    </row>
    <row r="88" spans="1:4" ht="21.75" customHeight="1">
      <c r="A88" s="134"/>
      <c r="B88" s="134"/>
      <c r="C88" s="134"/>
      <c r="D88" s="134"/>
    </row>
    <row r="89" spans="1:4" ht="21.75" customHeight="1">
      <c r="A89" s="134"/>
      <c r="B89" s="134"/>
      <c r="C89" s="134"/>
      <c r="D89" s="134"/>
    </row>
    <row r="90" spans="1:4" ht="21.75" customHeight="1">
      <c r="A90" s="134"/>
      <c r="B90" s="134"/>
      <c r="C90" s="134"/>
      <c r="D90" s="134"/>
    </row>
    <row r="91" spans="1:4" ht="21.75" customHeight="1">
      <c r="A91" s="134"/>
      <c r="B91" s="134"/>
      <c r="C91" s="134"/>
      <c r="D91" s="134"/>
    </row>
    <row r="92" spans="1:4" ht="21.75" customHeight="1">
      <c r="A92" s="134"/>
      <c r="B92" s="134"/>
      <c r="C92" s="134"/>
      <c r="D92" s="134"/>
    </row>
    <row r="93" spans="1:4" ht="21.75" customHeight="1">
      <c r="A93" s="134"/>
      <c r="B93" s="134"/>
      <c r="C93" s="134"/>
      <c r="D93" s="134"/>
    </row>
    <row r="94" spans="1:4" ht="21.75" customHeight="1">
      <c r="A94" s="134"/>
      <c r="B94" s="134"/>
      <c r="C94" s="134"/>
      <c r="D94" s="134"/>
    </row>
    <row r="95" spans="1:4" ht="21.75" customHeight="1">
      <c r="A95" s="134"/>
      <c r="B95" s="134"/>
      <c r="C95" s="134"/>
      <c r="D95" s="134"/>
    </row>
    <row r="96" spans="1:4" ht="21.75" customHeight="1">
      <c r="A96" s="134"/>
      <c r="B96" s="134"/>
      <c r="C96" s="134"/>
      <c r="D96" s="134"/>
    </row>
    <row r="97" spans="1:4" ht="21.75" customHeight="1">
      <c r="A97" s="134"/>
      <c r="B97" s="134"/>
      <c r="C97" s="134"/>
      <c r="D97" s="134"/>
    </row>
    <row r="98" spans="1:4" ht="21.75" customHeight="1">
      <c r="A98" s="134"/>
      <c r="B98" s="134"/>
      <c r="C98" s="134"/>
      <c r="D98" s="134"/>
    </row>
    <row r="99" spans="1:4" ht="21.75" customHeight="1">
      <c r="A99" s="134"/>
      <c r="B99" s="134"/>
      <c r="C99" s="134"/>
      <c r="D99" s="134"/>
    </row>
    <row r="100" spans="1:4" ht="21.75" customHeight="1">
      <c r="A100" s="134"/>
      <c r="B100" s="134"/>
      <c r="C100" s="134"/>
      <c r="D100" s="134"/>
    </row>
    <row r="101" spans="1:4" ht="21.75" customHeight="1">
      <c r="A101" s="134"/>
      <c r="B101" s="134"/>
      <c r="C101" s="134"/>
      <c r="D101" s="134"/>
    </row>
    <row r="102" spans="1:4" ht="21.75" customHeight="1">
      <c r="A102" s="134"/>
      <c r="B102" s="134"/>
      <c r="C102" s="134"/>
      <c r="D102" s="134"/>
    </row>
    <row r="103" spans="1:4" ht="21.75" customHeight="1">
      <c r="A103" s="134"/>
      <c r="B103" s="134"/>
      <c r="C103" s="134"/>
      <c r="D103" s="134"/>
    </row>
    <row r="104" spans="1:4" ht="21.75" customHeight="1">
      <c r="A104" s="134"/>
      <c r="B104" s="134"/>
      <c r="C104" s="134"/>
      <c r="D104" s="134"/>
    </row>
    <row r="105" spans="1:4" ht="21.75" customHeight="1">
      <c r="A105" s="134"/>
      <c r="B105" s="134"/>
      <c r="C105" s="134"/>
      <c r="D105" s="134"/>
    </row>
    <row r="106" spans="1:4" ht="21.75" customHeight="1">
      <c r="A106" s="134"/>
      <c r="B106" s="134"/>
      <c r="C106" s="134"/>
      <c r="D106" s="134"/>
    </row>
    <row r="107" spans="1:4" ht="21.75" customHeight="1">
      <c r="A107" s="134"/>
      <c r="B107" s="134"/>
      <c r="C107" s="134"/>
      <c r="D107" s="134"/>
    </row>
    <row r="108" spans="1:4" ht="21.75" customHeight="1">
      <c r="A108" s="134"/>
      <c r="B108" s="134"/>
      <c r="C108" s="134"/>
      <c r="D108" s="134"/>
    </row>
    <row r="109" spans="1:4" ht="21.75" customHeight="1">
      <c r="A109" s="134"/>
      <c r="B109" s="134"/>
      <c r="C109" s="134"/>
      <c r="D109" s="134"/>
    </row>
    <row r="110" spans="1:4" ht="21.75" customHeight="1">
      <c r="A110" s="134"/>
      <c r="B110" s="134"/>
      <c r="C110" s="134"/>
      <c r="D110" s="134"/>
    </row>
    <row r="111" spans="1:4" ht="21.75" customHeight="1">
      <c r="A111" s="134"/>
      <c r="B111" s="134"/>
      <c r="C111" s="134"/>
      <c r="D111" s="134"/>
    </row>
    <row r="112" spans="1:4" ht="21.75" customHeight="1">
      <c r="A112" s="134"/>
      <c r="B112" s="134"/>
      <c r="C112" s="134"/>
      <c r="D112" s="134"/>
    </row>
    <row r="113" spans="1:4" ht="21.75" customHeight="1">
      <c r="A113" s="134"/>
      <c r="B113" s="134"/>
      <c r="C113" s="134"/>
      <c r="D113" s="134"/>
    </row>
    <row r="114" spans="1:4" ht="21.75" customHeight="1">
      <c r="A114" s="134"/>
      <c r="B114" s="134"/>
      <c r="C114" s="134"/>
      <c r="D114" s="134"/>
    </row>
    <row r="115" spans="1:4" ht="21.75" customHeight="1">
      <c r="A115" s="134"/>
      <c r="B115" s="134"/>
      <c r="C115" s="134"/>
      <c r="D115" s="134"/>
    </row>
    <row r="116" spans="1:4" ht="21.75" customHeight="1">
      <c r="A116" s="134"/>
      <c r="B116" s="134"/>
      <c r="C116" s="134"/>
      <c r="D116" s="134"/>
    </row>
    <row r="117" spans="1:4" ht="21.75" customHeight="1">
      <c r="A117" s="134"/>
      <c r="B117" s="134"/>
      <c r="C117" s="134"/>
      <c r="D117" s="134"/>
    </row>
    <row r="118" spans="1:4" ht="21.75" customHeight="1">
      <c r="A118" s="134"/>
      <c r="B118" s="134"/>
      <c r="C118" s="134"/>
      <c r="D118" s="134"/>
    </row>
    <row r="119" spans="1:4" ht="21.75" customHeight="1">
      <c r="A119" s="134"/>
      <c r="B119" s="134"/>
      <c r="C119" s="134"/>
      <c r="D119" s="134"/>
    </row>
    <row r="120" spans="1:4" ht="21.75" customHeight="1">
      <c r="A120" s="134"/>
      <c r="B120" s="134"/>
      <c r="C120" s="134"/>
      <c r="D120" s="134"/>
    </row>
    <row r="121" spans="1:4" ht="21.75" customHeight="1">
      <c r="A121" s="134"/>
      <c r="B121" s="134"/>
      <c r="C121" s="134"/>
      <c r="D121" s="134"/>
    </row>
    <row r="122" spans="1:4" ht="21.75" customHeight="1">
      <c r="A122" s="134"/>
      <c r="B122" s="134"/>
      <c r="C122" s="134"/>
      <c r="D122" s="134"/>
    </row>
    <row r="123" spans="1:4" ht="21.75" customHeight="1">
      <c r="A123" s="134"/>
      <c r="B123" s="134"/>
      <c r="C123" s="134"/>
      <c r="D123" s="134"/>
    </row>
    <row r="124" spans="1:4" ht="21.75" customHeight="1">
      <c r="A124" s="134"/>
      <c r="B124" s="134"/>
      <c r="C124" s="134"/>
      <c r="D124" s="134"/>
    </row>
    <row r="125" spans="1:4" ht="21.75" customHeight="1">
      <c r="A125" s="134"/>
      <c r="B125" s="134"/>
      <c r="C125" s="134"/>
      <c r="D125" s="134"/>
    </row>
    <row r="126" spans="1:4" ht="21.75" customHeight="1">
      <c r="A126" s="134"/>
      <c r="B126" s="134"/>
      <c r="C126" s="134"/>
      <c r="D126" s="134"/>
    </row>
    <row r="127" spans="1:4" ht="21.75" customHeight="1">
      <c r="A127" s="134"/>
      <c r="B127" s="134"/>
      <c r="C127" s="134"/>
      <c r="D127" s="134"/>
    </row>
    <row r="128" spans="1:4" ht="21.75" customHeight="1">
      <c r="A128" s="134"/>
      <c r="B128" s="134"/>
      <c r="C128" s="134"/>
      <c r="D128" s="134"/>
    </row>
    <row r="129" spans="1:4" ht="21.75" customHeight="1">
      <c r="A129" s="134"/>
      <c r="B129" s="134"/>
      <c r="C129" s="134"/>
      <c r="D129" s="134"/>
    </row>
    <row r="130" spans="1:4" ht="21.75" customHeight="1">
      <c r="A130" s="134"/>
      <c r="B130" s="134"/>
      <c r="C130" s="134"/>
      <c r="D130" s="134"/>
    </row>
    <row r="131" spans="1:4" ht="21.75" customHeight="1">
      <c r="A131" s="134"/>
      <c r="B131" s="134"/>
      <c r="C131" s="134"/>
      <c r="D131" s="134"/>
    </row>
    <row r="132" spans="1:4" ht="21.75" customHeight="1">
      <c r="A132" s="134"/>
      <c r="B132" s="134"/>
      <c r="C132" s="134"/>
      <c r="D132" s="134"/>
    </row>
    <row r="133" spans="1:4" ht="21.75" customHeight="1">
      <c r="A133" s="134"/>
      <c r="B133" s="134"/>
      <c r="C133" s="134"/>
      <c r="D133" s="134"/>
    </row>
    <row r="134" spans="1:4" ht="21.75" customHeight="1">
      <c r="A134" s="134"/>
      <c r="B134" s="134"/>
      <c r="C134" s="134"/>
      <c r="D134" s="134"/>
    </row>
    <row r="135" spans="1:4" ht="21.75" customHeight="1">
      <c r="A135" s="134"/>
      <c r="B135" s="134"/>
      <c r="C135" s="134"/>
      <c r="D135" s="134"/>
    </row>
    <row r="136" spans="1:4" ht="21.75" customHeight="1">
      <c r="A136" s="134"/>
      <c r="B136" s="134"/>
      <c r="C136" s="134"/>
      <c r="D136" s="134"/>
    </row>
    <row r="137" spans="1:4" ht="21.75" customHeight="1">
      <c r="A137" s="134"/>
      <c r="B137" s="134"/>
      <c r="C137" s="134"/>
      <c r="D137" s="134"/>
    </row>
    <row r="138" spans="1:4" ht="21.75" customHeight="1">
      <c r="A138" s="134"/>
      <c r="B138" s="134"/>
      <c r="C138" s="134"/>
      <c r="D138" s="134"/>
    </row>
    <row r="139" spans="1:4" ht="21.75" customHeight="1">
      <c r="A139" s="134"/>
      <c r="B139" s="134"/>
      <c r="C139" s="134"/>
      <c r="D139" s="134"/>
    </row>
    <row r="140" spans="1:4" ht="21.75" customHeight="1">
      <c r="A140" s="134"/>
      <c r="B140" s="134"/>
      <c r="C140" s="134"/>
      <c r="D140" s="134"/>
    </row>
    <row r="141" spans="1:4" ht="21.75" customHeight="1">
      <c r="A141" s="134"/>
      <c r="B141" s="134"/>
      <c r="C141" s="134"/>
      <c r="D141" s="134"/>
    </row>
    <row r="142" spans="1:4" ht="21.75" customHeight="1">
      <c r="A142" s="134"/>
      <c r="B142" s="134"/>
      <c r="C142" s="134"/>
      <c r="D142" s="134"/>
    </row>
    <row r="143" spans="1:4" ht="21.75" customHeight="1">
      <c r="A143" s="134"/>
      <c r="B143" s="134"/>
      <c r="C143" s="134"/>
      <c r="D143" s="134"/>
    </row>
    <row r="144" spans="1:4" ht="21.75" customHeight="1">
      <c r="A144" s="134"/>
      <c r="B144" s="134"/>
      <c r="C144" s="134"/>
      <c r="D144" s="134"/>
    </row>
    <row r="145" spans="1:4" ht="21.75" customHeight="1">
      <c r="A145" s="134"/>
      <c r="B145" s="134"/>
      <c r="C145" s="134"/>
      <c r="D145" s="134"/>
    </row>
    <row r="146" spans="1:4" ht="21.75" customHeight="1">
      <c r="A146" s="134"/>
      <c r="B146" s="134"/>
      <c r="C146" s="134"/>
      <c r="D146" s="134"/>
    </row>
    <row r="147" spans="1:4" ht="21.75" customHeight="1">
      <c r="A147" s="134"/>
      <c r="B147" s="134"/>
      <c r="C147" s="134"/>
      <c r="D147" s="134"/>
    </row>
    <row r="148" spans="1:4" ht="21.75" customHeight="1">
      <c r="A148" s="134"/>
      <c r="B148" s="134"/>
      <c r="C148" s="134"/>
      <c r="D148" s="134"/>
    </row>
    <row r="149" spans="1:4" ht="21.75" customHeight="1">
      <c r="A149" s="134"/>
      <c r="B149" s="134"/>
      <c r="C149" s="134"/>
      <c r="D149" s="134"/>
    </row>
    <row r="150" spans="1:4" ht="21.75" customHeight="1">
      <c r="A150" s="134"/>
      <c r="B150" s="134"/>
      <c r="C150" s="134"/>
      <c r="D150" s="134"/>
    </row>
    <row r="151" spans="1:4" ht="21.75" customHeight="1">
      <c r="A151" s="134"/>
      <c r="B151" s="134"/>
      <c r="C151" s="134"/>
      <c r="D151" s="134"/>
    </row>
    <row r="152" spans="1:4" ht="21.75" customHeight="1">
      <c r="A152" s="134"/>
      <c r="B152" s="134"/>
      <c r="C152" s="134"/>
      <c r="D152" s="134"/>
    </row>
    <row r="153" spans="1:4" ht="21.75" customHeight="1">
      <c r="A153" s="134"/>
      <c r="B153" s="134"/>
      <c r="C153" s="134"/>
      <c r="D153" s="134"/>
    </row>
    <row r="154" spans="1:4" ht="21.75" customHeight="1">
      <c r="A154" s="134"/>
      <c r="B154" s="134"/>
      <c r="C154" s="134"/>
      <c r="D154" s="134"/>
    </row>
    <row r="155" spans="1:4" ht="21.75" customHeight="1">
      <c r="A155" s="134"/>
      <c r="B155" s="134"/>
      <c r="C155" s="134"/>
      <c r="D155" s="134"/>
    </row>
    <row r="156" spans="1:4" ht="21.75" customHeight="1">
      <c r="A156" s="134"/>
      <c r="B156" s="134"/>
      <c r="C156" s="134"/>
      <c r="D156" s="134"/>
    </row>
    <row r="157" spans="1:4" ht="21.75" customHeight="1">
      <c r="A157" s="134"/>
      <c r="B157" s="134"/>
      <c r="C157" s="134"/>
      <c r="D157" s="134"/>
    </row>
    <row r="158" spans="1:4" ht="21.75" customHeight="1">
      <c r="A158" s="134"/>
      <c r="B158" s="134"/>
      <c r="C158" s="134"/>
      <c r="D158" s="134"/>
    </row>
    <row r="159" spans="1:4" ht="21.75" customHeight="1">
      <c r="A159" s="134"/>
      <c r="B159" s="134"/>
      <c r="C159" s="134"/>
      <c r="D159" s="134"/>
    </row>
    <row r="160" spans="1:4" ht="21.75" customHeight="1">
      <c r="A160" s="134"/>
      <c r="B160" s="134"/>
      <c r="C160" s="134"/>
      <c r="D160" s="134"/>
    </row>
    <row r="161" spans="1:4" ht="21.75" customHeight="1">
      <c r="A161" s="134"/>
      <c r="B161" s="134"/>
      <c r="C161" s="134"/>
      <c r="D161" s="134"/>
    </row>
    <row r="162" spans="1:4" ht="21.75" customHeight="1">
      <c r="A162" s="134"/>
      <c r="B162" s="134"/>
      <c r="C162" s="134"/>
      <c r="D162" s="134"/>
    </row>
    <row r="163" spans="1:4" ht="21.75" customHeight="1">
      <c r="A163" s="134"/>
      <c r="B163" s="134"/>
      <c r="C163" s="134"/>
      <c r="D163" s="134"/>
    </row>
    <row r="164" spans="1:4" ht="21.75" customHeight="1">
      <c r="A164" s="134"/>
      <c r="B164" s="134"/>
      <c r="C164" s="134"/>
      <c r="D164" s="134"/>
    </row>
    <row r="165" spans="1:4" ht="21.75" customHeight="1">
      <c r="A165" s="134"/>
      <c r="B165" s="134"/>
      <c r="C165" s="134"/>
      <c r="D165" s="134"/>
    </row>
    <row r="166" spans="1:4" ht="21.75" customHeight="1">
      <c r="A166" s="134"/>
      <c r="B166" s="134"/>
      <c r="C166" s="134"/>
      <c r="D166" s="134"/>
    </row>
    <row r="167" spans="1:4" ht="21.75" customHeight="1">
      <c r="A167" s="134"/>
      <c r="B167" s="134"/>
      <c r="C167" s="134"/>
      <c r="D167" s="134"/>
    </row>
    <row r="168" spans="1:4" ht="21.75" customHeight="1">
      <c r="A168" s="134"/>
      <c r="B168" s="134"/>
      <c r="C168" s="134"/>
      <c r="D168" s="134"/>
    </row>
    <row r="169" spans="1:4" ht="21.75" customHeight="1">
      <c r="A169" s="134"/>
      <c r="B169" s="134"/>
      <c r="C169" s="134"/>
      <c r="D169" s="134"/>
    </row>
    <row r="170" spans="1:4" ht="21.75" customHeight="1">
      <c r="A170" s="134"/>
      <c r="B170" s="134"/>
      <c r="C170" s="134"/>
      <c r="D170" s="134"/>
    </row>
    <row r="171" spans="1:4" ht="21.75" customHeight="1">
      <c r="A171" s="134"/>
      <c r="B171" s="134"/>
      <c r="C171" s="134"/>
      <c r="D171" s="134"/>
    </row>
    <row r="172" spans="1:4" ht="21.75" customHeight="1">
      <c r="A172" s="134"/>
      <c r="B172" s="134"/>
      <c r="C172" s="134"/>
      <c r="D172" s="134"/>
    </row>
    <row r="173" spans="1:4" ht="21.75" customHeight="1">
      <c r="A173" s="134"/>
      <c r="B173" s="134"/>
      <c r="C173" s="134"/>
      <c r="D173" s="134"/>
    </row>
    <row r="174" spans="1:4" ht="12.75">
      <c r="A174" s="134"/>
      <c r="B174" s="134"/>
      <c r="C174" s="134"/>
      <c r="D174" s="134"/>
    </row>
    <row r="175" spans="1:4" ht="12.75">
      <c r="A175" s="134"/>
      <c r="B175" s="134"/>
      <c r="C175" s="134"/>
      <c r="D175" s="134"/>
    </row>
    <row r="176" spans="1:4" ht="12.75">
      <c r="A176" s="134"/>
      <c r="B176" s="134"/>
      <c r="C176" s="134"/>
      <c r="D176" s="134"/>
    </row>
    <row r="177" spans="1:4" ht="12.75">
      <c r="A177" s="134"/>
      <c r="B177" s="134"/>
      <c r="C177" s="134"/>
      <c r="D177" s="134"/>
    </row>
    <row r="178" spans="1:4" ht="12.75">
      <c r="A178" s="134"/>
      <c r="B178" s="134"/>
      <c r="C178" s="134"/>
      <c r="D178" s="134"/>
    </row>
    <row r="179" spans="1:4" ht="12.75">
      <c r="A179" s="134"/>
      <c r="B179" s="134"/>
      <c r="C179" s="134"/>
      <c r="D179" s="134"/>
    </row>
    <row r="180" spans="1:4" ht="12.75">
      <c r="A180" s="134"/>
      <c r="B180" s="134"/>
      <c r="C180" s="134"/>
      <c r="D180" s="134"/>
    </row>
  </sheetData>
  <mergeCells count="249">
    <mergeCell ref="Y6:AI6"/>
    <mergeCell ref="A3:AJ3"/>
    <mergeCell ref="V72:Z72"/>
    <mergeCell ref="AA72:AE72"/>
    <mergeCell ref="AF72:AJ72"/>
    <mergeCell ref="V13:Z13"/>
    <mergeCell ref="AA13:AE13"/>
    <mergeCell ref="V70:Z70"/>
    <mergeCell ref="AA70:AE70"/>
    <mergeCell ref="AF70:AJ70"/>
    <mergeCell ref="V71:Z71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V66:Z66"/>
    <mergeCell ref="AA66:AE66"/>
    <mergeCell ref="AF66:AJ66"/>
    <mergeCell ref="V67:Z67"/>
    <mergeCell ref="AA67:AE67"/>
    <mergeCell ref="AF67:AJ67"/>
    <mergeCell ref="V64:Z64"/>
    <mergeCell ref="AA64:AE64"/>
    <mergeCell ref="AF64:AJ64"/>
    <mergeCell ref="V65:Z65"/>
    <mergeCell ref="AA65:AE65"/>
    <mergeCell ref="AF65:AJ65"/>
    <mergeCell ref="V62:Z62"/>
    <mergeCell ref="AA62:AE62"/>
    <mergeCell ref="AF62:AJ62"/>
    <mergeCell ref="V63:Z63"/>
    <mergeCell ref="AA63:AE63"/>
    <mergeCell ref="AF63:AJ63"/>
    <mergeCell ref="V60:Z60"/>
    <mergeCell ref="V61:Z61"/>
    <mergeCell ref="AA59:AE59"/>
    <mergeCell ref="AF59:AJ59"/>
    <mergeCell ref="AA60:AE60"/>
    <mergeCell ref="AF60:AJ60"/>
    <mergeCell ref="AA61:AE61"/>
    <mergeCell ref="AF61:AJ61"/>
    <mergeCell ref="V58:Z58"/>
    <mergeCell ref="AA58:AE58"/>
    <mergeCell ref="AF58:AJ58"/>
    <mergeCell ref="V59:Z59"/>
    <mergeCell ref="V56:Z56"/>
    <mergeCell ref="AA56:AE56"/>
    <mergeCell ref="AF56:AJ56"/>
    <mergeCell ref="V57:Z57"/>
    <mergeCell ref="AA57:AE57"/>
    <mergeCell ref="AF57:AJ57"/>
    <mergeCell ref="V54:Z54"/>
    <mergeCell ref="AA54:AE54"/>
    <mergeCell ref="AF54:AJ54"/>
    <mergeCell ref="V55:Z55"/>
    <mergeCell ref="AA55:AE55"/>
    <mergeCell ref="AF55:AJ55"/>
    <mergeCell ref="V52:Z52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V51:Z51"/>
    <mergeCell ref="AA51:AE51"/>
    <mergeCell ref="AF51:AJ51"/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AF44:AJ44"/>
    <mergeCell ref="AA45:AE45"/>
    <mergeCell ref="AF45:AJ45"/>
    <mergeCell ref="V43:Z43"/>
    <mergeCell ref="V44:Z44"/>
    <mergeCell ref="V45:Z45"/>
    <mergeCell ref="AA42:AE42"/>
    <mergeCell ref="AA43:AE43"/>
    <mergeCell ref="AA44:AE44"/>
    <mergeCell ref="V41:Z41"/>
    <mergeCell ref="AA41:AE41"/>
    <mergeCell ref="AF41:AJ41"/>
    <mergeCell ref="V42:Z42"/>
    <mergeCell ref="AF42:AJ42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3:Z33"/>
    <mergeCell ref="AA33:AE33"/>
    <mergeCell ref="AF33:AJ33"/>
    <mergeCell ref="AA32:AE32"/>
    <mergeCell ref="AF32:AJ32"/>
    <mergeCell ref="V31:Z31"/>
    <mergeCell ref="AA31:AE31"/>
    <mergeCell ref="AF31:AJ31"/>
    <mergeCell ref="V32:Z32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F20:AJ20"/>
    <mergeCell ref="AF21:AJ21"/>
    <mergeCell ref="AF22:AJ22"/>
    <mergeCell ref="AF23:AJ23"/>
    <mergeCell ref="AF24:AJ24"/>
    <mergeCell ref="V22:Z22"/>
    <mergeCell ref="V23:Z23"/>
    <mergeCell ref="AA22:AE22"/>
    <mergeCell ref="AA23:AE23"/>
    <mergeCell ref="AA19:AE19"/>
    <mergeCell ref="AF17:AJ17"/>
    <mergeCell ref="AF18:AJ18"/>
    <mergeCell ref="AF19:AJ19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68:S68"/>
    <mergeCell ref="A69:S69"/>
    <mergeCell ref="A70:S70"/>
    <mergeCell ref="A64:S64"/>
    <mergeCell ref="A65:S65"/>
    <mergeCell ref="A66:S66"/>
    <mergeCell ref="A67:S67"/>
    <mergeCell ref="A63:S63"/>
    <mergeCell ref="A59:S59"/>
    <mergeCell ref="A60:S60"/>
    <mergeCell ref="A61:S61"/>
    <mergeCell ref="A62:S62"/>
    <mergeCell ref="A55:S55"/>
    <mergeCell ref="A56:S56"/>
    <mergeCell ref="A57:S57"/>
    <mergeCell ref="A58:S58"/>
    <mergeCell ref="A51:S51"/>
    <mergeCell ref="A52:S52"/>
    <mergeCell ref="A53:S53"/>
    <mergeCell ref="A54:S54"/>
    <mergeCell ref="A43:S43"/>
    <mergeCell ref="A44:S44"/>
    <mergeCell ref="A49:S49"/>
    <mergeCell ref="A50:S50"/>
    <mergeCell ref="A48:S48"/>
    <mergeCell ref="A45:S45"/>
    <mergeCell ref="A46:S46"/>
    <mergeCell ref="A47:S47"/>
    <mergeCell ref="A39:S39"/>
    <mergeCell ref="A40:S40"/>
    <mergeCell ref="A41:S41"/>
    <mergeCell ref="A42:S42"/>
    <mergeCell ref="A35:S35"/>
    <mergeCell ref="A36:S36"/>
    <mergeCell ref="A37:S37"/>
    <mergeCell ref="A38:S38"/>
    <mergeCell ref="A31:S31"/>
    <mergeCell ref="A32:S32"/>
    <mergeCell ref="A33:S33"/>
    <mergeCell ref="A34:S34"/>
    <mergeCell ref="A27:S27"/>
    <mergeCell ref="A28:S28"/>
    <mergeCell ref="A29:S29"/>
    <mergeCell ref="A30:S30"/>
    <mergeCell ref="A23:S23"/>
    <mergeCell ref="A25:S25"/>
    <mergeCell ref="A26:S26"/>
    <mergeCell ref="A24:S24"/>
    <mergeCell ref="T63:U63"/>
    <mergeCell ref="T52:U52"/>
    <mergeCell ref="T53:U53"/>
    <mergeCell ref="T55:U55"/>
    <mergeCell ref="T56:U56"/>
    <mergeCell ref="T22:U22"/>
    <mergeCell ref="T23:U23"/>
    <mergeCell ref="T29:U29"/>
    <mergeCell ref="T30:U30"/>
    <mergeCell ref="T38:U38"/>
    <mergeCell ref="T46:U46"/>
    <mergeCell ref="T47:U47"/>
    <mergeCell ref="T48:U48"/>
    <mergeCell ref="A21:S21"/>
    <mergeCell ref="A22:S22"/>
    <mergeCell ref="A13:S14"/>
    <mergeCell ref="A16:S16"/>
    <mergeCell ref="A17:S17"/>
    <mergeCell ref="A18:S18"/>
    <mergeCell ref="A19:S19"/>
    <mergeCell ref="T13:U14"/>
    <mergeCell ref="AF13:AJ14"/>
    <mergeCell ref="A4:AJ4"/>
    <mergeCell ref="A20:S20"/>
    <mergeCell ref="AF16:AJ16"/>
    <mergeCell ref="V17:Z17"/>
    <mergeCell ref="V18:Z18"/>
    <mergeCell ref="V19:Z19"/>
    <mergeCell ref="AA17:AE17"/>
    <mergeCell ref="AA18:AE18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00" verticalDpi="300" orientation="portrait" paperSize="9" scale="81" r:id="rId1"/>
  <rowBreaks count="1" manualBreakCount="1">
    <brk id="4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T35"/>
  <sheetViews>
    <sheetView view="pageBreakPreview" zoomScaleSheetLayoutView="100" workbookViewId="0" topLeftCell="H1">
      <selection activeCell="R13" sqref="R13:AT35"/>
    </sheetView>
  </sheetViews>
  <sheetFormatPr defaultColWidth="9.140625" defaultRowHeight="12.75"/>
  <cols>
    <col min="1" max="1" width="7.28125" style="1364" customWidth="1"/>
    <col min="2" max="14" width="3.28125" style="1364" customWidth="1"/>
    <col min="15" max="15" width="3.57421875" style="1364" customWidth="1"/>
    <col min="16" max="45" width="3.28125" style="1364" customWidth="1"/>
    <col min="46" max="46" width="5.00390625" style="1364" customWidth="1"/>
    <col min="47" max="16384" width="9.140625" style="1364" customWidth="1"/>
  </cols>
  <sheetData>
    <row r="1" spans="1:46" ht="15.75">
      <c r="A1" s="1363" t="s">
        <v>831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63"/>
      <c r="L1" s="1363"/>
      <c r="M1" s="1363"/>
      <c r="N1" s="1363"/>
      <c r="O1" s="1363"/>
      <c r="P1" s="1363"/>
      <c r="Q1" s="1363"/>
      <c r="R1" s="1363"/>
      <c r="S1" s="1363"/>
      <c r="T1" s="1363"/>
      <c r="U1" s="1363"/>
      <c r="V1" s="1363"/>
      <c r="W1" s="1363"/>
      <c r="X1" s="1363"/>
      <c r="Y1" s="1363"/>
      <c r="Z1" s="1363"/>
      <c r="AA1" s="1363"/>
      <c r="AB1" s="1363"/>
      <c r="AC1" s="1363"/>
      <c r="AD1" s="1363"/>
      <c r="AE1" s="1363"/>
      <c r="AF1" s="1363"/>
      <c r="AG1" s="1363"/>
      <c r="AH1" s="1363"/>
      <c r="AI1" s="1363"/>
      <c r="AJ1" s="1363"/>
      <c r="AK1" s="1363"/>
      <c r="AL1" s="1363"/>
      <c r="AM1" s="1363"/>
      <c r="AN1" s="1363"/>
      <c r="AO1" s="1363"/>
      <c r="AP1" s="1363"/>
      <c r="AQ1" s="1363"/>
      <c r="AR1" s="1363"/>
      <c r="AS1" s="1363"/>
      <c r="AT1" s="1363"/>
    </row>
    <row r="2" spans="1:45" ht="19.5" customHeight="1" thickBot="1">
      <c r="A2" s="1365"/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1366"/>
      <c r="Y2" s="1366"/>
      <c r="Z2" s="1366"/>
      <c r="AA2" s="1366"/>
      <c r="AB2" s="1366"/>
      <c r="AC2" s="1366"/>
      <c r="AD2" s="1366"/>
      <c r="AE2" s="1366"/>
      <c r="AF2" s="1366"/>
      <c r="AG2" s="1366"/>
      <c r="AH2" s="1366"/>
      <c r="AI2" s="1366"/>
      <c r="AJ2" s="1366"/>
      <c r="AK2" s="1366"/>
      <c r="AL2" s="1366"/>
      <c r="AM2" s="1366"/>
      <c r="AN2" s="1366"/>
      <c r="AO2" s="1366"/>
      <c r="AP2" s="1366"/>
      <c r="AQ2" s="1366"/>
      <c r="AR2" s="1366"/>
      <c r="AS2" s="1366"/>
    </row>
    <row r="3" spans="2:37" ht="15.75" customHeight="1" thickBot="1">
      <c r="B3" s="1367">
        <v>5</v>
      </c>
      <c r="C3" s="1368">
        <v>1</v>
      </c>
      <c r="D3" s="1368">
        <v>3</v>
      </c>
      <c r="E3" s="1368">
        <v>0</v>
      </c>
      <c r="F3" s="1368">
        <v>0</v>
      </c>
      <c r="G3" s="1369">
        <v>9</v>
      </c>
      <c r="I3" s="1367">
        <v>1</v>
      </c>
      <c r="J3" s="1368">
        <v>2</v>
      </c>
      <c r="K3" s="1368">
        <v>5</v>
      </c>
      <c r="L3" s="1369">
        <v>4</v>
      </c>
      <c r="N3" s="1367">
        <v>0</v>
      </c>
      <c r="O3" s="1369">
        <v>1</v>
      </c>
      <c r="P3" s="1370"/>
      <c r="Q3" s="1367">
        <v>2</v>
      </c>
      <c r="R3" s="1368">
        <v>8</v>
      </c>
      <c r="S3" s="1368">
        <v>0</v>
      </c>
      <c r="T3" s="1369">
        <v>0</v>
      </c>
      <c r="V3" s="1367">
        <v>7</v>
      </c>
      <c r="W3" s="1368">
        <v>5</v>
      </c>
      <c r="X3" s="1368">
        <v>1</v>
      </c>
      <c r="Y3" s="1368">
        <v>1</v>
      </c>
      <c r="Z3" s="1368">
        <v>1</v>
      </c>
      <c r="AA3" s="1369">
        <v>5</v>
      </c>
      <c r="AC3" s="1371">
        <v>3</v>
      </c>
      <c r="AD3" s="1372">
        <v>5</v>
      </c>
      <c r="AF3" s="1373">
        <v>2</v>
      </c>
      <c r="AG3" s="1373">
        <v>0</v>
      </c>
      <c r="AH3" s="1373">
        <v>0</v>
      </c>
      <c r="AI3" s="1374">
        <v>7</v>
      </c>
      <c r="AK3" s="1375">
        <v>3</v>
      </c>
    </row>
    <row r="4" spans="2:46" ht="24.75" customHeight="1">
      <c r="B4" s="1376" t="s">
        <v>936</v>
      </c>
      <c r="C4" s="1376"/>
      <c r="D4" s="1376"/>
      <c r="E4" s="1376"/>
      <c r="F4" s="1376"/>
      <c r="G4" s="1376"/>
      <c r="H4" s="1377"/>
      <c r="I4" s="1376" t="s">
        <v>937</v>
      </c>
      <c r="J4" s="1376"/>
      <c r="K4" s="1376"/>
      <c r="L4" s="1376"/>
      <c r="M4" s="1377"/>
      <c r="N4" s="1378" t="s">
        <v>961</v>
      </c>
      <c r="O4" s="1378"/>
      <c r="P4" s="1377"/>
      <c r="Q4" s="1378" t="s">
        <v>1195</v>
      </c>
      <c r="R4" s="1378"/>
      <c r="S4" s="1378"/>
      <c r="T4" s="1378"/>
      <c r="U4" s="1377"/>
      <c r="V4" s="1376" t="s">
        <v>940</v>
      </c>
      <c r="W4" s="1376"/>
      <c r="X4" s="1376"/>
      <c r="Y4" s="1376"/>
      <c r="Z4" s="1376"/>
      <c r="AA4" s="1376"/>
      <c r="AC4" s="1376" t="s">
        <v>963</v>
      </c>
      <c r="AD4" s="1379"/>
      <c r="AE4" s="1377"/>
      <c r="AF4" s="1376" t="s">
        <v>964</v>
      </c>
      <c r="AG4" s="1379"/>
      <c r="AH4" s="1379"/>
      <c r="AI4" s="1379"/>
      <c r="AJ4" s="1380" t="s">
        <v>959</v>
      </c>
      <c r="AK4" s="1380"/>
      <c r="AL4" s="1380"/>
      <c r="AM4" s="1380"/>
      <c r="AN4" s="1380"/>
      <c r="AO4" s="1380"/>
      <c r="AP4" s="1380"/>
      <c r="AQ4" s="1380"/>
      <c r="AR4" s="1380"/>
      <c r="AS4" s="1380"/>
      <c r="AT4" s="1380"/>
    </row>
    <row r="5" spans="2:46" ht="12.75" customHeight="1">
      <c r="B5" s="1376"/>
      <c r="C5" s="1376"/>
      <c r="D5" s="1376"/>
      <c r="E5" s="1376"/>
      <c r="F5" s="1376"/>
      <c r="G5" s="1376"/>
      <c r="H5" s="1377"/>
      <c r="I5" s="1376"/>
      <c r="J5" s="1376"/>
      <c r="K5" s="1376"/>
      <c r="L5" s="1376"/>
      <c r="M5" s="1377"/>
      <c r="N5" s="1378"/>
      <c r="O5" s="1378"/>
      <c r="P5" s="1377"/>
      <c r="Q5" s="1378"/>
      <c r="R5" s="1378"/>
      <c r="S5" s="1378"/>
      <c r="T5" s="1378"/>
      <c r="U5" s="1377"/>
      <c r="V5" s="1376"/>
      <c r="W5" s="1376"/>
      <c r="X5" s="1376"/>
      <c r="Y5" s="1376"/>
      <c r="Z5" s="1376"/>
      <c r="AA5" s="1376"/>
      <c r="AC5" s="1376"/>
      <c r="AE5" s="1376"/>
      <c r="AN5" s="1381" t="s">
        <v>960</v>
      </c>
      <c r="AO5" s="1381"/>
      <c r="AP5" s="1381"/>
      <c r="AQ5" s="1381"/>
      <c r="AR5" s="1381"/>
      <c r="AS5" s="1381"/>
      <c r="AT5" s="1381"/>
    </row>
    <row r="6" spans="1:43" ht="12.75">
      <c r="A6" s="1382" t="s">
        <v>630</v>
      </c>
      <c r="B6" s="1370"/>
      <c r="C6" s="1370"/>
      <c r="D6" s="1370"/>
      <c r="E6" s="1370"/>
      <c r="F6" s="1370"/>
      <c r="G6" s="1370"/>
      <c r="H6" s="1370"/>
      <c r="I6" s="1370"/>
      <c r="J6" s="1370"/>
      <c r="K6" s="1370"/>
      <c r="L6" s="1370"/>
      <c r="M6" s="1370"/>
      <c r="N6" s="1370"/>
      <c r="AQ6" s="1383" t="s">
        <v>966</v>
      </c>
    </row>
    <row r="7" spans="1:46" ht="12.75" customHeight="1">
      <c r="A7" s="1384" t="s">
        <v>967</v>
      </c>
      <c r="B7" s="1385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6"/>
      <c r="P7" s="1387" t="s">
        <v>968</v>
      </c>
      <c r="Q7" s="1388"/>
      <c r="R7" s="1389" t="s">
        <v>832</v>
      </c>
      <c r="S7" s="1389"/>
      <c r="T7" s="1389"/>
      <c r="U7" s="1389"/>
      <c r="V7" s="1389"/>
      <c r="W7" s="1389"/>
      <c r="X7" s="1389" t="s">
        <v>833</v>
      </c>
      <c r="Y7" s="1389"/>
      <c r="Z7" s="1389"/>
      <c r="AA7" s="1389"/>
      <c r="AB7" s="1389"/>
      <c r="AC7" s="1389"/>
      <c r="AD7" s="1389" t="s">
        <v>834</v>
      </c>
      <c r="AE7" s="1389"/>
      <c r="AF7" s="1389"/>
      <c r="AG7" s="1389"/>
      <c r="AH7" s="1389"/>
      <c r="AI7" s="1389"/>
      <c r="AJ7" s="1389" t="s">
        <v>835</v>
      </c>
      <c r="AK7" s="1389"/>
      <c r="AL7" s="1389"/>
      <c r="AM7" s="1389"/>
      <c r="AN7" s="1389"/>
      <c r="AO7" s="1389"/>
      <c r="AP7" s="1390" t="s">
        <v>836</v>
      </c>
      <c r="AQ7" s="1391"/>
      <c r="AR7" s="1391"/>
      <c r="AS7" s="1391"/>
      <c r="AT7" s="1392"/>
    </row>
    <row r="8" spans="1:46" ht="12.75" customHeight="1">
      <c r="A8" s="1393"/>
      <c r="B8" s="1394"/>
      <c r="C8" s="1394"/>
      <c r="D8" s="1394"/>
      <c r="E8" s="1394"/>
      <c r="F8" s="1394"/>
      <c r="G8" s="1394"/>
      <c r="H8" s="1394"/>
      <c r="I8" s="1394"/>
      <c r="J8" s="1394"/>
      <c r="K8" s="1394"/>
      <c r="L8" s="1394"/>
      <c r="M8" s="1394"/>
      <c r="N8" s="1394"/>
      <c r="O8" s="1395"/>
      <c r="P8" s="1396"/>
      <c r="Q8" s="1397"/>
      <c r="R8" s="1389"/>
      <c r="S8" s="1389"/>
      <c r="T8" s="1389"/>
      <c r="U8" s="1389"/>
      <c r="V8" s="1389"/>
      <c r="W8" s="1389"/>
      <c r="X8" s="1389"/>
      <c r="Y8" s="1389"/>
      <c r="Z8" s="1389"/>
      <c r="AA8" s="1389"/>
      <c r="AB8" s="1389"/>
      <c r="AC8" s="1389"/>
      <c r="AD8" s="1389"/>
      <c r="AE8" s="1389"/>
      <c r="AF8" s="1389"/>
      <c r="AG8" s="1389"/>
      <c r="AH8" s="1389"/>
      <c r="AI8" s="1389"/>
      <c r="AJ8" s="1389"/>
      <c r="AK8" s="1389"/>
      <c r="AL8" s="1389"/>
      <c r="AM8" s="1389"/>
      <c r="AN8" s="1389"/>
      <c r="AO8" s="1389"/>
      <c r="AP8" s="1398"/>
      <c r="AQ8" s="1399"/>
      <c r="AR8" s="1399"/>
      <c r="AS8" s="1399"/>
      <c r="AT8" s="1400"/>
    </row>
    <row r="9" spans="1:46" ht="12.75">
      <c r="A9" s="1393"/>
      <c r="B9" s="1394"/>
      <c r="C9" s="1394"/>
      <c r="D9" s="1394"/>
      <c r="E9" s="1394"/>
      <c r="F9" s="1394"/>
      <c r="G9" s="1394"/>
      <c r="H9" s="1394"/>
      <c r="I9" s="1394"/>
      <c r="J9" s="1394"/>
      <c r="K9" s="1394"/>
      <c r="L9" s="1394"/>
      <c r="M9" s="1394"/>
      <c r="N9" s="1394"/>
      <c r="O9" s="1395"/>
      <c r="P9" s="1396"/>
      <c r="Q9" s="1397"/>
      <c r="R9" s="1389"/>
      <c r="S9" s="1389"/>
      <c r="T9" s="1389"/>
      <c r="U9" s="1389"/>
      <c r="V9" s="1389"/>
      <c r="W9" s="1389"/>
      <c r="X9" s="1389"/>
      <c r="Y9" s="1389"/>
      <c r="Z9" s="1389"/>
      <c r="AA9" s="1389"/>
      <c r="AB9" s="1389"/>
      <c r="AC9" s="1389"/>
      <c r="AD9" s="1389"/>
      <c r="AE9" s="1389"/>
      <c r="AF9" s="1389"/>
      <c r="AG9" s="1389"/>
      <c r="AH9" s="1389"/>
      <c r="AI9" s="1389"/>
      <c r="AJ9" s="1389"/>
      <c r="AK9" s="1389"/>
      <c r="AL9" s="1389"/>
      <c r="AM9" s="1389"/>
      <c r="AN9" s="1389"/>
      <c r="AO9" s="1389"/>
      <c r="AP9" s="1398"/>
      <c r="AQ9" s="1399"/>
      <c r="AR9" s="1399"/>
      <c r="AS9" s="1399"/>
      <c r="AT9" s="1400"/>
    </row>
    <row r="10" spans="1:46" ht="12.75">
      <c r="A10" s="1393"/>
      <c r="B10" s="1394"/>
      <c r="C10" s="1394"/>
      <c r="D10" s="1394"/>
      <c r="E10" s="1394"/>
      <c r="F10" s="1394"/>
      <c r="G10" s="1394"/>
      <c r="H10" s="1394"/>
      <c r="I10" s="1394"/>
      <c r="J10" s="1394"/>
      <c r="K10" s="1394"/>
      <c r="L10" s="1394"/>
      <c r="M10" s="1394"/>
      <c r="N10" s="1394"/>
      <c r="O10" s="1395"/>
      <c r="P10" s="1396"/>
      <c r="Q10" s="1397"/>
      <c r="R10" s="1389"/>
      <c r="S10" s="1389"/>
      <c r="T10" s="1389"/>
      <c r="U10" s="1389"/>
      <c r="V10" s="1389"/>
      <c r="W10" s="1389"/>
      <c r="X10" s="1389"/>
      <c r="Y10" s="1389"/>
      <c r="Z10" s="1389"/>
      <c r="AA10" s="1389"/>
      <c r="AB10" s="1389"/>
      <c r="AC10" s="1389"/>
      <c r="AD10" s="1389"/>
      <c r="AE10" s="1389"/>
      <c r="AF10" s="1389"/>
      <c r="AG10" s="1389"/>
      <c r="AH10" s="1389"/>
      <c r="AI10" s="1389"/>
      <c r="AJ10" s="1389"/>
      <c r="AK10" s="1389"/>
      <c r="AL10" s="1389"/>
      <c r="AM10" s="1389"/>
      <c r="AN10" s="1389"/>
      <c r="AO10" s="1389"/>
      <c r="AP10" s="1398"/>
      <c r="AQ10" s="1399"/>
      <c r="AR10" s="1399"/>
      <c r="AS10" s="1399"/>
      <c r="AT10" s="1400"/>
    </row>
    <row r="11" spans="1:46" ht="12.75">
      <c r="A11" s="1401"/>
      <c r="B11" s="1402"/>
      <c r="C11" s="1402"/>
      <c r="D11" s="1402"/>
      <c r="E11" s="1402"/>
      <c r="F11" s="1402"/>
      <c r="G11" s="1402"/>
      <c r="H11" s="1402"/>
      <c r="I11" s="1402"/>
      <c r="J11" s="1402"/>
      <c r="K11" s="1402"/>
      <c r="L11" s="1402"/>
      <c r="M11" s="1402"/>
      <c r="N11" s="1402"/>
      <c r="O11" s="1403"/>
      <c r="P11" s="1404"/>
      <c r="Q11" s="1405"/>
      <c r="R11" s="1389"/>
      <c r="S11" s="1389"/>
      <c r="T11" s="1389"/>
      <c r="U11" s="1389"/>
      <c r="V11" s="1389"/>
      <c r="W11" s="1389"/>
      <c r="X11" s="1389"/>
      <c r="Y11" s="1389"/>
      <c r="Z11" s="1389"/>
      <c r="AA11" s="1389"/>
      <c r="AB11" s="1389"/>
      <c r="AC11" s="1389"/>
      <c r="AD11" s="1389"/>
      <c r="AE11" s="1389"/>
      <c r="AF11" s="1389"/>
      <c r="AG11" s="1389"/>
      <c r="AH11" s="1389"/>
      <c r="AI11" s="1389"/>
      <c r="AJ11" s="1389"/>
      <c r="AK11" s="1389"/>
      <c r="AL11" s="1389"/>
      <c r="AM11" s="1389"/>
      <c r="AN11" s="1389"/>
      <c r="AO11" s="1389"/>
      <c r="AP11" s="1406"/>
      <c r="AQ11" s="1407"/>
      <c r="AR11" s="1407"/>
      <c r="AS11" s="1407"/>
      <c r="AT11" s="1408"/>
    </row>
    <row r="12" spans="1:46" ht="12.75">
      <c r="A12" s="1409">
        <v>1</v>
      </c>
      <c r="B12" s="1410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1"/>
      <c r="P12" s="1412">
        <v>2</v>
      </c>
      <c r="Q12" s="1411"/>
      <c r="R12" s="1412">
        <v>3</v>
      </c>
      <c r="S12" s="1410"/>
      <c r="T12" s="1410"/>
      <c r="U12" s="1410"/>
      <c r="V12" s="1410"/>
      <c r="W12" s="1411"/>
      <c r="X12" s="1412">
        <v>4</v>
      </c>
      <c r="Y12" s="1410"/>
      <c r="Z12" s="1410"/>
      <c r="AA12" s="1410"/>
      <c r="AB12" s="1410"/>
      <c r="AC12" s="1411"/>
      <c r="AD12" s="1412">
        <v>5</v>
      </c>
      <c r="AE12" s="1410"/>
      <c r="AF12" s="1410"/>
      <c r="AG12" s="1410"/>
      <c r="AH12" s="1410"/>
      <c r="AI12" s="1411"/>
      <c r="AJ12" s="1412">
        <v>6</v>
      </c>
      <c r="AK12" s="1410"/>
      <c r="AL12" s="1410"/>
      <c r="AM12" s="1410"/>
      <c r="AN12" s="1410"/>
      <c r="AO12" s="1411"/>
      <c r="AP12" s="1412">
        <v>7</v>
      </c>
      <c r="AQ12" s="1410"/>
      <c r="AR12" s="1410"/>
      <c r="AS12" s="1410"/>
      <c r="AT12" s="1411"/>
    </row>
    <row r="13" spans="1:46" ht="18.75" customHeight="1">
      <c r="A13" s="1413" t="s">
        <v>438</v>
      </c>
      <c r="B13" s="1413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4" t="s">
        <v>974</v>
      </c>
      <c r="Q13" s="1415"/>
      <c r="R13" s="1416">
        <v>647307</v>
      </c>
      <c r="S13" s="1416"/>
      <c r="T13" s="1416"/>
      <c r="U13" s="1416"/>
      <c r="V13" s="1416"/>
      <c r="W13" s="1416"/>
      <c r="X13" s="1416" t="s">
        <v>837</v>
      </c>
      <c r="Y13" s="1416"/>
      <c r="Z13" s="1416"/>
      <c r="AA13" s="1416"/>
      <c r="AB13" s="1416"/>
      <c r="AC13" s="1416"/>
      <c r="AD13" s="1416" t="s">
        <v>1036</v>
      </c>
      <c r="AE13" s="1416"/>
      <c r="AF13" s="1416"/>
      <c r="AG13" s="1416"/>
      <c r="AH13" s="1416"/>
      <c r="AI13" s="1416"/>
      <c r="AJ13" s="1416" t="s">
        <v>1036</v>
      </c>
      <c r="AK13" s="1416"/>
      <c r="AL13" s="1416"/>
      <c r="AM13" s="1416"/>
      <c r="AN13" s="1416"/>
      <c r="AO13" s="1416"/>
      <c r="AP13" s="1416">
        <f aca="true" t="shared" si="0" ref="AP13:AP18">SUM(R13:AC13)</f>
        <v>647307</v>
      </c>
      <c r="AQ13" s="1416"/>
      <c r="AR13" s="1416"/>
      <c r="AS13" s="1416"/>
      <c r="AT13" s="1416"/>
    </row>
    <row r="14" spans="1:46" ht="18.75" customHeight="1">
      <c r="A14" s="1417" t="s">
        <v>838</v>
      </c>
      <c r="B14" s="1417"/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4" t="s">
        <v>976</v>
      </c>
      <c r="Q14" s="1418"/>
      <c r="R14" s="1416">
        <v>102318</v>
      </c>
      <c r="S14" s="1416"/>
      <c r="T14" s="1416"/>
      <c r="U14" s="1416"/>
      <c r="V14" s="1416"/>
      <c r="W14" s="1416"/>
      <c r="X14" s="1416"/>
      <c r="Y14" s="1416"/>
      <c r="Z14" s="1416"/>
      <c r="AA14" s="1416"/>
      <c r="AB14" s="1416"/>
      <c r="AC14" s="1416"/>
      <c r="AD14" s="1416" t="s">
        <v>1036</v>
      </c>
      <c r="AE14" s="1416"/>
      <c r="AF14" s="1416"/>
      <c r="AG14" s="1416"/>
      <c r="AH14" s="1416"/>
      <c r="AI14" s="1416"/>
      <c r="AJ14" s="1416" t="s">
        <v>1036</v>
      </c>
      <c r="AK14" s="1416"/>
      <c r="AL14" s="1416"/>
      <c r="AM14" s="1416"/>
      <c r="AN14" s="1416"/>
      <c r="AO14" s="1416"/>
      <c r="AP14" s="1416">
        <f t="shared" si="0"/>
        <v>102318</v>
      </c>
      <c r="AQ14" s="1416"/>
      <c r="AR14" s="1416"/>
      <c r="AS14" s="1416"/>
      <c r="AT14" s="1416"/>
    </row>
    <row r="15" spans="1:46" ht="18.75" customHeight="1">
      <c r="A15" s="1417" t="s">
        <v>1005</v>
      </c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4" t="s">
        <v>978</v>
      </c>
      <c r="Q15" s="1418"/>
      <c r="R15" s="1416"/>
      <c r="S15" s="1416"/>
      <c r="T15" s="1416"/>
      <c r="U15" s="1416"/>
      <c r="V15" s="1416"/>
      <c r="W15" s="1416"/>
      <c r="X15" s="1416"/>
      <c r="Y15" s="1416"/>
      <c r="Z15" s="1416"/>
      <c r="AA15" s="1416"/>
      <c r="AB15" s="1416"/>
      <c r="AC15" s="1416"/>
      <c r="AD15" s="1416" t="s">
        <v>1036</v>
      </c>
      <c r="AE15" s="1416"/>
      <c r="AF15" s="1416"/>
      <c r="AG15" s="1416"/>
      <c r="AH15" s="1416"/>
      <c r="AI15" s="1416"/>
      <c r="AJ15" s="1416" t="s">
        <v>1036</v>
      </c>
      <c r="AK15" s="1416"/>
      <c r="AL15" s="1416"/>
      <c r="AM15" s="1416"/>
      <c r="AN15" s="1416"/>
      <c r="AO15" s="1416"/>
      <c r="AP15" s="1416">
        <f t="shared" si="0"/>
        <v>0</v>
      </c>
      <c r="AQ15" s="1416"/>
      <c r="AR15" s="1416"/>
      <c r="AS15" s="1416"/>
      <c r="AT15" s="1416"/>
    </row>
    <row r="16" spans="1:46" ht="18.75" customHeight="1">
      <c r="A16" s="1417" t="s">
        <v>839</v>
      </c>
      <c r="B16" s="1417"/>
      <c r="C16" s="1417"/>
      <c r="D16" s="1417"/>
      <c r="E16" s="1417"/>
      <c r="F16" s="1417"/>
      <c r="G16" s="1417"/>
      <c r="H16" s="1417"/>
      <c r="I16" s="1417"/>
      <c r="J16" s="1417"/>
      <c r="K16" s="1417"/>
      <c r="L16" s="1417"/>
      <c r="M16" s="1417"/>
      <c r="N16" s="1417"/>
      <c r="O16" s="1417"/>
      <c r="P16" s="1414" t="s">
        <v>980</v>
      </c>
      <c r="Q16" s="1418"/>
      <c r="R16" s="1416">
        <v>61397</v>
      </c>
      <c r="S16" s="1416"/>
      <c r="T16" s="1416"/>
      <c r="U16" s="1416"/>
      <c r="V16" s="1416"/>
      <c r="W16" s="1416"/>
      <c r="X16" s="1416"/>
      <c r="Y16" s="1416"/>
      <c r="Z16" s="1416"/>
      <c r="AA16" s="1416"/>
      <c r="AB16" s="1416"/>
      <c r="AC16" s="1416"/>
      <c r="AD16" s="1416" t="s">
        <v>1036</v>
      </c>
      <c r="AE16" s="1416"/>
      <c r="AF16" s="1416"/>
      <c r="AG16" s="1416"/>
      <c r="AH16" s="1416"/>
      <c r="AI16" s="1416"/>
      <c r="AJ16" s="1416" t="s">
        <v>1036</v>
      </c>
      <c r="AK16" s="1416"/>
      <c r="AL16" s="1416"/>
      <c r="AM16" s="1416"/>
      <c r="AN16" s="1416"/>
      <c r="AO16" s="1416"/>
      <c r="AP16" s="1416">
        <f t="shared" si="0"/>
        <v>61397</v>
      </c>
      <c r="AQ16" s="1416"/>
      <c r="AR16" s="1416"/>
      <c r="AS16" s="1416"/>
      <c r="AT16" s="1416"/>
    </row>
    <row r="17" spans="1:46" ht="18.75" customHeight="1">
      <c r="A17" s="1417" t="s">
        <v>840</v>
      </c>
      <c r="B17" s="1417"/>
      <c r="C17" s="1417"/>
      <c r="D17" s="1417"/>
      <c r="E17" s="1417"/>
      <c r="F17" s="1417"/>
      <c r="G17" s="1417"/>
      <c r="H17" s="1417"/>
      <c r="I17" s="1417"/>
      <c r="J17" s="1417"/>
      <c r="K17" s="1417"/>
      <c r="L17" s="1417"/>
      <c r="M17" s="1417"/>
      <c r="N17" s="1417"/>
      <c r="O17" s="1417"/>
      <c r="P17" s="1414" t="s">
        <v>982</v>
      </c>
      <c r="Q17" s="1418"/>
      <c r="R17" s="1416">
        <v>77500</v>
      </c>
      <c r="S17" s="1416"/>
      <c r="T17" s="1416"/>
      <c r="U17" s="1416"/>
      <c r="V17" s="1416"/>
      <c r="W17" s="1416"/>
      <c r="X17" s="1416"/>
      <c r="Y17" s="1416"/>
      <c r="Z17" s="1416"/>
      <c r="AA17" s="1416"/>
      <c r="AB17" s="1416"/>
      <c r="AC17" s="1416"/>
      <c r="AD17" s="1416" t="s">
        <v>1036</v>
      </c>
      <c r="AE17" s="1416"/>
      <c r="AF17" s="1416"/>
      <c r="AG17" s="1416"/>
      <c r="AH17" s="1416"/>
      <c r="AI17" s="1416"/>
      <c r="AJ17" s="1416" t="s">
        <v>1036</v>
      </c>
      <c r="AK17" s="1416"/>
      <c r="AL17" s="1416"/>
      <c r="AM17" s="1416"/>
      <c r="AN17" s="1416"/>
      <c r="AO17" s="1416"/>
      <c r="AP17" s="1416">
        <f t="shared" si="0"/>
        <v>77500</v>
      </c>
      <c r="AQ17" s="1416"/>
      <c r="AR17" s="1416"/>
      <c r="AS17" s="1416"/>
      <c r="AT17" s="1416"/>
    </row>
    <row r="18" spans="1:46" ht="18.75" customHeight="1">
      <c r="A18" s="1417" t="s">
        <v>841</v>
      </c>
      <c r="B18" s="1417"/>
      <c r="C18" s="1417"/>
      <c r="D18" s="1417"/>
      <c r="E18" s="1417"/>
      <c r="F18" s="1417"/>
      <c r="G18" s="1417"/>
      <c r="H18" s="1417"/>
      <c r="I18" s="1417"/>
      <c r="J18" s="1417"/>
      <c r="K18" s="1417"/>
      <c r="L18" s="1417"/>
      <c r="M18" s="1417"/>
      <c r="N18" s="1417"/>
      <c r="O18" s="1417"/>
      <c r="P18" s="1414" t="s">
        <v>984</v>
      </c>
      <c r="Q18" s="1418"/>
      <c r="R18" s="1416">
        <v>22000</v>
      </c>
      <c r="S18" s="1416"/>
      <c r="T18" s="1416"/>
      <c r="U18" s="1416"/>
      <c r="V18" s="1416"/>
      <c r="W18" s="1416"/>
      <c r="X18" s="1416"/>
      <c r="Y18" s="1416"/>
      <c r="Z18" s="1416"/>
      <c r="AA18" s="1416"/>
      <c r="AB18" s="1416"/>
      <c r="AC18" s="1416"/>
      <c r="AD18" s="1416" t="s">
        <v>1036</v>
      </c>
      <c r="AE18" s="1416"/>
      <c r="AF18" s="1416"/>
      <c r="AG18" s="1416"/>
      <c r="AH18" s="1416"/>
      <c r="AI18" s="1416"/>
      <c r="AJ18" s="1416" t="s">
        <v>1036</v>
      </c>
      <c r="AK18" s="1416"/>
      <c r="AL18" s="1416"/>
      <c r="AM18" s="1416"/>
      <c r="AN18" s="1416"/>
      <c r="AO18" s="1416"/>
      <c r="AP18" s="1416">
        <f t="shared" si="0"/>
        <v>22000</v>
      </c>
      <c r="AQ18" s="1416"/>
      <c r="AR18" s="1416"/>
      <c r="AS18" s="1416"/>
      <c r="AT18" s="1416"/>
    </row>
    <row r="19" spans="1:46" ht="18.75" customHeight="1">
      <c r="A19" s="1417" t="s">
        <v>842</v>
      </c>
      <c r="B19" s="1417"/>
      <c r="C19" s="1417"/>
      <c r="D19" s="1417"/>
      <c r="E19" s="1417"/>
      <c r="F19" s="1417"/>
      <c r="G19" s="1417"/>
      <c r="H19" s="1417"/>
      <c r="I19" s="1417"/>
      <c r="J19" s="1417"/>
      <c r="K19" s="1417"/>
      <c r="L19" s="1417"/>
      <c r="M19" s="1417"/>
      <c r="N19" s="1417"/>
      <c r="O19" s="1417"/>
      <c r="P19" s="1414" t="s">
        <v>986</v>
      </c>
      <c r="Q19" s="1415"/>
      <c r="R19" s="1416"/>
      <c r="S19" s="1416"/>
      <c r="T19" s="1416"/>
      <c r="U19" s="1416"/>
      <c r="V19" s="1416"/>
      <c r="W19" s="1416"/>
      <c r="X19" s="1416"/>
      <c r="Y19" s="1416"/>
      <c r="Z19" s="1416"/>
      <c r="AA19" s="1416"/>
      <c r="AB19" s="1416"/>
      <c r="AC19" s="1416"/>
      <c r="AD19" s="1416" t="s">
        <v>1036</v>
      </c>
      <c r="AE19" s="1416"/>
      <c r="AF19" s="1416"/>
      <c r="AG19" s="1416"/>
      <c r="AH19" s="1416"/>
      <c r="AI19" s="1416"/>
      <c r="AJ19" s="1416" t="s">
        <v>1036</v>
      </c>
      <c r="AK19" s="1416"/>
      <c r="AL19" s="1416"/>
      <c r="AM19" s="1416"/>
      <c r="AN19" s="1416"/>
      <c r="AO19" s="1416"/>
      <c r="AP19" s="1416"/>
      <c r="AQ19" s="1416"/>
      <c r="AR19" s="1416"/>
      <c r="AS19" s="1416"/>
      <c r="AT19" s="1416"/>
    </row>
    <row r="20" spans="1:46" ht="18.75" customHeight="1">
      <c r="A20" s="1413" t="s">
        <v>843</v>
      </c>
      <c r="B20" s="1413"/>
      <c r="C20" s="1413"/>
      <c r="D20" s="1413"/>
      <c r="E20" s="1413"/>
      <c r="F20" s="1413"/>
      <c r="G20" s="1413"/>
      <c r="H20" s="1413"/>
      <c r="I20" s="1413"/>
      <c r="J20" s="1413"/>
      <c r="K20" s="1413"/>
      <c r="L20" s="1413"/>
      <c r="M20" s="1413"/>
      <c r="N20" s="1413"/>
      <c r="O20" s="1413"/>
      <c r="P20" s="1414" t="s">
        <v>988</v>
      </c>
      <c r="Q20" s="1415"/>
      <c r="R20" s="1419">
        <f>SUM(R14:W19)</f>
        <v>263215</v>
      </c>
      <c r="S20" s="1419"/>
      <c r="T20" s="1419"/>
      <c r="U20" s="1419"/>
      <c r="V20" s="1419"/>
      <c r="W20" s="1419"/>
      <c r="X20" s="1419">
        <f>SUM(X14:AC19)</f>
        <v>0</v>
      </c>
      <c r="Y20" s="1419"/>
      <c r="Z20" s="1419"/>
      <c r="AA20" s="1419"/>
      <c r="AB20" s="1419"/>
      <c r="AC20" s="1419"/>
      <c r="AD20" s="1419">
        <f>SUM(AD14:AI19)</f>
        <v>0</v>
      </c>
      <c r="AE20" s="1419"/>
      <c r="AF20" s="1419"/>
      <c r="AG20" s="1419"/>
      <c r="AH20" s="1419"/>
      <c r="AI20" s="1419"/>
      <c r="AJ20" s="1419">
        <f>SUM(AJ14:AO19)</f>
        <v>0</v>
      </c>
      <c r="AK20" s="1419"/>
      <c r="AL20" s="1419"/>
      <c r="AM20" s="1419"/>
      <c r="AN20" s="1419"/>
      <c r="AO20" s="1419"/>
      <c r="AP20" s="1419">
        <f>SUM(R20)</f>
        <v>263215</v>
      </c>
      <c r="AQ20" s="1419"/>
      <c r="AR20" s="1419"/>
      <c r="AS20" s="1419"/>
      <c r="AT20" s="1419"/>
    </row>
    <row r="21" spans="1:46" ht="18.75" customHeight="1">
      <c r="A21" s="1413" t="s">
        <v>440</v>
      </c>
      <c r="B21" s="1413"/>
      <c r="C21" s="1413"/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4" t="s">
        <v>990</v>
      </c>
      <c r="Q21" s="1415"/>
      <c r="R21" s="1416" t="s">
        <v>1036</v>
      </c>
      <c r="S21" s="1416"/>
      <c r="T21" s="1416"/>
      <c r="U21" s="1416"/>
      <c r="V21" s="1416"/>
      <c r="W21" s="1416"/>
      <c r="X21" s="1416" t="s">
        <v>1036</v>
      </c>
      <c r="Y21" s="1416"/>
      <c r="Z21" s="1416"/>
      <c r="AA21" s="1416"/>
      <c r="AB21" s="1416"/>
      <c r="AC21" s="1416"/>
      <c r="AD21" s="1416">
        <v>139195</v>
      </c>
      <c r="AE21" s="1416"/>
      <c r="AF21" s="1416"/>
      <c r="AG21" s="1416"/>
      <c r="AH21" s="1416"/>
      <c r="AI21" s="1416"/>
      <c r="AJ21" s="1416"/>
      <c r="AK21" s="1416"/>
      <c r="AL21" s="1416"/>
      <c r="AM21" s="1416"/>
      <c r="AN21" s="1416"/>
      <c r="AO21" s="1416"/>
      <c r="AP21" s="1416">
        <f>SUM(AD21:AO21)</f>
        <v>139195</v>
      </c>
      <c r="AQ21" s="1416"/>
      <c r="AR21" s="1416"/>
      <c r="AS21" s="1416"/>
      <c r="AT21" s="1416"/>
    </row>
    <row r="22" spans="1:46" ht="18.75" customHeight="1">
      <c r="A22" s="1413" t="s">
        <v>844</v>
      </c>
      <c r="B22" s="1413"/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4">
        <v>10</v>
      </c>
      <c r="Q22" s="1415"/>
      <c r="R22" s="1419">
        <f>SUM(R13+R20)</f>
        <v>910522</v>
      </c>
      <c r="S22" s="1419"/>
      <c r="T22" s="1419"/>
      <c r="U22" s="1419"/>
      <c r="V22" s="1419"/>
      <c r="W22" s="1419"/>
      <c r="X22" s="1419">
        <v>0</v>
      </c>
      <c r="Y22" s="1419"/>
      <c r="Z22" s="1419"/>
      <c r="AA22" s="1419"/>
      <c r="AB22" s="1419"/>
      <c r="AC22" s="1419"/>
      <c r="AD22" s="1419">
        <f>SUM(AD20+AD21)</f>
        <v>139195</v>
      </c>
      <c r="AE22" s="1419"/>
      <c r="AF22" s="1419"/>
      <c r="AG22" s="1419"/>
      <c r="AH22" s="1419"/>
      <c r="AI22" s="1419"/>
      <c r="AJ22" s="1419">
        <f>SUM(AJ20+AJ21)</f>
        <v>0</v>
      </c>
      <c r="AK22" s="1419"/>
      <c r="AL22" s="1419"/>
      <c r="AM22" s="1419"/>
      <c r="AN22" s="1419"/>
      <c r="AO22" s="1419"/>
      <c r="AP22" s="1419">
        <f>SUM(R22:AO22)</f>
        <v>1049717</v>
      </c>
      <c r="AQ22" s="1419"/>
      <c r="AR22" s="1419"/>
      <c r="AS22" s="1419"/>
      <c r="AT22" s="1419"/>
    </row>
    <row r="23" spans="1:46" ht="18.75" customHeight="1">
      <c r="A23" s="1413" t="s">
        <v>845</v>
      </c>
      <c r="B23" s="1413"/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4">
        <v>11</v>
      </c>
      <c r="Q23" s="1415"/>
      <c r="R23" s="1416">
        <v>217</v>
      </c>
      <c r="S23" s="1416"/>
      <c r="T23" s="1416"/>
      <c r="U23" s="1416"/>
      <c r="V23" s="1416"/>
      <c r="W23" s="1416"/>
      <c r="X23" s="1416"/>
      <c r="Y23" s="1416"/>
      <c r="Z23" s="1416"/>
      <c r="AA23" s="1416"/>
      <c r="AB23" s="1416"/>
      <c r="AC23" s="1416"/>
      <c r="AD23" s="1416"/>
      <c r="AE23" s="1416"/>
      <c r="AF23" s="1416"/>
      <c r="AG23" s="1416"/>
      <c r="AH23" s="1416"/>
      <c r="AI23" s="1416"/>
      <c r="AJ23" s="1416"/>
      <c r="AK23" s="1416"/>
      <c r="AL23" s="1416"/>
      <c r="AM23" s="1416"/>
      <c r="AN23" s="1416"/>
      <c r="AO23" s="1416"/>
      <c r="AP23" s="1416">
        <v>217</v>
      </c>
      <c r="AQ23" s="1416"/>
      <c r="AR23" s="1416"/>
      <c r="AS23" s="1416"/>
      <c r="AT23" s="1416"/>
    </row>
    <row r="24" spans="1:46" ht="18.75" customHeight="1">
      <c r="A24" s="1413" t="s">
        <v>846</v>
      </c>
      <c r="B24" s="1413"/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4">
        <v>12</v>
      </c>
      <c r="Q24" s="1415"/>
      <c r="R24" s="1416">
        <v>217</v>
      </c>
      <c r="S24" s="1416"/>
      <c r="T24" s="1416"/>
      <c r="U24" s="1416"/>
      <c r="V24" s="1416"/>
      <c r="W24" s="1416"/>
      <c r="X24" s="1416"/>
      <c r="Y24" s="1416"/>
      <c r="Z24" s="1416"/>
      <c r="AA24" s="1416"/>
      <c r="AB24" s="1416"/>
      <c r="AC24" s="1416"/>
      <c r="AD24" s="1416" t="s">
        <v>1036</v>
      </c>
      <c r="AE24" s="1416"/>
      <c r="AF24" s="1416"/>
      <c r="AG24" s="1416"/>
      <c r="AH24" s="1416"/>
      <c r="AI24" s="1416"/>
      <c r="AJ24" s="1416" t="s">
        <v>1036</v>
      </c>
      <c r="AK24" s="1416"/>
      <c r="AL24" s="1416"/>
      <c r="AM24" s="1416"/>
      <c r="AN24" s="1416"/>
      <c r="AO24" s="1416"/>
      <c r="AP24" s="1416">
        <v>217</v>
      </c>
      <c r="AQ24" s="1416"/>
      <c r="AR24" s="1416"/>
      <c r="AS24" s="1416"/>
      <c r="AT24" s="1416"/>
    </row>
    <row r="25" spans="1:46" ht="18.75" customHeight="1">
      <c r="A25" s="1413" t="s">
        <v>847</v>
      </c>
      <c r="B25" s="1413"/>
      <c r="C25" s="1413"/>
      <c r="D25" s="1413"/>
      <c r="E25" s="1413"/>
      <c r="F25" s="1413"/>
      <c r="G25" s="1413"/>
      <c r="H25" s="1413"/>
      <c r="I25" s="1413"/>
      <c r="J25" s="1413"/>
      <c r="K25" s="1413"/>
      <c r="L25" s="1413"/>
      <c r="M25" s="1413"/>
      <c r="N25" s="1413"/>
      <c r="O25" s="1413"/>
      <c r="P25" s="1414">
        <v>13</v>
      </c>
      <c r="Q25" s="1415"/>
      <c r="R25" s="1416">
        <v>217</v>
      </c>
      <c r="S25" s="1416"/>
      <c r="T25" s="1416"/>
      <c r="U25" s="1416"/>
      <c r="V25" s="1416"/>
      <c r="W25" s="1416"/>
      <c r="X25" s="1416"/>
      <c r="Y25" s="1416"/>
      <c r="Z25" s="1416"/>
      <c r="AA25" s="1416"/>
      <c r="AB25" s="1416"/>
      <c r="AC25" s="1416"/>
      <c r="AD25" s="1416"/>
      <c r="AE25" s="1416"/>
      <c r="AF25" s="1416"/>
      <c r="AG25" s="1416"/>
      <c r="AH25" s="1416"/>
      <c r="AI25" s="1416"/>
      <c r="AJ25" s="1416"/>
      <c r="AK25" s="1416"/>
      <c r="AL25" s="1416"/>
      <c r="AM25" s="1416"/>
      <c r="AN25" s="1416"/>
      <c r="AO25" s="1416"/>
      <c r="AP25" s="1416">
        <v>217</v>
      </c>
      <c r="AQ25" s="1416"/>
      <c r="AR25" s="1416"/>
      <c r="AS25" s="1416"/>
      <c r="AT25" s="1416"/>
    </row>
    <row r="26" spans="1:46" ht="18.75" customHeight="1">
      <c r="A26" s="1413" t="s">
        <v>848</v>
      </c>
      <c r="B26" s="1413"/>
      <c r="C26" s="1413"/>
      <c r="D26" s="1413"/>
      <c r="E26" s="1413"/>
      <c r="F26" s="1413"/>
      <c r="G26" s="1413"/>
      <c r="H26" s="1413"/>
      <c r="I26" s="1413"/>
      <c r="J26" s="1413"/>
      <c r="K26" s="1413"/>
      <c r="L26" s="1413"/>
      <c r="M26" s="1413"/>
      <c r="N26" s="1413"/>
      <c r="O26" s="1413"/>
      <c r="P26" s="1420">
        <v>14</v>
      </c>
      <c r="Q26" s="1421"/>
      <c r="R26" s="1416"/>
      <c r="S26" s="1416"/>
      <c r="T26" s="1416"/>
      <c r="U26" s="1416"/>
      <c r="V26" s="1416"/>
      <c r="W26" s="1416"/>
      <c r="X26" s="1416"/>
      <c r="Y26" s="1416"/>
      <c r="Z26" s="1416"/>
      <c r="AA26" s="1416"/>
      <c r="AB26" s="1416"/>
      <c r="AC26" s="1416"/>
      <c r="AD26" s="1416"/>
      <c r="AE26" s="1416"/>
      <c r="AF26" s="1416"/>
      <c r="AG26" s="1416"/>
      <c r="AH26" s="1416"/>
      <c r="AI26" s="1416"/>
      <c r="AJ26" s="1416"/>
      <c r="AK26" s="1416"/>
      <c r="AL26" s="1416"/>
      <c r="AM26" s="1416"/>
      <c r="AN26" s="1416"/>
      <c r="AO26" s="1416"/>
      <c r="AP26" s="1416"/>
      <c r="AQ26" s="1416"/>
      <c r="AR26" s="1416"/>
      <c r="AS26" s="1416"/>
      <c r="AT26" s="1416"/>
    </row>
    <row r="27" spans="1:46" ht="18.75" customHeight="1">
      <c r="A27" s="1413" t="s">
        <v>849</v>
      </c>
      <c r="B27" s="1413"/>
      <c r="C27" s="1413"/>
      <c r="D27" s="1413"/>
      <c r="E27" s="1413"/>
      <c r="F27" s="1413"/>
      <c r="G27" s="1413"/>
      <c r="H27" s="1413"/>
      <c r="I27" s="1413"/>
      <c r="J27" s="1413"/>
      <c r="K27" s="1413"/>
      <c r="L27" s="1413"/>
      <c r="M27" s="1413"/>
      <c r="N27" s="1413"/>
      <c r="O27" s="1413"/>
      <c r="P27" s="1420">
        <v>15</v>
      </c>
      <c r="Q27" s="1421"/>
      <c r="R27" s="1416"/>
      <c r="S27" s="1416"/>
      <c r="T27" s="1416"/>
      <c r="U27" s="1416"/>
      <c r="V27" s="1416"/>
      <c r="W27" s="1416"/>
      <c r="X27" s="1416"/>
      <c r="Y27" s="1416"/>
      <c r="Z27" s="1416"/>
      <c r="AA27" s="1416"/>
      <c r="AB27" s="1416"/>
      <c r="AC27" s="1416"/>
      <c r="AD27" s="1416"/>
      <c r="AE27" s="1416"/>
      <c r="AF27" s="1416"/>
      <c r="AG27" s="1416"/>
      <c r="AH27" s="1416"/>
      <c r="AI27" s="1416"/>
      <c r="AJ27" s="1416"/>
      <c r="AK27" s="1416"/>
      <c r="AL27" s="1416"/>
      <c r="AM27" s="1416"/>
      <c r="AN27" s="1416"/>
      <c r="AO27" s="1416"/>
      <c r="AP27" s="1416"/>
      <c r="AQ27" s="1416"/>
      <c r="AR27" s="1416"/>
      <c r="AS27" s="1416"/>
      <c r="AT27" s="1416"/>
    </row>
    <row r="28" spans="1:46" ht="18.75" customHeight="1">
      <c r="A28" s="1413" t="s">
        <v>850</v>
      </c>
      <c r="B28" s="1413"/>
      <c r="C28" s="1413"/>
      <c r="D28" s="1413"/>
      <c r="E28" s="1413"/>
      <c r="F28" s="1413"/>
      <c r="G28" s="1413"/>
      <c r="H28" s="1413"/>
      <c r="I28" s="1413"/>
      <c r="J28" s="1413"/>
      <c r="K28" s="1413"/>
      <c r="L28" s="1413"/>
      <c r="M28" s="1413"/>
      <c r="N28" s="1413"/>
      <c r="O28" s="1413"/>
      <c r="P28" s="1420">
        <v>16</v>
      </c>
      <c r="Q28" s="1421"/>
      <c r="R28" s="1416" t="s">
        <v>1036</v>
      </c>
      <c r="S28" s="1416"/>
      <c r="T28" s="1416"/>
      <c r="U28" s="1416"/>
      <c r="V28" s="1416"/>
      <c r="W28" s="1416"/>
      <c r="X28" s="1416" t="s">
        <v>1036</v>
      </c>
      <c r="Y28" s="1416"/>
      <c r="Z28" s="1416"/>
      <c r="AA28" s="1416"/>
      <c r="AB28" s="1416"/>
      <c r="AC28" s="1416"/>
      <c r="AD28" s="1416" t="s">
        <v>1036</v>
      </c>
      <c r="AE28" s="1416"/>
      <c r="AF28" s="1416"/>
      <c r="AG28" s="1416"/>
      <c r="AH28" s="1416"/>
      <c r="AI28" s="1416"/>
      <c r="AJ28" s="1416" t="s">
        <v>1036</v>
      </c>
      <c r="AK28" s="1416"/>
      <c r="AL28" s="1416"/>
      <c r="AM28" s="1416"/>
      <c r="AN28" s="1416"/>
      <c r="AO28" s="1416"/>
      <c r="AP28" s="1416"/>
      <c r="AQ28" s="1416"/>
      <c r="AR28" s="1416"/>
      <c r="AS28" s="1416"/>
      <c r="AT28" s="1416"/>
    </row>
    <row r="29" spans="1:46" ht="18.75" customHeight="1">
      <c r="A29" s="1413" t="s">
        <v>851</v>
      </c>
      <c r="B29" s="1413"/>
      <c r="C29" s="1413"/>
      <c r="D29" s="1413"/>
      <c r="E29" s="1413"/>
      <c r="F29" s="1413"/>
      <c r="G29" s="1413"/>
      <c r="H29" s="1413"/>
      <c r="I29" s="1413"/>
      <c r="J29" s="1413"/>
      <c r="K29" s="1413"/>
      <c r="L29" s="1413"/>
      <c r="M29" s="1413"/>
      <c r="N29" s="1413"/>
      <c r="O29" s="1413"/>
      <c r="P29" s="1420">
        <v>17</v>
      </c>
      <c r="Q29" s="1421"/>
      <c r="R29" s="1416" t="s">
        <v>1036</v>
      </c>
      <c r="S29" s="1416"/>
      <c r="T29" s="1416"/>
      <c r="U29" s="1416"/>
      <c r="V29" s="1416"/>
      <c r="W29" s="1416"/>
      <c r="X29" s="1416" t="s">
        <v>1036</v>
      </c>
      <c r="Y29" s="1416"/>
      <c r="Z29" s="1416"/>
      <c r="AA29" s="1416"/>
      <c r="AB29" s="1416"/>
      <c r="AC29" s="1416"/>
      <c r="AD29" s="1416" t="s">
        <v>1036</v>
      </c>
      <c r="AE29" s="1416"/>
      <c r="AF29" s="1416"/>
      <c r="AG29" s="1416"/>
      <c r="AH29" s="1416"/>
      <c r="AI29" s="1416"/>
      <c r="AJ29" s="1416" t="s">
        <v>1036</v>
      </c>
      <c r="AK29" s="1416"/>
      <c r="AL29" s="1416"/>
      <c r="AM29" s="1416"/>
      <c r="AN29" s="1416"/>
      <c r="AO29" s="1416"/>
      <c r="AP29" s="1416"/>
      <c r="AQ29" s="1416"/>
      <c r="AR29" s="1416"/>
      <c r="AS29" s="1416"/>
      <c r="AT29" s="1416"/>
    </row>
    <row r="30" spans="1:46" ht="18.75" customHeight="1">
      <c r="A30" s="1413" t="s">
        <v>852</v>
      </c>
      <c r="B30" s="1413"/>
      <c r="C30" s="1413"/>
      <c r="D30" s="1413"/>
      <c r="E30" s="1413"/>
      <c r="F30" s="1413"/>
      <c r="G30" s="1413"/>
      <c r="H30" s="1413"/>
      <c r="I30" s="1413"/>
      <c r="J30" s="1413"/>
      <c r="K30" s="1413"/>
      <c r="L30" s="1413"/>
      <c r="M30" s="1413"/>
      <c r="N30" s="1413"/>
      <c r="O30" s="1413"/>
      <c r="P30" s="1422">
        <v>18</v>
      </c>
      <c r="Q30" s="1415"/>
      <c r="R30" s="1416">
        <v>217</v>
      </c>
      <c r="S30" s="1416"/>
      <c r="T30" s="1416"/>
      <c r="U30" s="1416"/>
      <c r="V30" s="1416"/>
      <c r="W30" s="1416"/>
      <c r="X30" s="1416"/>
      <c r="Y30" s="1416"/>
      <c r="Z30" s="1416"/>
      <c r="AA30" s="1416"/>
      <c r="AB30" s="1416"/>
      <c r="AC30" s="1416"/>
      <c r="AD30" s="1416"/>
      <c r="AE30" s="1416"/>
      <c r="AF30" s="1416"/>
      <c r="AG30" s="1416"/>
      <c r="AH30" s="1416"/>
      <c r="AI30" s="1416"/>
      <c r="AJ30" s="1416"/>
      <c r="AK30" s="1416"/>
      <c r="AL30" s="1416"/>
      <c r="AM30" s="1416"/>
      <c r="AN30" s="1416"/>
      <c r="AO30" s="1416"/>
      <c r="AP30" s="1416">
        <v>217</v>
      </c>
      <c r="AQ30" s="1416"/>
      <c r="AR30" s="1416"/>
      <c r="AS30" s="1416"/>
      <c r="AT30" s="1416"/>
    </row>
    <row r="31" spans="1:46" s="1370" customFormat="1" ht="18.75" customHeight="1">
      <c r="A31" s="1423" t="s">
        <v>853</v>
      </c>
      <c r="B31" s="1423"/>
      <c r="C31" s="1423"/>
      <c r="D31" s="1423"/>
      <c r="E31" s="1423"/>
      <c r="F31" s="1423"/>
      <c r="G31" s="1423"/>
      <c r="H31" s="1423"/>
      <c r="I31" s="1423"/>
      <c r="J31" s="1423"/>
      <c r="K31" s="1423"/>
      <c r="L31" s="1423"/>
      <c r="M31" s="1423"/>
      <c r="N31" s="1423"/>
      <c r="O31" s="1423"/>
      <c r="P31" s="1424"/>
      <c r="Q31" s="1425"/>
      <c r="R31" s="1426"/>
      <c r="S31" s="1426"/>
      <c r="T31" s="1426"/>
      <c r="U31" s="1426"/>
      <c r="V31" s="1426"/>
      <c r="W31" s="1426"/>
      <c r="X31" s="1426"/>
      <c r="Y31" s="1426"/>
      <c r="Z31" s="1426"/>
      <c r="AA31" s="1426"/>
      <c r="AB31" s="1426"/>
      <c r="AC31" s="1426"/>
      <c r="AD31" s="1426"/>
      <c r="AE31" s="1426"/>
      <c r="AF31" s="1426"/>
      <c r="AG31" s="1426"/>
      <c r="AH31" s="1426"/>
      <c r="AI31" s="1426"/>
      <c r="AJ31" s="1426"/>
      <c r="AK31" s="1426"/>
      <c r="AL31" s="1426"/>
      <c r="AM31" s="1426"/>
      <c r="AN31" s="1426"/>
      <c r="AO31" s="1426"/>
      <c r="AP31" s="1426"/>
      <c r="AQ31" s="1426"/>
      <c r="AR31" s="1426"/>
      <c r="AS31" s="1426"/>
      <c r="AT31" s="1426"/>
    </row>
    <row r="32" spans="1:46" ht="18.75" customHeight="1">
      <c r="A32" s="1427" t="s">
        <v>854</v>
      </c>
      <c r="B32" s="1427"/>
      <c r="C32" s="1427"/>
      <c r="D32" s="1427"/>
      <c r="E32" s="1427"/>
      <c r="F32" s="1427"/>
      <c r="G32" s="1427"/>
      <c r="H32" s="1427"/>
      <c r="I32" s="1427"/>
      <c r="J32" s="1427"/>
      <c r="K32" s="1427"/>
      <c r="L32" s="1427"/>
      <c r="M32" s="1427"/>
      <c r="N32" s="1427"/>
      <c r="O32" s="1427"/>
      <c r="P32" s="1422">
        <v>19</v>
      </c>
      <c r="Q32" s="1415"/>
      <c r="R32" s="1416" t="s">
        <v>1036</v>
      </c>
      <c r="S32" s="1416"/>
      <c r="T32" s="1416"/>
      <c r="U32" s="1416"/>
      <c r="V32" s="1416"/>
      <c r="W32" s="1416"/>
      <c r="X32" s="1416" t="s">
        <v>1036</v>
      </c>
      <c r="Y32" s="1416"/>
      <c r="Z32" s="1416"/>
      <c r="AA32" s="1416"/>
      <c r="AB32" s="1416"/>
      <c r="AC32" s="1416"/>
      <c r="AD32" s="1416" t="s">
        <v>1036</v>
      </c>
      <c r="AE32" s="1416"/>
      <c r="AF32" s="1416"/>
      <c r="AG32" s="1416"/>
      <c r="AH32" s="1416"/>
      <c r="AI32" s="1416"/>
      <c r="AJ32" s="1416"/>
      <c r="AK32" s="1416"/>
      <c r="AL32" s="1416"/>
      <c r="AM32" s="1416"/>
      <c r="AN32" s="1416"/>
      <c r="AO32" s="1416"/>
      <c r="AP32" s="1416"/>
      <c r="AQ32" s="1416"/>
      <c r="AR32" s="1416"/>
      <c r="AS32" s="1416"/>
      <c r="AT32" s="1416"/>
    </row>
    <row r="33" spans="1:46" ht="18.75" customHeight="1">
      <c r="A33" s="1427" t="s">
        <v>855</v>
      </c>
      <c r="B33" s="1427"/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1427"/>
      <c r="P33" s="1422">
        <v>20</v>
      </c>
      <c r="Q33" s="1415"/>
      <c r="R33" s="1416" t="s">
        <v>1036</v>
      </c>
      <c r="S33" s="1416"/>
      <c r="T33" s="1416"/>
      <c r="U33" s="1416"/>
      <c r="V33" s="1416"/>
      <c r="W33" s="1416"/>
      <c r="X33" s="1416" t="s">
        <v>1036</v>
      </c>
      <c r="Y33" s="1416"/>
      <c r="Z33" s="1416"/>
      <c r="AA33" s="1416"/>
      <c r="AB33" s="1416"/>
      <c r="AC33" s="1416"/>
      <c r="AD33" s="1416" t="s">
        <v>1036</v>
      </c>
      <c r="AE33" s="1416"/>
      <c r="AF33" s="1416"/>
      <c r="AG33" s="1416"/>
      <c r="AH33" s="1416"/>
      <c r="AI33" s="1416"/>
      <c r="AJ33" s="1416"/>
      <c r="AK33" s="1416"/>
      <c r="AL33" s="1416"/>
      <c r="AM33" s="1416"/>
      <c r="AN33" s="1416"/>
      <c r="AO33" s="1416"/>
      <c r="AP33" s="1416"/>
      <c r="AQ33" s="1416"/>
      <c r="AR33" s="1416"/>
      <c r="AS33" s="1416"/>
      <c r="AT33" s="1416"/>
    </row>
    <row r="34" spans="1:46" ht="18.75" customHeight="1">
      <c r="A34" s="1427" t="s">
        <v>856</v>
      </c>
      <c r="B34" s="1427"/>
      <c r="C34" s="1427"/>
      <c r="D34" s="1427"/>
      <c r="E34" s="1427"/>
      <c r="F34" s="1427"/>
      <c r="G34" s="1427"/>
      <c r="H34" s="1427"/>
      <c r="I34" s="1427"/>
      <c r="J34" s="1427"/>
      <c r="K34" s="1427"/>
      <c r="L34" s="1427"/>
      <c r="M34" s="1427"/>
      <c r="N34" s="1427"/>
      <c r="O34" s="1427"/>
      <c r="P34" s="1422">
        <v>21</v>
      </c>
      <c r="Q34" s="1415"/>
      <c r="R34" s="1416" t="s">
        <v>1036</v>
      </c>
      <c r="S34" s="1416"/>
      <c r="T34" s="1416"/>
      <c r="U34" s="1416"/>
      <c r="V34" s="1416"/>
      <c r="W34" s="1416"/>
      <c r="X34" s="1416" t="s">
        <v>1036</v>
      </c>
      <c r="Y34" s="1416"/>
      <c r="Z34" s="1416"/>
      <c r="AA34" s="1416"/>
      <c r="AB34" s="1416"/>
      <c r="AC34" s="1416"/>
      <c r="AD34" s="1416" t="s">
        <v>1036</v>
      </c>
      <c r="AE34" s="1416"/>
      <c r="AF34" s="1416"/>
      <c r="AG34" s="1416"/>
      <c r="AH34" s="1416"/>
      <c r="AI34" s="1416"/>
      <c r="AJ34" s="1416"/>
      <c r="AK34" s="1416"/>
      <c r="AL34" s="1416"/>
      <c r="AM34" s="1416"/>
      <c r="AN34" s="1416"/>
      <c r="AO34" s="1416"/>
      <c r="AP34" s="1416"/>
      <c r="AQ34" s="1416"/>
      <c r="AR34" s="1416"/>
      <c r="AS34" s="1416"/>
      <c r="AT34" s="1416"/>
    </row>
    <row r="35" spans="16:46" ht="15">
      <c r="P35" s="1428"/>
      <c r="R35" s="1429"/>
      <c r="S35" s="1429"/>
      <c r="T35" s="1429"/>
      <c r="U35" s="1429"/>
      <c r="V35" s="1429"/>
      <c r="W35" s="1429"/>
      <c r="X35" s="1429"/>
      <c r="Y35" s="1429"/>
      <c r="Z35" s="1429"/>
      <c r="AA35" s="1429"/>
      <c r="AB35" s="1429"/>
      <c r="AC35" s="1429"/>
      <c r="AD35" s="1429"/>
      <c r="AE35" s="1429"/>
      <c r="AF35" s="1429"/>
      <c r="AG35" s="1429"/>
      <c r="AH35" s="1429"/>
      <c r="AI35" s="1429"/>
      <c r="AJ35" s="1429"/>
      <c r="AK35" s="1429"/>
      <c r="AL35" s="1429"/>
      <c r="AM35" s="1429"/>
      <c r="AN35" s="1429"/>
      <c r="AO35" s="1429"/>
      <c r="AP35" s="1429"/>
      <c r="AQ35" s="1429"/>
      <c r="AR35" s="1429"/>
      <c r="AS35" s="1429"/>
      <c r="AT35" s="1429"/>
    </row>
  </sheetData>
  <mergeCells count="140">
    <mergeCell ref="AJ4:AT4"/>
    <mergeCell ref="AP7:AT11"/>
    <mergeCell ref="R7:W11"/>
    <mergeCell ref="X7:AC11"/>
    <mergeCell ref="AD7:AI11"/>
    <mergeCell ref="AJ7:AO11"/>
    <mergeCell ref="P7:Q11"/>
    <mergeCell ref="A1:AT1"/>
    <mergeCell ref="P26:Q26"/>
    <mergeCell ref="P27:Q27"/>
    <mergeCell ref="A7:O11"/>
    <mergeCell ref="A13:O13"/>
    <mergeCell ref="A20:O20"/>
    <mergeCell ref="A27:O27"/>
    <mergeCell ref="A18:O18"/>
    <mergeCell ref="A19:O19"/>
    <mergeCell ref="P29:Q29"/>
    <mergeCell ref="AJ29:AO29"/>
    <mergeCell ref="P28:Q28"/>
    <mergeCell ref="AJ28:AO28"/>
    <mergeCell ref="R29:W29"/>
    <mergeCell ref="X29:AC29"/>
    <mergeCell ref="AD29:AI29"/>
    <mergeCell ref="AD28:AI28"/>
    <mergeCell ref="A28:O28"/>
    <mergeCell ref="A21:O21"/>
    <mergeCell ref="A22:O22"/>
    <mergeCell ref="A23:O23"/>
    <mergeCell ref="A24:O24"/>
    <mergeCell ref="A25:O25"/>
    <mergeCell ref="A26:O26"/>
    <mergeCell ref="A14:O14"/>
    <mergeCell ref="A15:O15"/>
    <mergeCell ref="A16:O16"/>
    <mergeCell ref="A17:O17"/>
    <mergeCell ref="A31:O31"/>
    <mergeCell ref="A32:O32"/>
    <mergeCell ref="A33:O33"/>
    <mergeCell ref="A29:O29"/>
    <mergeCell ref="A30:O30"/>
    <mergeCell ref="A34:O34"/>
    <mergeCell ref="R13:W13"/>
    <mergeCell ref="X13:AC13"/>
    <mergeCell ref="AD13:AI13"/>
    <mergeCell ref="R15:W15"/>
    <mergeCell ref="X15:AC15"/>
    <mergeCell ref="AD15:AI15"/>
    <mergeCell ref="R17:W17"/>
    <mergeCell ref="X17:AC17"/>
    <mergeCell ref="AD17:AI17"/>
    <mergeCell ref="AJ13:AO13"/>
    <mergeCell ref="AP13:AT13"/>
    <mergeCell ref="R14:W14"/>
    <mergeCell ref="X14:AC14"/>
    <mergeCell ref="AD14:AI14"/>
    <mergeCell ref="AJ14:AO14"/>
    <mergeCell ref="AP14:AT14"/>
    <mergeCell ref="AJ15:AO15"/>
    <mergeCell ref="AP15:AT15"/>
    <mergeCell ref="R16:W16"/>
    <mergeCell ref="X16:AC16"/>
    <mergeCell ref="AD16:AI16"/>
    <mergeCell ref="AJ16:AO16"/>
    <mergeCell ref="AP16:AT16"/>
    <mergeCell ref="AJ17:AO17"/>
    <mergeCell ref="AP17:AT17"/>
    <mergeCell ref="R18:W18"/>
    <mergeCell ref="X18:AC18"/>
    <mergeCell ref="AD18:AI18"/>
    <mergeCell ref="AJ18:AO18"/>
    <mergeCell ref="AP18:AT18"/>
    <mergeCell ref="R19:W19"/>
    <mergeCell ref="X19:AC19"/>
    <mergeCell ref="AD19:AI19"/>
    <mergeCell ref="AJ19:AO19"/>
    <mergeCell ref="AP19:AT19"/>
    <mergeCell ref="R21:W21"/>
    <mergeCell ref="X21:AC21"/>
    <mergeCell ref="AD21:AI21"/>
    <mergeCell ref="AJ21:AO21"/>
    <mergeCell ref="AP21:AT21"/>
    <mergeCell ref="R20:W20"/>
    <mergeCell ref="X20:AC20"/>
    <mergeCell ref="AD20:AI20"/>
    <mergeCell ref="AJ20:AO20"/>
    <mergeCell ref="AP23:AT23"/>
    <mergeCell ref="R24:W24"/>
    <mergeCell ref="X24:AC24"/>
    <mergeCell ref="AD24:AI24"/>
    <mergeCell ref="AJ24:AO24"/>
    <mergeCell ref="AP24:AT24"/>
    <mergeCell ref="R23:W23"/>
    <mergeCell ref="X23:AC23"/>
    <mergeCell ref="AD23:AI23"/>
    <mergeCell ref="AJ23:AO23"/>
    <mergeCell ref="AP25:AT25"/>
    <mergeCell ref="R26:W26"/>
    <mergeCell ref="X26:AC26"/>
    <mergeCell ref="AD26:AI26"/>
    <mergeCell ref="AJ26:AO26"/>
    <mergeCell ref="AP26:AT26"/>
    <mergeCell ref="R25:W25"/>
    <mergeCell ref="X25:AC25"/>
    <mergeCell ref="AD25:AI25"/>
    <mergeCell ref="AJ25:AO25"/>
    <mergeCell ref="AP28:AT28"/>
    <mergeCell ref="R27:W27"/>
    <mergeCell ref="X27:AC27"/>
    <mergeCell ref="AD27:AI27"/>
    <mergeCell ref="AJ27:AO27"/>
    <mergeCell ref="AP30:AT30"/>
    <mergeCell ref="R32:W32"/>
    <mergeCell ref="X32:AC32"/>
    <mergeCell ref="AD32:AI32"/>
    <mergeCell ref="AJ32:AO32"/>
    <mergeCell ref="AP32:AT32"/>
    <mergeCell ref="R30:W30"/>
    <mergeCell ref="X30:AC30"/>
    <mergeCell ref="AD30:AI30"/>
    <mergeCell ref="AJ30:AO30"/>
    <mergeCell ref="AP34:AT34"/>
    <mergeCell ref="R33:W33"/>
    <mergeCell ref="X33:AC33"/>
    <mergeCell ref="AD33:AI33"/>
    <mergeCell ref="R34:W34"/>
    <mergeCell ref="X34:AC34"/>
    <mergeCell ref="AD34:AI34"/>
    <mergeCell ref="AJ34:AO34"/>
    <mergeCell ref="AJ33:AO33"/>
    <mergeCell ref="AP33:AT33"/>
    <mergeCell ref="AP29:AT29"/>
    <mergeCell ref="AP20:AT20"/>
    <mergeCell ref="R22:W22"/>
    <mergeCell ref="X22:AC22"/>
    <mergeCell ref="AD22:AI22"/>
    <mergeCell ref="AJ22:AO22"/>
    <mergeCell ref="AP22:AT22"/>
    <mergeCell ref="AP27:AT27"/>
    <mergeCell ref="R28:W28"/>
    <mergeCell ref="X28:AC28"/>
  </mergeCells>
  <printOptions horizontalCentered="1"/>
  <pageMargins left="0.46" right="0.1968503937007874" top="0.1968503937007874" bottom="0.1968503937007874" header="0" footer="0"/>
  <pageSetup horizontalDpi="300" verticalDpi="300" orientation="landscape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70"/>
  <sheetViews>
    <sheetView view="pageBreakPreview" zoomScaleSheetLayoutView="100" workbookViewId="0" topLeftCell="A1">
      <selection activeCell="AD5" sqref="AD5"/>
    </sheetView>
  </sheetViews>
  <sheetFormatPr defaultColWidth="9.140625" defaultRowHeight="12.75"/>
  <cols>
    <col min="1" max="15" width="3.28125" style="1436" customWidth="1"/>
    <col min="16" max="16" width="3.421875" style="1436" customWidth="1"/>
    <col min="17" max="56" width="3.28125" style="1436" customWidth="1"/>
    <col min="57" max="16384" width="9.140625" style="1436" customWidth="1"/>
  </cols>
  <sheetData>
    <row r="1" spans="1:41" s="1431" customFormat="1" ht="19.5" customHeight="1">
      <c r="A1" s="1430" t="s">
        <v>857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1430"/>
      <c r="Q1" s="1430"/>
      <c r="R1" s="1430"/>
      <c r="S1" s="1430"/>
      <c r="T1" s="1430"/>
      <c r="U1" s="1430"/>
      <c r="V1" s="1430"/>
      <c r="W1" s="1430"/>
      <c r="X1" s="1430"/>
      <c r="Y1" s="1430"/>
      <c r="Z1" s="1430"/>
      <c r="AA1" s="1430"/>
      <c r="AB1" s="1430"/>
      <c r="AC1" s="1430"/>
      <c r="AD1" s="1430"/>
      <c r="AE1" s="1430"/>
      <c r="AF1" s="1430"/>
      <c r="AG1" s="1430"/>
      <c r="AH1" s="1430"/>
      <c r="AI1" s="1430"/>
      <c r="AJ1" s="1430"/>
      <c r="AK1" s="1430"/>
      <c r="AL1" s="1430"/>
      <c r="AM1" s="1430"/>
      <c r="AN1" s="1430"/>
      <c r="AO1" s="1430"/>
    </row>
    <row r="2" spans="1:41" s="1431" customFormat="1" ht="15" customHeight="1">
      <c r="A2" s="1432"/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432"/>
      <c r="N2" s="1432"/>
      <c r="O2" s="1432"/>
      <c r="P2" s="1432"/>
      <c r="Q2" s="1432"/>
      <c r="R2" s="1432"/>
      <c r="S2" s="1432"/>
      <c r="T2" s="1432"/>
      <c r="U2" s="1432"/>
      <c r="V2" s="1432"/>
      <c r="W2" s="1432"/>
      <c r="X2" s="1432"/>
      <c r="Y2" s="1432"/>
      <c r="Z2" s="1432"/>
      <c r="AA2" s="1432"/>
      <c r="AB2" s="1432"/>
      <c r="AC2" s="1432"/>
      <c r="AD2" s="1432"/>
      <c r="AE2" s="1433" t="s">
        <v>959</v>
      </c>
      <c r="AF2" s="1433"/>
      <c r="AG2" s="1433"/>
      <c r="AH2" s="1433"/>
      <c r="AI2" s="1433"/>
      <c r="AJ2" s="1433"/>
      <c r="AK2" s="1433"/>
      <c r="AL2" s="1433"/>
      <c r="AM2" s="1433"/>
      <c r="AN2" s="1433"/>
      <c r="AO2" s="1433"/>
    </row>
    <row r="3" spans="1:41" s="1431" customFormat="1" ht="15" customHeight="1">
      <c r="A3" s="1432"/>
      <c r="B3" s="1432"/>
      <c r="C3" s="1432"/>
      <c r="D3" s="1432"/>
      <c r="E3" s="1432"/>
      <c r="F3" s="1432"/>
      <c r="G3" s="1432"/>
      <c r="H3" s="1432"/>
      <c r="I3" s="1432"/>
      <c r="J3" s="1432"/>
      <c r="K3" s="1432"/>
      <c r="L3" s="1432"/>
      <c r="M3" s="1432"/>
      <c r="N3" s="1432"/>
      <c r="O3" s="1432"/>
      <c r="P3" s="1432"/>
      <c r="Q3" s="1432"/>
      <c r="R3" s="1432"/>
      <c r="S3" s="1432"/>
      <c r="T3" s="1432"/>
      <c r="U3" s="1432"/>
      <c r="V3" s="1432"/>
      <c r="W3" s="1432"/>
      <c r="X3" s="1432"/>
      <c r="Y3" s="1432"/>
      <c r="Z3" s="1432"/>
      <c r="AA3" s="1432"/>
      <c r="AB3" s="1432"/>
      <c r="AC3" s="1432"/>
      <c r="AD3" s="1432"/>
      <c r="AE3" s="1432"/>
      <c r="AF3" s="1434" t="s">
        <v>960</v>
      </c>
      <c r="AG3" s="1434"/>
      <c r="AH3" s="1434"/>
      <c r="AI3" s="1434"/>
      <c r="AJ3" s="1434"/>
      <c r="AK3" s="1434"/>
      <c r="AL3" s="1434"/>
      <c r="AM3" s="1434"/>
      <c r="AN3" s="1434"/>
      <c r="AO3" s="1432"/>
    </row>
    <row r="4" spans="1:41" ht="15" customHeight="1" thickBot="1">
      <c r="A4" s="1435"/>
      <c r="B4" s="1435"/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5"/>
      <c r="AG4" s="1435"/>
      <c r="AH4" s="1435"/>
      <c r="AI4" s="1435"/>
      <c r="AJ4" s="1435"/>
      <c r="AK4" s="1435"/>
      <c r="AL4" s="1435"/>
      <c r="AM4" s="1435"/>
      <c r="AN4" s="1435"/>
      <c r="AO4" s="1435"/>
    </row>
    <row r="5" spans="2:58" ht="15.75" customHeight="1" thickBot="1">
      <c r="B5" s="1437"/>
      <c r="C5" s="1438">
        <v>5</v>
      </c>
      <c r="D5" s="1439">
        <v>1</v>
      </c>
      <c r="E5" s="1439">
        <v>3</v>
      </c>
      <c r="F5" s="1439">
        <v>0</v>
      </c>
      <c r="G5" s="1439">
        <v>0</v>
      </c>
      <c r="H5" s="1440">
        <v>9</v>
      </c>
      <c r="I5" s="1441"/>
      <c r="J5" s="1438">
        <v>1</v>
      </c>
      <c r="K5" s="1439">
        <v>2</v>
      </c>
      <c r="L5" s="1439">
        <v>5</v>
      </c>
      <c r="M5" s="1440">
        <v>4</v>
      </c>
      <c r="N5" s="1441"/>
      <c r="O5" s="1438">
        <v>0</v>
      </c>
      <c r="P5" s="1440">
        <v>1</v>
      </c>
      <c r="Q5" s="1441"/>
      <c r="R5" s="1438">
        <v>2</v>
      </c>
      <c r="S5" s="1439">
        <v>8</v>
      </c>
      <c r="T5" s="1439">
        <v>0</v>
      </c>
      <c r="U5" s="1440">
        <v>0</v>
      </c>
      <c r="V5" s="1441"/>
      <c r="W5" s="1441"/>
      <c r="X5" s="1438">
        <v>7</v>
      </c>
      <c r="Y5" s="1439">
        <v>5</v>
      </c>
      <c r="Z5" s="1439">
        <v>1</v>
      </c>
      <c r="AA5" s="1439">
        <v>1</v>
      </c>
      <c r="AB5" s="1439">
        <v>1</v>
      </c>
      <c r="AC5" s="1440">
        <v>5</v>
      </c>
      <c r="AD5" s="1441"/>
      <c r="AE5" s="1442">
        <v>3</v>
      </c>
      <c r="AF5" s="1443">
        <v>6</v>
      </c>
      <c r="AG5" s="1441"/>
      <c r="AH5" s="1444">
        <v>2</v>
      </c>
      <c r="AI5" s="1445">
        <v>0</v>
      </c>
      <c r="AJ5" s="1445">
        <v>0</v>
      </c>
      <c r="AK5" s="1446">
        <v>7</v>
      </c>
      <c r="AL5" s="1441"/>
      <c r="AM5" s="1447">
        <v>3</v>
      </c>
      <c r="AN5" s="1441"/>
      <c r="AO5" s="1441"/>
      <c r="AP5" s="1441"/>
      <c r="AX5" s="1437"/>
      <c r="AY5" s="1437"/>
      <c r="AZ5" s="1437"/>
      <c r="BA5" s="1437"/>
      <c r="BB5" s="1437"/>
      <c r="BC5" s="1437"/>
      <c r="BD5" s="1437"/>
      <c r="BE5" s="1437"/>
      <c r="BF5" s="1437"/>
    </row>
    <row r="6" spans="2:58" ht="37.5" customHeight="1">
      <c r="B6" s="1448"/>
      <c r="C6" s="1449" t="s">
        <v>936</v>
      </c>
      <c r="D6" s="1449"/>
      <c r="E6" s="1449"/>
      <c r="F6" s="1449"/>
      <c r="G6" s="1449"/>
      <c r="H6" s="1449"/>
      <c r="I6" s="1431"/>
      <c r="J6" s="1449" t="s">
        <v>937</v>
      </c>
      <c r="K6" s="1449"/>
      <c r="L6" s="1449"/>
      <c r="M6" s="1449"/>
      <c r="N6" s="1431"/>
      <c r="O6" s="1450" t="s">
        <v>961</v>
      </c>
      <c r="P6" s="1450"/>
      <c r="Q6" s="1431"/>
      <c r="R6" s="1450" t="s">
        <v>1195</v>
      </c>
      <c r="S6" s="1450"/>
      <c r="T6" s="1450"/>
      <c r="U6" s="1450"/>
      <c r="V6" s="1431"/>
      <c r="W6" s="1441"/>
      <c r="X6" s="1449" t="s">
        <v>940</v>
      </c>
      <c r="Y6" s="1449"/>
      <c r="Z6" s="1449"/>
      <c r="AA6" s="1449"/>
      <c r="AB6" s="1449"/>
      <c r="AC6" s="1449"/>
      <c r="AD6" s="1441"/>
      <c r="AE6" s="1449" t="s">
        <v>963</v>
      </c>
      <c r="AF6" s="1449"/>
      <c r="AG6" s="1441"/>
      <c r="AH6" s="1449" t="s">
        <v>964</v>
      </c>
      <c r="AI6" s="1449"/>
      <c r="AJ6" s="1449"/>
      <c r="AK6" s="1449"/>
      <c r="AL6" s="1441"/>
      <c r="AM6" s="1449" t="s">
        <v>965</v>
      </c>
      <c r="AN6" s="1441"/>
      <c r="AO6" s="1441"/>
      <c r="AP6" s="1441"/>
      <c r="AX6" s="1437"/>
      <c r="AY6" s="1448"/>
      <c r="AZ6" s="1448"/>
      <c r="BA6" s="1448"/>
      <c r="BB6" s="1448"/>
      <c r="BC6" s="1448"/>
      <c r="BD6" s="1448"/>
      <c r="BE6" s="1437"/>
      <c r="BF6" s="1437"/>
    </row>
    <row r="7" spans="38:58" ht="18.75" customHeight="1">
      <c r="AL7" s="1451"/>
      <c r="AM7" s="1451"/>
      <c r="AN7" s="1451"/>
      <c r="AO7" s="1451"/>
      <c r="AX7" s="1437"/>
      <c r="AY7" s="1437"/>
      <c r="AZ7" s="1437"/>
      <c r="BA7" s="1437"/>
      <c r="BB7" s="1437"/>
      <c r="BC7" s="1437"/>
      <c r="BD7" s="1437"/>
      <c r="BE7" s="1437"/>
      <c r="BF7" s="1437"/>
    </row>
    <row r="8" spans="1:58" ht="16.5" customHeight="1">
      <c r="A8" s="1452" t="s">
        <v>858</v>
      </c>
      <c r="B8" s="1452"/>
      <c r="C8" s="1452"/>
      <c r="D8" s="1452"/>
      <c r="E8" s="1452" t="s">
        <v>859</v>
      </c>
      <c r="F8" s="1452"/>
      <c r="G8" s="1452"/>
      <c r="H8" s="1452"/>
      <c r="I8" s="1452"/>
      <c r="J8" s="1452"/>
      <c r="K8" s="1452"/>
      <c r="L8" s="1452"/>
      <c r="M8" s="1452"/>
      <c r="N8" s="1452"/>
      <c r="O8" s="1453" t="s">
        <v>968</v>
      </c>
      <c r="P8" s="1454"/>
      <c r="Q8" s="1452" t="s">
        <v>860</v>
      </c>
      <c r="R8" s="1452"/>
      <c r="S8" s="1452"/>
      <c r="T8" s="1452"/>
      <c r="U8" s="1452"/>
      <c r="V8" s="1452"/>
      <c r="W8" s="1452"/>
      <c r="X8" s="1452"/>
      <c r="Y8" s="1452"/>
      <c r="Z8" s="1452" t="s">
        <v>861</v>
      </c>
      <c r="AA8" s="1452"/>
      <c r="AB8" s="1452"/>
      <c r="AC8" s="1452"/>
      <c r="AD8" s="1452"/>
      <c r="AE8" s="1452"/>
      <c r="AF8" s="1452"/>
      <c r="AG8" s="1452"/>
      <c r="AH8" s="1452"/>
      <c r="AI8" s="1452"/>
      <c r="AJ8" s="1452"/>
      <c r="AK8" s="1452"/>
      <c r="AL8" s="1452" t="s">
        <v>862</v>
      </c>
      <c r="AM8" s="1452"/>
      <c r="AN8" s="1452"/>
      <c r="AO8" s="1452"/>
      <c r="AX8" s="1437"/>
      <c r="AY8" s="1437"/>
      <c r="AZ8" s="1437"/>
      <c r="BA8" s="1437"/>
      <c r="BB8" s="1437"/>
      <c r="BC8" s="1437"/>
      <c r="BD8" s="1437"/>
      <c r="BE8" s="1437"/>
      <c r="BF8" s="1437"/>
    </row>
    <row r="9" spans="1:41" ht="16.5" customHeight="1">
      <c r="A9" s="1452"/>
      <c r="B9" s="1452"/>
      <c r="C9" s="1452"/>
      <c r="D9" s="1452"/>
      <c r="E9" s="1452"/>
      <c r="F9" s="1452"/>
      <c r="G9" s="1452"/>
      <c r="H9" s="1452"/>
      <c r="I9" s="1452"/>
      <c r="J9" s="1452"/>
      <c r="K9" s="1452"/>
      <c r="L9" s="1452"/>
      <c r="M9" s="1452"/>
      <c r="N9" s="1452"/>
      <c r="O9" s="1455"/>
      <c r="P9" s="1456"/>
      <c r="Q9" s="1452" t="s">
        <v>863</v>
      </c>
      <c r="R9" s="1452"/>
      <c r="S9" s="1452"/>
      <c r="T9" s="1452" t="s">
        <v>864</v>
      </c>
      <c r="U9" s="1452"/>
      <c r="V9" s="1457"/>
      <c r="W9" s="1458" t="s">
        <v>836</v>
      </c>
      <c r="X9" s="1452"/>
      <c r="Y9" s="1459"/>
      <c r="Z9" s="1460" t="s">
        <v>865</v>
      </c>
      <c r="AA9" s="1452"/>
      <c r="AB9" s="1452"/>
      <c r="AC9" s="1452" t="s">
        <v>863</v>
      </c>
      <c r="AD9" s="1452"/>
      <c r="AE9" s="1452"/>
      <c r="AF9" s="1452" t="s">
        <v>864</v>
      </c>
      <c r="AG9" s="1452"/>
      <c r="AH9" s="1457"/>
      <c r="AI9" s="1458" t="s">
        <v>836</v>
      </c>
      <c r="AJ9" s="1452"/>
      <c r="AK9" s="1459"/>
      <c r="AL9" s="1460"/>
      <c r="AM9" s="1452"/>
      <c r="AN9" s="1452"/>
      <c r="AO9" s="1452"/>
    </row>
    <row r="10" spans="1:41" ht="16.5" customHeight="1">
      <c r="A10" s="1452"/>
      <c r="B10" s="1452"/>
      <c r="C10" s="1452"/>
      <c r="D10" s="1452"/>
      <c r="E10" s="1452"/>
      <c r="F10" s="1452"/>
      <c r="G10" s="1452"/>
      <c r="H10" s="1452"/>
      <c r="I10" s="1452"/>
      <c r="J10" s="1452"/>
      <c r="K10" s="1452"/>
      <c r="L10" s="1452"/>
      <c r="M10" s="1452"/>
      <c r="N10" s="1452"/>
      <c r="O10" s="1461"/>
      <c r="P10" s="1462"/>
      <c r="Q10" s="1452" t="s">
        <v>866</v>
      </c>
      <c r="R10" s="1452"/>
      <c r="S10" s="1452"/>
      <c r="T10" s="1452"/>
      <c r="U10" s="1452"/>
      <c r="V10" s="1457"/>
      <c r="W10" s="1458"/>
      <c r="X10" s="1452"/>
      <c r="Y10" s="1459"/>
      <c r="Z10" s="1460" t="s">
        <v>866</v>
      </c>
      <c r="AA10" s="1452"/>
      <c r="AB10" s="1452"/>
      <c r="AC10" s="1452"/>
      <c r="AD10" s="1452"/>
      <c r="AE10" s="1452"/>
      <c r="AF10" s="1452"/>
      <c r="AG10" s="1452"/>
      <c r="AH10" s="1457"/>
      <c r="AI10" s="1458"/>
      <c r="AJ10" s="1452"/>
      <c r="AK10" s="1459"/>
      <c r="AL10" s="1460"/>
      <c r="AM10" s="1452"/>
      <c r="AN10" s="1452"/>
      <c r="AO10" s="1452"/>
    </row>
    <row r="11" spans="1:41" ht="16.5" customHeight="1">
      <c r="A11" s="1452" t="s">
        <v>867</v>
      </c>
      <c r="B11" s="1452"/>
      <c r="C11" s="1452"/>
      <c r="D11" s="1452"/>
      <c r="E11" s="1452" t="s">
        <v>868</v>
      </c>
      <c r="F11" s="1452"/>
      <c r="G11" s="1452"/>
      <c r="H11" s="1452"/>
      <c r="I11" s="1452"/>
      <c r="J11" s="1452"/>
      <c r="K11" s="1452"/>
      <c r="L11" s="1452"/>
      <c r="M11" s="1452"/>
      <c r="N11" s="1452"/>
      <c r="O11" s="1463" t="s">
        <v>974</v>
      </c>
      <c r="P11" s="1464"/>
      <c r="Q11" s="1465"/>
      <c r="R11" s="1465"/>
      <c r="S11" s="1465"/>
      <c r="T11" s="1465">
        <v>15</v>
      </c>
      <c r="U11" s="1465"/>
      <c r="V11" s="1466"/>
      <c r="W11" s="1467">
        <v>15</v>
      </c>
      <c r="X11" s="1465"/>
      <c r="Y11" s="1468"/>
      <c r="Z11" s="1469"/>
      <c r="AA11" s="1465"/>
      <c r="AB11" s="1465"/>
      <c r="AC11" s="1465">
        <v>65</v>
      </c>
      <c r="AD11" s="1465"/>
      <c r="AE11" s="1465"/>
      <c r="AF11" s="1465">
        <v>59</v>
      </c>
      <c r="AG11" s="1465"/>
      <c r="AH11" s="1466"/>
      <c r="AI11" s="1467">
        <v>124</v>
      </c>
      <c r="AJ11" s="1465"/>
      <c r="AK11" s="1468"/>
      <c r="AL11" s="1469">
        <v>139</v>
      </c>
      <c r="AM11" s="1465"/>
      <c r="AN11" s="1465"/>
      <c r="AO11" s="1465"/>
    </row>
    <row r="12" spans="1:41" ht="16.5" customHeight="1" thickBot="1">
      <c r="A12" s="1452"/>
      <c r="B12" s="1452"/>
      <c r="C12" s="1452"/>
      <c r="D12" s="1452"/>
      <c r="E12" s="1470" t="s">
        <v>869</v>
      </c>
      <c r="F12" s="1470"/>
      <c r="G12" s="1470"/>
      <c r="H12" s="1470"/>
      <c r="I12" s="1470"/>
      <c r="J12" s="1470"/>
      <c r="K12" s="1470"/>
      <c r="L12" s="1470"/>
      <c r="M12" s="1470"/>
      <c r="N12" s="1470"/>
      <c r="O12" s="1471" t="s">
        <v>976</v>
      </c>
      <c r="P12" s="1472"/>
      <c r="Q12" s="1473"/>
      <c r="R12" s="1473"/>
      <c r="S12" s="1473"/>
      <c r="T12" s="1473"/>
      <c r="U12" s="1473"/>
      <c r="V12" s="1474"/>
      <c r="W12" s="1475"/>
      <c r="X12" s="1473"/>
      <c r="Y12" s="1476"/>
      <c r="Z12" s="1477"/>
      <c r="AA12" s="1473"/>
      <c r="AB12" s="1473"/>
      <c r="AC12" s="1473">
        <v>6</v>
      </c>
      <c r="AD12" s="1473"/>
      <c r="AE12" s="1473"/>
      <c r="AF12" s="1473"/>
      <c r="AG12" s="1473"/>
      <c r="AH12" s="1474"/>
      <c r="AI12" s="1475">
        <v>6</v>
      </c>
      <c r="AJ12" s="1473"/>
      <c r="AK12" s="1476"/>
      <c r="AL12" s="1477">
        <v>6</v>
      </c>
      <c r="AM12" s="1473"/>
      <c r="AN12" s="1473"/>
      <c r="AO12" s="1473"/>
    </row>
    <row r="13" spans="1:41" ht="16.5" customHeight="1" thickBot="1">
      <c r="A13" s="1470"/>
      <c r="B13" s="1470"/>
      <c r="C13" s="1470"/>
      <c r="D13" s="1470"/>
      <c r="E13" s="1478" t="s">
        <v>870</v>
      </c>
      <c r="F13" s="1479"/>
      <c r="G13" s="1479"/>
      <c r="H13" s="1479"/>
      <c r="I13" s="1479"/>
      <c r="J13" s="1479"/>
      <c r="K13" s="1479"/>
      <c r="L13" s="1479"/>
      <c r="M13" s="1479"/>
      <c r="N13" s="1479"/>
      <c r="O13" s="1480" t="s">
        <v>978</v>
      </c>
      <c r="P13" s="1481"/>
      <c r="Q13" s="1482"/>
      <c r="R13" s="1482"/>
      <c r="S13" s="1482"/>
      <c r="T13" s="1482">
        <v>15</v>
      </c>
      <c r="U13" s="1482"/>
      <c r="V13" s="1483"/>
      <c r="W13" s="1484">
        <v>15</v>
      </c>
      <c r="X13" s="1482"/>
      <c r="Y13" s="1485"/>
      <c r="Z13" s="1486"/>
      <c r="AA13" s="1482"/>
      <c r="AB13" s="1482"/>
      <c r="AC13" s="1482">
        <v>71</v>
      </c>
      <c r="AD13" s="1482"/>
      <c r="AE13" s="1482"/>
      <c r="AF13" s="1482">
        <v>59</v>
      </c>
      <c r="AG13" s="1482"/>
      <c r="AH13" s="1483"/>
      <c r="AI13" s="1484">
        <v>130</v>
      </c>
      <c r="AJ13" s="1482"/>
      <c r="AK13" s="1485"/>
      <c r="AL13" s="1486">
        <v>145</v>
      </c>
      <c r="AM13" s="1482"/>
      <c r="AN13" s="1482"/>
      <c r="AO13" s="1482"/>
    </row>
    <row r="14" spans="1:41" ht="16.5" customHeight="1">
      <c r="A14" s="1487" t="s">
        <v>871</v>
      </c>
      <c r="B14" s="1487"/>
      <c r="C14" s="1487"/>
      <c r="D14" s="1487"/>
      <c r="E14" s="1488" t="s">
        <v>872</v>
      </c>
      <c r="F14" s="1488"/>
      <c r="G14" s="1488"/>
      <c r="H14" s="1488"/>
      <c r="I14" s="1488"/>
      <c r="J14" s="1488"/>
      <c r="K14" s="1488"/>
      <c r="L14" s="1488"/>
      <c r="M14" s="1488"/>
      <c r="N14" s="1488"/>
      <c r="O14" s="1489" t="s">
        <v>980</v>
      </c>
      <c r="P14" s="1490"/>
      <c r="Q14" s="1491"/>
      <c r="R14" s="1491"/>
      <c r="S14" s="1491"/>
      <c r="T14" s="1491"/>
      <c r="U14" s="1491"/>
      <c r="V14" s="1492"/>
      <c r="W14" s="1493"/>
      <c r="X14" s="1491"/>
      <c r="Y14" s="1494"/>
      <c r="Z14" s="1495"/>
      <c r="AA14" s="1491"/>
      <c r="AB14" s="1491"/>
      <c r="AC14" s="1491">
        <v>1</v>
      </c>
      <c r="AD14" s="1491"/>
      <c r="AE14" s="1491"/>
      <c r="AF14" s="1491">
        <v>3</v>
      </c>
      <c r="AG14" s="1491"/>
      <c r="AH14" s="1492"/>
      <c r="AI14" s="1493">
        <v>4</v>
      </c>
      <c r="AJ14" s="1491"/>
      <c r="AK14" s="1494"/>
      <c r="AL14" s="1495">
        <v>4</v>
      </c>
      <c r="AM14" s="1491"/>
      <c r="AN14" s="1491"/>
      <c r="AO14" s="1491"/>
    </row>
    <row r="15" spans="1:41" ht="16.5" customHeight="1">
      <c r="A15" s="1452"/>
      <c r="B15" s="1452"/>
      <c r="C15" s="1452"/>
      <c r="D15" s="1452"/>
      <c r="E15" s="1452" t="s">
        <v>873</v>
      </c>
      <c r="F15" s="1452"/>
      <c r="G15" s="1452"/>
      <c r="H15" s="1452"/>
      <c r="I15" s="1452"/>
      <c r="J15" s="1452"/>
      <c r="K15" s="1452"/>
      <c r="L15" s="1452"/>
      <c r="M15" s="1452"/>
      <c r="N15" s="1452"/>
      <c r="O15" s="1463" t="s">
        <v>982</v>
      </c>
      <c r="P15" s="1464"/>
      <c r="Q15" s="1465"/>
      <c r="R15" s="1465"/>
      <c r="S15" s="1465"/>
      <c r="T15" s="1465">
        <v>1</v>
      </c>
      <c r="U15" s="1465"/>
      <c r="V15" s="1466"/>
      <c r="W15" s="1467">
        <v>1</v>
      </c>
      <c r="X15" s="1465"/>
      <c r="Y15" s="1468"/>
      <c r="Z15" s="1469"/>
      <c r="AA15" s="1465"/>
      <c r="AB15" s="1465"/>
      <c r="AC15" s="1465">
        <v>14</v>
      </c>
      <c r="AD15" s="1465"/>
      <c r="AE15" s="1465"/>
      <c r="AF15" s="1465">
        <v>4</v>
      </c>
      <c r="AG15" s="1465"/>
      <c r="AH15" s="1466"/>
      <c r="AI15" s="1467">
        <v>18</v>
      </c>
      <c r="AJ15" s="1465"/>
      <c r="AK15" s="1468"/>
      <c r="AL15" s="1469">
        <v>19</v>
      </c>
      <c r="AM15" s="1465"/>
      <c r="AN15" s="1465"/>
      <c r="AO15" s="1465"/>
    </row>
    <row r="16" spans="1:41" ht="16.5" customHeight="1">
      <c r="A16" s="1452"/>
      <c r="B16" s="1452"/>
      <c r="C16" s="1452"/>
      <c r="D16" s="1452"/>
      <c r="E16" s="1452" t="s">
        <v>874</v>
      </c>
      <c r="F16" s="1452"/>
      <c r="G16" s="1452"/>
      <c r="H16" s="1452"/>
      <c r="I16" s="1452"/>
      <c r="J16" s="1452"/>
      <c r="K16" s="1452"/>
      <c r="L16" s="1452"/>
      <c r="M16" s="1452"/>
      <c r="N16" s="1452"/>
      <c r="O16" s="1463" t="s">
        <v>984</v>
      </c>
      <c r="P16" s="1464"/>
      <c r="Q16" s="1465"/>
      <c r="R16" s="1465"/>
      <c r="S16" s="1465"/>
      <c r="T16" s="1465">
        <v>1</v>
      </c>
      <c r="U16" s="1465"/>
      <c r="V16" s="1466"/>
      <c r="W16" s="1467">
        <v>1</v>
      </c>
      <c r="X16" s="1465"/>
      <c r="Y16" s="1468"/>
      <c r="Z16" s="1469"/>
      <c r="AA16" s="1465"/>
      <c r="AB16" s="1465"/>
      <c r="AC16" s="1465"/>
      <c r="AD16" s="1465"/>
      <c r="AE16" s="1465"/>
      <c r="AF16" s="1465">
        <v>5</v>
      </c>
      <c r="AG16" s="1465"/>
      <c r="AH16" s="1466"/>
      <c r="AI16" s="1467">
        <v>5</v>
      </c>
      <c r="AJ16" s="1465"/>
      <c r="AK16" s="1468"/>
      <c r="AL16" s="1469">
        <v>6</v>
      </c>
      <c r="AM16" s="1465"/>
      <c r="AN16" s="1465"/>
      <c r="AO16" s="1465"/>
    </row>
    <row r="17" spans="1:41" ht="16.5" customHeight="1">
      <c r="A17" s="1452"/>
      <c r="B17" s="1452"/>
      <c r="C17" s="1452"/>
      <c r="D17" s="1452"/>
      <c r="E17" s="1452" t="s">
        <v>875</v>
      </c>
      <c r="F17" s="1452"/>
      <c r="G17" s="1452"/>
      <c r="H17" s="1452"/>
      <c r="I17" s="1452"/>
      <c r="J17" s="1452"/>
      <c r="K17" s="1452"/>
      <c r="L17" s="1452"/>
      <c r="M17" s="1452"/>
      <c r="N17" s="1452"/>
      <c r="O17" s="1463" t="s">
        <v>986</v>
      </c>
      <c r="P17" s="1464"/>
      <c r="Q17" s="1465"/>
      <c r="R17" s="1465"/>
      <c r="S17" s="1465"/>
      <c r="T17" s="1465"/>
      <c r="U17" s="1465"/>
      <c r="V17" s="1466"/>
      <c r="W17" s="1467"/>
      <c r="X17" s="1465"/>
      <c r="Y17" s="1468"/>
      <c r="Z17" s="1469"/>
      <c r="AA17" s="1465"/>
      <c r="AB17" s="1465"/>
      <c r="AC17" s="1465"/>
      <c r="AD17" s="1465"/>
      <c r="AE17" s="1465"/>
      <c r="AF17" s="1465">
        <v>2</v>
      </c>
      <c r="AG17" s="1465"/>
      <c r="AH17" s="1466"/>
      <c r="AI17" s="1467">
        <v>2</v>
      </c>
      <c r="AJ17" s="1465"/>
      <c r="AK17" s="1468"/>
      <c r="AL17" s="1469">
        <v>2</v>
      </c>
      <c r="AM17" s="1465"/>
      <c r="AN17" s="1465"/>
      <c r="AO17" s="1465"/>
    </row>
    <row r="18" spans="1:41" ht="16.5" customHeight="1">
      <c r="A18" s="1452"/>
      <c r="B18" s="1452"/>
      <c r="C18" s="1452"/>
      <c r="D18" s="1452"/>
      <c r="E18" s="1452" t="s">
        <v>876</v>
      </c>
      <c r="F18" s="1452"/>
      <c r="G18" s="1452"/>
      <c r="H18" s="1452"/>
      <c r="I18" s="1452"/>
      <c r="J18" s="1452"/>
      <c r="K18" s="1452"/>
      <c r="L18" s="1452"/>
      <c r="M18" s="1452"/>
      <c r="N18" s="1452"/>
      <c r="O18" s="1463" t="s">
        <v>988</v>
      </c>
      <c r="P18" s="1464"/>
      <c r="Q18" s="1465"/>
      <c r="R18" s="1465"/>
      <c r="S18" s="1465"/>
      <c r="T18" s="1465"/>
      <c r="U18" s="1465"/>
      <c r="V18" s="1466"/>
      <c r="W18" s="1467"/>
      <c r="X18" s="1465"/>
      <c r="Y18" s="1468"/>
      <c r="Z18" s="1469"/>
      <c r="AA18" s="1465"/>
      <c r="AB18" s="1465"/>
      <c r="AC18" s="1465">
        <v>1</v>
      </c>
      <c r="AD18" s="1465"/>
      <c r="AE18" s="1465"/>
      <c r="AF18" s="1465">
        <v>5</v>
      </c>
      <c r="AG18" s="1465"/>
      <c r="AH18" s="1466"/>
      <c r="AI18" s="1467">
        <v>6</v>
      </c>
      <c r="AJ18" s="1465"/>
      <c r="AK18" s="1468"/>
      <c r="AL18" s="1469">
        <v>6</v>
      </c>
      <c r="AM18" s="1465"/>
      <c r="AN18" s="1465"/>
      <c r="AO18" s="1465"/>
    </row>
    <row r="19" spans="1:41" ht="16.5" customHeight="1">
      <c r="A19" s="1452"/>
      <c r="B19" s="1452"/>
      <c r="C19" s="1452"/>
      <c r="D19" s="1452"/>
      <c r="E19" s="1452" t="s">
        <v>877</v>
      </c>
      <c r="F19" s="1452"/>
      <c r="G19" s="1452"/>
      <c r="H19" s="1452"/>
      <c r="I19" s="1452"/>
      <c r="J19" s="1452"/>
      <c r="K19" s="1452"/>
      <c r="L19" s="1452"/>
      <c r="M19" s="1452"/>
      <c r="N19" s="1452"/>
      <c r="O19" s="1463" t="s">
        <v>990</v>
      </c>
      <c r="P19" s="1464"/>
      <c r="Q19" s="1465"/>
      <c r="R19" s="1465"/>
      <c r="S19" s="1465"/>
      <c r="T19" s="1465"/>
      <c r="U19" s="1465"/>
      <c r="V19" s="1466"/>
      <c r="W19" s="1467"/>
      <c r="X19" s="1465"/>
      <c r="Y19" s="1468"/>
      <c r="Z19" s="1469"/>
      <c r="AA19" s="1465"/>
      <c r="AB19" s="1465"/>
      <c r="AC19" s="1465"/>
      <c r="AD19" s="1465"/>
      <c r="AE19" s="1465"/>
      <c r="AF19" s="1465"/>
      <c r="AG19" s="1465"/>
      <c r="AH19" s="1466"/>
      <c r="AI19" s="1467"/>
      <c r="AJ19" s="1465"/>
      <c r="AK19" s="1468"/>
      <c r="AL19" s="1469"/>
      <c r="AM19" s="1465"/>
      <c r="AN19" s="1465"/>
      <c r="AO19" s="1465"/>
    </row>
    <row r="20" spans="1:41" ht="16.5" customHeight="1">
      <c r="A20" s="1452"/>
      <c r="B20" s="1452"/>
      <c r="C20" s="1452"/>
      <c r="D20" s="1452"/>
      <c r="E20" s="1452" t="s">
        <v>878</v>
      </c>
      <c r="F20" s="1452"/>
      <c r="G20" s="1452"/>
      <c r="H20" s="1452"/>
      <c r="I20" s="1452"/>
      <c r="J20" s="1452"/>
      <c r="K20" s="1452"/>
      <c r="L20" s="1452"/>
      <c r="M20" s="1452"/>
      <c r="N20" s="1452"/>
      <c r="O20" s="1463" t="s">
        <v>992</v>
      </c>
      <c r="P20" s="1464"/>
      <c r="Q20" s="1465"/>
      <c r="R20" s="1465"/>
      <c r="S20" s="1465"/>
      <c r="T20" s="1465">
        <v>1</v>
      </c>
      <c r="U20" s="1465"/>
      <c r="V20" s="1466"/>
      <c r="W20" s="1467">
        <v>1</v>
      </c>
      <c r="X20" s="1465"/>
      <c r="Y20" s="1468"/>
      <c r="Z20" s="1469"/>
      <c r="AA20" s="1465"/>
      <c r="AB20" s="1465"/>
      <c r="AC20" s="1465"/>
      <c r="AD20" s="1465"/>
      <c r="AE20" s="1465"/>
      <c r="AF20" s="1465">
        <v>3</v>
      </c>
      <c r="AG20" s="1465"/>
      <c r="AH20" s="1466"/>
      <c r="AI20" s="1467">
        <v>3</v>
      </c>
      <c r="AJ20" s="1465"/>
      <c r="AK20" s="1468"/>
      <c r="AL20" s="1469">
        <v>4</v>
      </c>
      <c r="AM20" s="1465"/>
      <c r="AN20" s="1465"/>
      <c r="AO20" s="1465"/>
    </row>
    <row r="21" spans="1:41" ht="16.5" customHeight="1">
      <c r="A21" s="1452"/>
      <c r="B21" s="1452"/>
      <c r="C21" s="1452"/>
      <c r="D21" s="1452"/>
      <c r="E21" s="1452" t="s">
        <v>879</v>
      </c>
      <c r="F21" s="1452"/>
      <c r="G21" s="1452"/>
      <c r="H21" s="1452"/>
      <c r="I21" s="1452"/>
      <c r="J21" s="1452"/>
      <c r="K21" s="1452"/>
      <c r="L21" s="1452"/>
      <c r="M21" s="1452"/>
      <c r="N21" s="1452"/>
      <c r="O21" s="1463" t="s">
        <v>994</v>
      </c>
      <c r="P21" s="1464"/>
      <c r="Q21" s="1465"/>
      <c r="R21" s="1465"/>
      <c r="S21" s="1465"/>
      <c r="T21" s="1465">
        <v>1</v>
      </c>
      <c r="U21" s="1465"/>
      <c r="V21" s="1466"/>
      <c r="W21" s="1467">
        <v>1</v>
      </c>
      <c r="X21" s="1465"/>
      <c r="Y21" s="1468"/>
      <c r="Z21" s="1469"/>
      <c r="AA21" s="1465"/>
      <c r="AB21" s="1465"/>
      <c r="AC21" s="1465"/>
      <c r="AD21" s="1465"/>
      <c r="AE21" s="1465"/>
      <c r="AF21" s="1465">
        <v>2</v>
      </c>
      <c r="AG21" s="1465"/>
      <c r="AH21" s="1466"/>
      <c r="AI21" s="1467">
        <v>2</v>
      </c>
      <c r="AJ21" s="1465"/>
      <c r="AK21" s="1468"/>
      <c r="AL21" s="1469">
        <v>3</v>
      </c>
      <c r="AM21" s="1465"/>
      <c r="AN21" s="1465"/>
      <c r="AO21" s="1465"/>
    </row>
    <row r="22" spans="1:41" ht="16.5" customHeight="1" thickBot="1">
      <c r="A22" s="1452"/>
      <c r="B22" s="1452"/>
      <c r="C22" s="1452"/>
      <c r="D22" s="1452"/>
      <c r="E22" s="1470" t="s">
        <v>880</v>
      </c>
      <c r="F22" s="1470"/>
      <c r="G22" s="1470"/>
      <c r="H22" s="1470"/>
      <c r="I22" s="1470"/>
      <c r="J22" s="1470"/>
      <c r="K22" s="1470"/>
      <c r="L22" s="1470"/>
      <c r="M22" s="1470"/>
      <c r="N22" s="1470"/>
      <c r="O22" s="1471" t="s">
        <v>996</v>
      </c>
      <c r="P22" s="1472"/>
      <c r="Q22" s="1473"/>
      <c r="R22" s="1473"/>
      <c r="S22" s="1473"/>
      <c r="T22" s="1473"/>
      <c r="U22" s="1473"/>
      <c r="V22" s="1474"/>
      <c r="W22" s="1475"/>
      <c r="X22" s="1473"/>
      <c r="Y22" s="1476"/>
      <c r="Z22" s="1477"/>
      <c r="AA22" s="1473"/>
      <c r="AB22" s="1473"/>
      <c r="AC22" s="1473"/>
      <c r="AD22" s="1473"/>
      <c r="AE22" s="1473"/>
      <c r="AF22" s="1473"/>
      <c r="AG22" s="1473"/>
      <c r="AH22" s="1474"/>
      <c r="AI22" s="1475"/>
      <c r="AJ22" s="1473"/>
      <c r="AK22" s="1476"/>
      <c r="AL22" s="1477"/>
      <c r="AM22" s="1473"/>
      <c r="AN22" s="1473"/>
      <c r="AO22" s="1473"/>
    </row>
    <row r="23" spans="1:41" ht="16.5" customHeight="1" thickBot="1">
      <c r="A23" s="1496"/>
      <c r="B23" s="1496"/>
      <c r="C23" s="1496"/>
      <c r="D23" s="1496"/>
      <c r="E23" s="1478" t="s">
        <v>881</v>
      </c>
      <c r="F23" s="1479"/>
      <c r="G23" s="1479"/>
      <c r="H23" s="1479"/>
      <c r="I23" s="1479"/>
      <c r="J23" s="1479"/>
      <c r="K23" s="1479"/>
      <c r="L23" s="1479"/>
      <c r="M23" s="1479"/>
      <c r="N23" s="1479"/>
      <c r="O23" s="1497" t="s">
        <v>998</v>
      </c>
      <c r="P23" s="1481"/>
      <c r="Q23" s="1498"/>
      <c r="R23" s="1498"/>
      <c r="S23" s="1498"/>
      <c r="T23" s="1498">
        <v>4</v>
      </c>
      <c r="U23" s="1498"/>
      <c r="V23" s="1499"/>
      <c r="W23" s="1500">
        <v>4</v>
      </c>
      <c r="X23" s="1498"/>
      <c r="Y23" s="1501"/>
      <c r="Z23" s="1502"/>
      <c r="AA23" s="1498"/>
      <c r="AB23" s="1498"/>
      <c r="AC23" s="1498">
        <v>16</v>
      </c>
      <c r="AD23" s="1498"/>
      <c r="AE23" s="1498"/>
      <c r="AF23" s="1498">
        <v>24</v>
      </c>
      <c r="AG23" s="1498"/>
      <c r="AH23" s="1499"/>
      <c r="AI23" s="1500">
        <v>40</v>
      </c>
      <c r="AJ23" s="1498"/>
      <c r="AK23" s="1501"/>
      <c r="AL23" s="1502">
        <v>44</v>
      </c>
      <c r="AM23" s="1498"/>
      <c r="AN23" s="1498"/>
      <c r="AO23" s="1498"/>
    </row>
    <row r="24" spans="1:41" ht="16.5" customHeight="1">
      <c r="A24" s="1487" t="s">
        <v>882</v>
      </c>
      <c r="B24" s="1487"/>
      <c r="C24" s="1487"/>
      <c r="D24" s="1487"/>
      <c r="E24" s="1488" t="s">
        <v>883</v>
      </c>
      <c r="F24" s="1488"/>
      <c r="G24" s="1488"/>
      <c r="H24" s="1488"/>
      <c r="I24" s="1488"/>
      <c r="J24" s="1488"/>
      <c r="K24" s="1488"/>
      <c r="L24" s="1488"/>
      <c r="M24" s="1488"/>
      <c r="N24" s="1488"/>
      <c r="O24" s="1489" t="s">
        <v>1000</v>
      </c>
      <c r="P24" s="1490"/>
      <c r="Q24" s="1491"/>
      <c r="R24" s="1491"/>
      <c r="S24" s="1491"/>
      <c r="T24" s="1491"/>
      <c r="U24" s="1491"/>
      <c r="V24" s="1492"/>
      <c r="W24" s="1493"/>
      <c r="X24" s="1491"/>
      <c r="Y24" s="1494"/>
      <c r="Z24" s="1495">
        <v>2</v>
      </c>
      <c r="AA24" s="1491"/>
      <c r="AB24" s="1491"/>
      <c r="AC24" s="1491">
        <v>18</v>
      </c>
      <c r="AD24" s="1491"/>
      <c r="AE24" s="1491"/>
      <c r="AF24" s="1491"/>
      <c r="AG24" s="1491"/>
      <c r="AH24" s="1492"/>
      <c r="AI24" s="1493">
        <v>20</v>
      </c>
      <c r="AJ24" s="1491"/>
      <c r="AK24" s="1494"/>
      <c r="AL24" s="1495">
        <v>20</v>
      </c>
      <c r="AM24" s="1491"/>
      <c r="AN24" s="1491"/>
      <c r="AO24" s="1491"/>
    </row>
    <row r="25" spans="1:41" ht="16.5" customHeight="1">
      <c r="A25" s="1452"/>
      <c r="B25" s="1452"/>
      <c r="C25" s="1452"/>
      <c r="D25" s="1452"/>
      <c r="E25" s="1503" t="s">
        <v>884</v>
      </c>
      <c r="F25" s="1503"/>
      <c r="G25" s="1503"/>
      <c r="H25" s="1503"/>
      <c r="I25" s="1503"/>
      <c r="J25" s="1503"/>
      <c r="K25" s="1503"/>
      <c r="L25" s="1503"/>
      <c r="M25" s="1503"/>
      <c r="N25" s="1503"/>
      <c r="O25" s="1463" t="s">
        <v>1002</v>
      </c>
      <c r="P25" s="1464"/>
      <c r="Q25" s="1465"/>
      <c r="R25" s="1465"/>
      <c r="S25" s="1465"/>
      <c r="T25" s="1465"/>
      <c r="U25" s="1465"/>
      <c r="V25" s="1466"/>
      <c r="W25" s="1467"/>
      <c r="X25" s="1465"/>
      <c r="Y25" s="1468"/>
      <c r="Z25" s="1469">
        <v>2</v>
      </c>
      <c r="AA25" s="1465"/>
      <c r="AB25" s="1465"/>
      <c r="AC25" s="1465">
        <v>16</v>
      </c>
      <c r="AD25" s="1465"/>
      <c r="AE25" s="1465"/>
      <c r="AF25" s="1465"/>
      <c r="AG25" s="1465"/>
      <c r="AH25" s="1466"/>
      <c r="AI25" s="1467">
        <v>18</v>
      </c>
      <c r="AJ25" s="1465"/>
      <c r="AK25" s="1468"/>
      <c r="AL25" s="1469">
        <v>18</v>
      </c>
      <c r="AM25" s="1465"/>
      <c r="AN25" s="1465"/>
      <c r="AO25" s="1465"/>
    </row>
    <row r="26" spans="1:41" ht="16.5" customHeight="1">
      <c r="A26" s="1452"/>
      <c r="B26" s="1452"/>
      <c r="C26" s="1452"/>
      <c r="D26" s="1452"/>
      <c r="E26" s="1503" t="s">
        <v>885</v>
      </c>
      <c r="F26" s="1503"/>
      <c r="G26" s="1503"/>
      <c r="H26" s="1503"/>
      <c r="I26" s="1503"/>
      <c r="J26" s="1503"/>
      <c r="K26" s="1503"/>
      <c r="L26" s="1503"/>
      <c r="M26" s="1503"/>
      <c r="N26" s="1503"/>
      <c r="O26" s="1463" t="s">
        <v>1004</v>
      </c>
      <c r="P26" s="1464"/>
      <c r="Q26" s="1465"/>
      <c r="R26" s="1465"/>
      <c r="S26" s="1465"/>
      <c r="T26" s="1465"/>
      <c r="U26" s="1465"/>
      <c r="V26" s="1466"/>
      <c r="W26" s="1467"/>
      <c r="X26" s="1465"/>
      <c r="Y26" s="1468"/>
      <c r="Z26" s="1469"/>
      <c r="AA26" s="1465"/>
      <c r="AB26" s="1465"/>
      <c r="AC26" s="1465">
        <v>2</v>
      </c>
      <c r="AD26" s="1465"/>
      <c r="AE26" s="1465"/>
      <c r="AF26" s="1465"/>
      <c r="AG26" s="1465"/>
      <c r="AH26" s="1466"/>
      <c r="AI26" s="1467">
        <v>2</v>
      </c>
      <c r="AJ26" s="1465"/>
      <c r="AK26" s="1468"/>
      <c r="AL26" s="1469">
        <v>2</v>
      </c>
      <c r="AM26" s="1465"/>
      <c r="AN26" s="1465"/>
      <c r="AO26" s="1465"/>
    </row>
    <row r="27" spans="1:41" ht="16.5" customHeight="1">
      <c r="A27" s="1452"/>
      <c r="B27" s="1452"/>
      <c r="C27" s="1452"/>
      <c r="D27" s="1452"/>
      <c r="E27" s="1503" t="s">
        <v>886</v>
      </c>
      <c r="F27" s="1503"/>
      <c r="G27" s="1503"/>
      <c r="H27" s="1503"/>
      <c r="I27" s="1503"/>
      <c r="J27" s="1503"/>
      <c r="K27" s="1503"/>
      <c r="L27" s="1503"/>
      <c r="M27" s="1503"/>
      <c r="N27" s="1503"/>
      <c r="O27" s="1463" t="s">
        <v>1065</v>
      </c>
      <c r="P27" s="1464"/>
      <c r="Q27" s="1465"/>
      <c r="R27" s="1465"/>
      <c r="S27" s="1465"/>
      <c r="T27" s="1465"/>
      <c r="U27" s="1465"/>
      <c r="V27" s="1466"/>
      <c r="W27" s="1467"/>
      <c r="X27" s="1465"/>
      <c r="Y27" s="1468"/>
      <c r="Z27" s="1469"/>
      <c r="AA27" s="1465"/>
      <c r="AB27" s="1465"/>
      <c r="AC27" s="1465"/>
      <c r="AD27" s="1465"/>
      <c r="AE27" s="1465"/>
      <c r="AF27" s="1465"/>
      <c r="AG27" s="1465"/>
      <c r="AH27" s="1466"/>
      <c r="AI27" s="1467"/>
      <c r="AJ27" s="1465"/>
      <c r="AK27" s="1468"/>
      <c r="AL27" s="1469"/>
      <c r="AM27" s="1465"/>
      <c r="AN27" s="1465"/>
      <c r="AO27" s="1465"/>
    </row>
    <row r="28" spans="1:41" ht="16.5" customHeight="1">
      <c r="A28" s="1452"/>
      <c r="B28" s="1452"/>
      <c r="C28" s="1452"/>
      <c r="D28" s="1452"/>
      <c r="E28" s="1452" t="s">
        <v>887</v>
      </c>
      <c r="F28" s="1452"/>
      <c r="G28" s="1452"/>
      <c r="H28" s="1452"/>
      <c r="I28" s="1452"/>
      <c r="J28" s="1452"/>
      <c r="K28" s="1452"/>
      <c r="L28" s="1452"/>
      <c r="M28" s="1452"/>
      <c r="N28" s="1452"/>
      <c r="O28" s="1463" t="s">
        <v>1067</v>
      </c>
      <c r="P28" s="1464"/>
      <c r="Q28" s="1465"/>
      <c r="R28" s="1465"/>
      <c r="S28" s="1465"/>
      <c r="T28" s="1465"/>
      <c r="U28" s="1465"/>
      <c r="V28" s="1466"/>
      <c r="W28" s="1467"/>
      <c r="X28" s="1465"/>
      <c r="Y28" s="1468"/>
      <c r="Z28" s="1469"/>
      <c r="AA28" s="1465"/>
      <c r="AB28" s="1465"/>
      <c r="AC28" s="1465"/>
      <c r="AD28" s="1465"/>
      <c r="AE28" s="1465"/>
      <c r="AF28" s="1465"/>
      <c r="AG28" s="1465"/>
      <c r="AH28" s="1466"/>
      <c r="AI28" s="1467"/>
      <c r="AJ28" s="1465"/>
      <c r="AK28" s="1468"/>
      <c r="AL28" s="1469"/>
      <c r="AM28" s="1465"/>
      <c r="AN28" s="1465"/>
      <c r="AO28" s="1465"/>
    </row>
    <row r="29" spans="1:41" ht="16.5" customHeight="1">
      <c r="A29" s="1452"/>
      <c r="B29" s="1452"/>
      <c r="C29" s="1452"/>
      <c r="D29" s="1452"/>
      <c r="E29" s="1452" t="s">
        <v>888</v>
      </c>
      <c r="F29" s="1452"/>
      <c r="G29" s="1452"/>
      <c r="H29" s="1452"/>
      <c r="I29" s="1452"/>
      <c r="J29" s="1452"/>
      <c r="K29" s="1452"/>
      <c r="L29" s="1452"/>
      <c r="M29" s="1452"/>
      <c r="N29" s="1452"/>
      <c r="O29" s="1463" t="s">
        <v>1069</v>
      </c>
      <c r="P29" s="1464"/>
      <c r="Q29" s="1465"/>
      <c r="R29" s="1465"/>
      <c r="S29" s="1465"/>
      <c r="T29" s="1465"/>
      <c r="U29" s="1465"/>
      <c r="V29" s="1466"/>
      <c r="W29" s="1467"/>
      <c r="X29" s="1465"/>
      <c r="Y29" s="1468"/>
      <c r="Z29" s="1469"/>
      <c r="AA29" s="1465"/>
      <c r="AB29" s="1465"/>
      <c r="AC29" s="1465">
        <v>1</v>
      </c>
      <c r="AD29" s="1465"/>
      <c r="AE29" s="1465"/>
      <c r="AF29" s="1465"/>
      <c r="AG29" s="1465"/>
      <c r="AH29" s="1466"/>
      <c r="AI29" s="1467">
        <v>1</v>
      </c>
      <c r="AJ29" s="1465"/>
      <c r="AK29" s="1468"/>
      <c r="AL29" s="1469">
        <v>1</v>
      </c>
      <c r="AM29" s="1465"/>
      <c r="AN29" s="1465"/>
      <c r="AO29" s="1465"/>
    </row>
    <row r="30" spans="1:41" ht="16.5" customHeight="1">
      <c r="A30" s="1452"/>
      <c r="B30" s="1452"/>
      <c r="C30" s="1452"/>
      <c r="D30" s="1452"/>
      <c r="E30" s="1452" t="s">
        <v>889</v>
      </c>
      <c r="F30" s="1452"/>
      <c r="G30" s="1452"/>
      <c r="H30" s="1452"/>
      <c r="I30" s="1452"/>
      <c r="J30" s="1452"/>
      <c r="K30" s="1452"/>
      <c r="L30" s="1452"/>
      <c r="M30" s="1452"/>
      <c r="N30" s="1452"/>
      <c r="O30" s="1463" t="s">
        <v>1071</v>
      </c>
      <c r="P30" s="1464"/>
      <c r="Q30" s="1465"/>
      <c r="R30" s="1465"/>
      <c r="S30" s="1465"/>
      <c r="T30" s="1465"/>
      <c r="U30" s="1465"/>
      <c r="V30" s="1466"/>
      <c r="W30" s="1467"/>
      <c r="X30" s="1465"/>
      <c r="Y30" s="1468"/>
      <c r="Z30" s="1469"/>
      <c r="AA30" s="1465"/>
      <c r="AB30" s="1465"/>
      <c r="AC30" s="1465">
        <v>1</v>
      </c>
      <c r="AD30" s="1465"/>
      <c r="AE30" s="1465"/>
      <c r="AF30" s="1465"/>
      <c r="AG30" s="1465"/>
      <c r="AH30" s="1466"/>
      <c r="AI30" s="1467">
        <v>1</v>
      </c>
      <c r="AJ30" s="1465"/>
      <c r="AK30" s="1468"/>
      <c r="AL30" s="1469">
        <v>1</v>
      </c>
      <c r="AM30" s="1465"/>
      <c r="AN30" s="1465"/>
      <c r="AO30" s="1465"/>
    </row>
    <row r="31" spans="1:41" ht="16.5" customHeight="1">
      <c r="A31" s="1452"/>
      <c r="B31" s="1452"/>
      <c r="C31" s="1452"/>
      <c r="D31" s="1452"/>
      <c r="E31" s="1452" t="s">
        <v>890</v>
      </c>
      <c r="F31" s="1452"/>
      <c r="G31" s="1452"/>
      <c r="H31" s="1452"/>
      <c r="I31" s="1452"/>
      <c r="J31" s="1452"/>
      <c r="K31" s="1452"/>
      <c r="L31" s="1452"/>
      <c r="M31" s="1452"/>
      <c r="N31" s="1452"/>
      <c r="O31" s="1463" t="s">
        <v>1073</v>
      </c>
      <c r="P31" s="1464"/>
      <c r="Q31" s="1465"/>
      <c r="R31" s="1465"/>
      <c r="S31" s="1465"/>
      <c r="T31" s="1465"/>
      <c r="U31" s="1465"/>
      <c r="V31" s="1466"/>
      <c r="W31" s="1467"/>
      <c r="X31" s="1465"/>
      <c r="Y31" s="1468"/>
      <c r="Z31" s="1469"/>
      <c r="AA31" s="1465"/>
      <c r="AB31" s="1465"/>
      <c r="AC31" s="1465"/>
      <c r="AD31" s="1465"/>
      <c r="AE31" s="1465"/>
      <c r="AF31" s="1465"/>
      <c r="AG31" s="1465"/>
      <c r="AH31" s="1466"/>
      <c r="AI31" s="1467"/>
      <c r="AJ31" s="1465"/>
      <c r="AK31" s="1468"/>
      <c r="AL31" s="1469"/>
      <c r="AM31" s="1465"/>
      <c r="AN31" s="1465"/>
      <c r="AO31" s="1465"/>
    </row>
    <row r="32" spans="1:41" ht="16.5" customHeight="1">
      <c r="A32" s="1452"/>
      <c r="B32" s="1452"/>
      <c r="C32" s="1452"/>
      <c r="D32" s="1452"/>
      <c r="E32" s="1452" t="s">
        <v>891</v>
      </c>
      <c r="F32" s="1452"/>
      <c r="G32" s="1452"/>
      <c r="H32" s="1452"/>
      <c r="I32" s="1452"/>
      <c r="J32" s="1452"/>
      <c r="K32" s="1452"/>
      <c r="L32" s="1452"/>
      <c r="M32" s="1452"/>
      <c r="N32" s="1452"/>
      <c r="O32" s="1463" t="s">
        <v>1075</v>
      </c>
      <c r="P32" s="1464"/>
      <c r="Q32" s="1465"/>
      <c r="R32" s="1465"/>
      <c r="S32" s="1465"/>
      <c r="T32" s="1465"/>
      <c r="U32" s="1465"/>
      <c r="V32" s="1466"/>
      <c r="W32" s="1467"/>
      <c r="X32" s="1465"/>
      <c r="Y32" s="1468"/>
      <c r="Z32" s="1469">
        <v>3</v>
      </c>
      <c r="AA32" s="1465"/>
      <c r="AB32" s="1465"/>
      <c r="AC32" s="1465">
        <v>3</v>
      </c>
      <c r="AD32" s="1465"/>
      <c r="AE32" s="1465"/>
      <c r="AF32" s="1465"/>
      <c r="AG32" s="1465"/>
      <c r="AH32" s="1466"/>
      <c r="AI32" s="1467">
        <v>6</v>
      </c>
      <c r="AJ32" s="1465"/>
      <c r="AK32" s="1468"/>
      <c r="AL32" s="1469">
        <v>6</v>
      </c>
      <c r="AM32" s="1465"/>
      <c r="AN32" s="1465"/>
      <c r="AO32" s="1465"/>
    </row>
    <row r="33" spans="1:41" ht="16.5" customHeight="1">
      <c r="A33" s="1452"/>
      <c r="B33" s="1452"/>
      <c r="C33" s="1452"/>
      <c r="D33" s="1452"/>
      <c r="E33" s="1452" t="s">
        <v>892</v>
      </c>
      <c r="F33" s="1452"/>
      <c r="G33" s="1452"/>
      <c r="H33" s="1452"/>
      <c r="I33" s="1452"/>
      <c r="J33" s="1452"/>
      <c r="K33" s="1452"/>
      <c r="L33" s="1452"/>
      <c r="M33" s="1452"/>
      <c r="N33" s="1452"/>
      <c r="O33" s="1463" t="s">
        <v>1077</v>
      </c>
      <c r="P33" s="1464"/>
      <c r="Q33" s="1465"/>
      <c r="R33" s="1465"/>
      <c r="S33" s="1465"/>
      <c r="T33" s="1465"/>
      <c r="U33" s="1465"/>
      <c r="V33" s="1466"/>
      <c r="W33" s="1467"/>
      <c r="X33" s="1465"/>
      <c r="Y33" s="1468"/>
      <c r="Z33" s="1469"/>
      <c r="AA33" s="1465"/>
      <c r="AB33" s="1465"/>
      <c r="AC33" s="1465"/>
      <c r="AD33" s="1465"/>
      <c r="AE33" s="1465"/>
      <c r="AF33" s="1465"/>
      <c r="AG33" s="1465"/>
      <c r="AH33" s="1466"/>
      <c r="AI33" s="1467"/>
      <c r="AJ33" s="1465"/>
      <c r="AK33" s="1468"/>
      <c r="AL33" s="1469"/>
      <c r="AM33" s="1465"/>
      <c r="AN33" s="1465"/>
      <c r="AO33" s="1465"/>
    </row>
    <row r="34" spans="1:41" ht="16.5" customHeight="1">
      <c r="A34" s="1452"/>
      <c r="B34" s="1452"/>
      <c r="C34" s="1452"/>
      <c r="D34" s="1452"/>
      <c r="E34" s="1452" t="s">
        <v>893</v>
      </c>
      <c r="F34" s="1452"/>
      <c r="G34" s="1452"/>
      <c r="H34" s="1452"/>
      <c r="I34" s="1452"/>
      <c r="J34" s="1452"/>
      <c r="K34" s="1452"/>
      <c r="L34" s="1452"/>
      <c r="M34" s="1452"/>
      <c r="N34" s="1452"/>
      <c r="O34" s="1463" t="s">
        <v>1079</v>
      </c>
      <c r="P34" s="1464"/>
      <c r="Q34" s="1465"/>
      <c r="R34" s="1465"/>
      <c r="S34" s="1465"/>
      <c r="T34" s="1465"/>
      <c r="U34" s="1465"/>
      <c r="V34" s="1466"/>
      <c r="W34" s="1467"/>
      <c r="X34" s="1465"/>
      <c r="Y34" s="1468"/>
      <c r="Z34" s="1469"/>
      <c r="AA34" s="1465"/>
      <c r="AB34" s="1465"/>
      <c r="AC34" s="1465"/>
      <c r="AD34" s="1465"/>
      <c r="AE34" s="1465"/>
      <c r="AF34" s="1465"/>
      <c r="AG34" s="1465"/>
      <c r="AH34" s="1466"/>
      <c r="AI34" s="1467"/>
      <c r="AJ34" s="1465"/>
      <c r="AK34" s="1468"/>
      <c r="AL34" s="1469"/>
      <c r="AM34" s="1465"/>
      <c r="AN34" s="1465"/>
      <c r="AO34" s="1465"/>
    </row>
    <row r="35" spans="1:41" ht="16.5" customHeight="1" thickBot="1">
      <c r="A35" s="1452"/>
      <c r="B35" s="1452"/>
      <c r="C35" s="1452"/>
      <c r="D35" s="1452"/>
      <c r="E35" s="1470" t="s">
        <v>880</v>
      </c>
      <c r="F35" s="1470"/>
      <c r="G35" s="1470"/>
      <c r="H35" s="1470"/>
      <c r="I35" s="1470"/>
      <c r="J35" s="1470"/>
      <c r="K35" s="1470"/>
      <c r="L35" s="1470"/>
      <c r="M35" s="1470"/>
      <c r="N35" s="1470"/>
      <c r="O35" s="1471" t="s">
        <v>1081</v>
      </c>
      <c r="P35" s="1472"/>
      <c r="Q35" s="1473"/>
      <c r="R35" s="1473"/>
      <c r="S35" s="1473"/>
      <c r="T35" s="1473"/>
      <c r="U35" s="1473"/>
      <c r="V35" s="1474"/>
      <c r="W35" s="1475"/>
      <c r="X35" s="1473"/>
      <c r="Y35" s="1476"/>
      <c r="Z35" s="1477"/>
      <c r="AA35" s="1473"/>
      <c r="AB35" s="1473"/>
      <c r="AC35" s="1473"/>
      <c r="AD35" s="1473"/>
      <c r="AE35" s="1473"/>
      <c r="AF35" s="1473"/>
      <c r="AG35" s="1473"/>
      <c r="AH35" s="1474"/>
      <c r="AI35" s="1475"/>
      <c r="AJ35" s="1473"/>
      <c r="AK35" s="1476"/>
      <c r="AL35" s="1477"/>
      <c r="AM35" s="1473"/>
      <c r="AN35" s="1473"/>
      <c r="AO35" s="1473"/>
    </row>
    <row r="36" spans="1:41" ht="16.5" customHeight="1" thickBot="1">
      <c r="A36" s="1496"/>
      <c r="B36" s="1496"/>
      <c r="C36" s="1496"/>
      <c r="D36" s="1496"/>
      <c r="E36" s="1478" t="s">
        <v>894</v>
      </c>
      <c r="F36" s="1478"/>
      <c r="G36" s="1478"/>
      <c r="H36" s="1478"/>
      <c r="I36" s="1478"/>
      <c r="J36" s="1478"/>
      <c r="K36" s="1478"/>
      <c r="L36" s="1478"/>
      <c r="M36" s="1478"/>
      <c r="N36" s="1478"/>
      <c r="O36" s="1497" t="s">
        <v>1083</v>
      </c>
      <c r="P36" s="1481"/>
      <c r="Q36" s="1482"/>
      <c r="R36" s="1482"/>
      <c r="S36" s="1482"/>
      <c r="T36" s="1482"/>
      <c r="U36" s="1482"/>
      <c r="V36" s="1483"/>
      <c r="W36" s="1484"/>
      <c r="X36" s="1482"/>
      <c r="Y36" s="1485"/>
      <c r="Z36" s="1486">
        <v>5</v>
      </c>
      <c r="AA36" s="1482"/>
      <c r="AB36" s="1482"/>
      <c r="AC36" s="1482">
        <v>23</v>
      </c>
      <c r="AD36" s="1482"/>
      <c r="AE36" s="1482"/>
      <c r="AF36" s="1482"/>
      <c r="AG36" s="1482"/>
      <c r="AH36" s="1483"/>
      <c r="AI36" s="1484">
        <v>28</v>
      </c>
      <c r="AJ36" s="1482"/>
      <c r="AK36" s="1485"/>
      <c r="AL36" s="1486">
        <v>28</v>
      </c>
      <c r="AM36" s="1482"/>
      <c r="AN36" s="1482"/>
      <c r="AO36" s="1482"/>
    </row>
    <row r="37" spans="1:41" ht="21" customHeight="1" thickBot="1">
      <c r="A37" s="1504" t="s">
        <v>895</v>
      </c>
      <c r="B37" s="1505"/>
      <c r="C37" s="1505"/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6"/>
      <c r="O37" s="1497" t="s">
        <v>1085</v>
      </c>
      <c r="P37" s="1481"/>
      <c r="Q37" s="1507"/>
      <c r="R37" s="1507"/>
      <c r="S37" s="1507"/>
      <c r="T37" s="1507">
        <v>19</v>
      </c>
      <c r="U37" s="1507"/>
      <c r="V37" s="1508"/>
      <c r="W37" s="1509">
        <v>19</v>
      </c>
      <c r="X37" s="1507"/>
      <c r="Y37" s="1510"/>
      <c r="Z37" s="1511">
        <v>5</v>
      </c>
      <c r="AA37" s="1507"/>
      <c r="AB37" s="1507"/>
      <c r="AC37" s="1507">
        <v>110</v>
      </c>
      <c r="AD37" s="1507"/>
      <c r="AE37" s="1507"/>
      <c r="AF37" s="1507">
        <v>83</v>
      </c>
      <c r="AG37" s="1507"/>
      <c r="AH37" s="1508"/>
      <c r="AI37" s="1509">
        <v>198</v>
      </c>
      <c r="AJ37" s="1507"/>
      <c r="AK37" s="1510"/>
      <c r="AL37" s="1511">
        <v>217</v>
      </c>
      <c r="AM37" s="1507"/>
      <c r="AN37" s="1507"/>
      <c r="AO37" s="1507"/>
    </row>
    <row r="38" spans="1:41" ht="16.5" customHeight="1">
      <c r="A38" s="1512"/>
      <c r="B38" s="1513" t="s">
        <v>896</v>
      </c>
      <c r="C38" s="1513"/>
      <c r="D38" s="1513"/>
      <c r="E38" s="1513"/>
      <c r="F38" s="1513"/>
      <c r="G38" s="1513"/>
      <c r="H38" s="1513"/>
      <c r="I38" s="1513"/>
      <c r="J38" s="1513"/>
      <c r="K38" s="1513"/>
      <c r="L38" s="1513"/>
      <c r="M38" s="1513"/>
      <c r="N38" s="1514"/>
      <c r="O38" s="1489" t="s">
        <v>1087</v>
      </c>
      <c r="P38" s="1490"/>
      <c r="Q38" s="1515" t="s">
        <v>897</v>
      </c>
      <c r="R38" s="1515"/>
      <c r="S38" s="1515"/>
      <c r="T38" s="1515" t="s">
        <v>897</v>
      </c>
      <c r="U38" s="1515"/>
      <c r="V38" s="1516"/>
      <c r="W38" s="1517" t="s">
        <v>897</v>
      </c>
      <c r="X38" s="1515"/>
      <c r="Y38" s="1518"/>
      <c r="Z38" s="1519" t="s">
        <v>897</v>
      </c>
      <c r="AA38" s="1515"/>
      <c r="AB38" s="1515"/>
      <c r="AC38" s="1515" t="s">
        <v>897</v>
      </c>
      <c r="AD38" s="1515"/>
      <c r="AE38" s="1515"/>
      <c r="AF38" s="1515" t="s">
        <v>897</v>
      </c>
      <c r="AG38" s="1515"/>
      <c r="AH38" s="1516"/>
      <c r="AI38" s="1517" t="s">
        <v>897</v>
      </c>
      <c r="AJ38" s="1515"/>
      <c r="AK38" s="1518"/>
      <c r="AL38" s="1519" t="s">
        <v>897</v>
      </c>
      <c r="AM38" s="1515"/>
      <c r="AN38" s="1515"/>
      <c r="AO38" s="1515"/>
    </row>
    <row r="39" spans="1:41" ht="16.5" customHeight="1">
      <c r="A39" s="1520"/>
      <c r="B39" s="1521"/>
      <c r="C39" s="1522" t="s">
        <v>898</v>
      </c>
      <c r="D39" s="1522"/>
      <c r="E39" s="1522"/>
      <c r="F39" s="1522"/>
      <c r="G39" s="1522"/>
      <c r="H39" s="1522"/>
      <c r="I39" s="1522"/>
      <c r="J39" s="1522"/>
      <c r="K39" s="1522"/>
      <c r="L39" s="1522"/>
      <c r="M39" s="1522"/>
      <c r="N39" s="1523"/>
      <c r="O39" s="1463" t="s">
        <v>1089</v>
      </c>
      <c r="P39" s="1464"/>
      <c r="Q39" s="1465"/>
      <c r="R39" s="1465"/>
      <c r="S39" s="1465"/>
      <c r="T39" s="1465">
        <v>19</v>
      </c>
      <c r="U39" s="1465"/>
      <c r="V39" s="1466"/>
      <c r="W39" s="1467">
        <v>19</v>
      </c>
      <c r="X39" s="1465"/>
      <c r="Y39" s="1468"/>
      <c r="Z39" s="1469"/>
      <c r="AA39" s="1465"/>
      <c r="AB39" s="1465"/>
      <c r="AC39" s="1465">
        <v>108</v>
      </c>
      <c r="AD39" s="1465"/>
      <c r="AE39" s="1465"/>
      <c r="AF39" s="1465">
        <v>83</v>
      </c>
      <c r="AG39" s="1465"/>
      <c r="AH39" s="1466"/>
      <c r="AI39" s="1467">
        <v>191</v>
      </c>
      <c r="AJ39" s="1465"/>
      <c r="AK39" s="1468"/>
      <c r="AL39" s="1469">
        <v>210</v>
      </c>
      <c r="AM39" s="1465"/>
      <c r="AN39" s="1465"/>
      <c r="AO39" s="1465"/>
    </row>
    <row r="40" spans="1:41" ht="16.5" customHeight="1">
      <c r="A40" s="1520"/>
      <c r="B40" s="1521"/>
      <c r="C40" s="1521"/>
      <c r="D40" s="1522" t="s">
        <v>899</v>
      </c>
      <c r="E40" s="1522"/>
      <c r="F40" s="1522"/>
      <c r="G40" s="1522"/>
      <c r="H40" s="1522"/>
      <c r="I40" s="1522"/>
      <c r="J40" s="1522"/>
      <c r="K40" s="1522"/>
      <c r="L40" s="1522"/>
      <c r="M40" s="1522"/>
      <c r="N40" s="1523"/>
      <c r="O40" s="1463" t="s">
        <v>1091</v>
      </c>
      <c r="P40" s="1464"/>
      <c r="Q40" s="1465"/>
      <c r="R40" s="1465"/>
      <c r="S40" s="1465"/>
      <c r="T40" s="1465">
        <v>15</v>
      </c>
      <c r="U40" s="1465"/>
      <c r="V40" s="1466"/>
      <c r="W40" s="1467">
        <v>15</v>
      </c>
      <c r="X40" s="1465"/>
      <c r="Y40" s="1468"/>
      <c r="Z40" s="1469"/>
      <c r="AA40" s="1465"/>
      <c r="AB40" s="1465"/>
      <c r="AC40" s="1465">
        <v>71</v>
      </c>
      <c r="AD40" s="1465"/>
      <c r="AE40" s="1465"/>
      <c r="AF40" s="1465">
        <v>59</v>
      </c>
      <c r="AG40" s="1465"/>
      <c r="AH40" s="1466"/>
      <c r="AI40" s="1467">
        <v>130</v>
      </c>
      <c r="AJ40" s="1465"/>
      <c r="AK40" s="1468"/>
      <c r="AL40" s="1469">
        <v>145</v>
      </c>
      <c r="AM40" s="1465"/>
      <c r="AN40" s="1465"/>
      <c r="AO40" s="1465"/>
    </row>
    <row r="41" spans="1:41" ht="16.5" customHeight="1">
      <c r="A41" s="1520"/>
      <c r="B41" s="1521"/>
      <c r="C41" s="1521"/>
      <c r="D41" s="1522" t="s">
        <v>900</v>
      </c>
      <c r="E41" s="1522"/>
      <c r="F41" s="1522"/>
      <c r="G41" s="1522"/>
      <c r="H41" s="1522"/>
      <c r="I41" s="1522"/>
      <c r="J41" s="1522"/>
      <c r="K41" s="1522"/>
      <c r="L41" s="1522"/>
      <c r="M41" s="1522"/>
      <c r="N41" s="1523"/>
      <c r="O41" s="1463" t="s">
        <v>1093</v>
      </c>
      <c r="P41" s="1464"/>
      <c r="Q41" s="1465"/>
      <c r="R41" s="1465"/>
      <c r="S41" s="1465"/>
      <c r="T41" s="1465">
        <v>4</v>
      </c>
      <c r="U41" s="1465"/>
      <c r="V41" s="1466"/>
      <c r="W41" s="1467">
        <v>4</v>
      </c>
      <c r="X41" s="1465"/>
      <c r="Y41" s="1468"/>
      <c r="Z41" s="1469"/>
      <c r="AA41" s="1465"/>
      <c r="AB41" s="1465"/>
      <c r="AC41" s="1465">
        <v>16</v>
      </c>
      <c r="AD41" s="1465"/>
      <c r="AE41" s="1465"/>
      <c r="AF41" s="1465">
        <v>24</v>
      </c>
      <c r="AG41" s="1465"/>
      <c r="AH41" s="1466"/>
      <c r="AI41" s="1467">
        <v>40</v>
      </c>
      <c r="AJ41" s="1465"/>
      <c r="AK41" s="1468"/>
      <c r="AL41" s="1469">
        <v>44</v>
      </c>
      <c r="AM41" s="1465"/>
      <c r="AN41" s="1465"/>
      <c r="AO41" s="1465"/>
    </row>
    <row r="42" spans="1:41" ht="16.5" customHeight="1">
      <c r="A42" s="1520"/>
      <c r="B42" s="1521"/>
      <c r="C42" s="1521"/>
      <c r="D42" s="1522" t="s">
        <v>901</v>
      </c>
      <c r="E42" s="1522"/>
      <c r="F42" s="1522"/>
      <c r="G42" s="1522"/>
      <c r="H42" s="1522"/>
      <c r="I42" s="1522"/>
      <c r="J42" s="1522"/>
      <c r="K42" s="1522"/>
      <c r="L42" s="1522"/>
      <c r="M42" s="1522"/>
      <c r="N42" s="1523"/>
      <c r="O42" s="1463" t="s">
        <v>1095</v>
      </c>
      <c r="P42" s="1464"/>
      <c r="Q42" s="1465"/>
      <c r="R42" s="1465"/>
      <c r="S42" s="1465"/>
      <c r="T42" s="1465"/>
      <c r="U42" s="1465"/>
      <c r="V42" s="1466"/>
      <c r="W42" s="1467"/>
      <c r="X42" s="1465"/>
      <c r="Y42" s="1468"/>
      <c r="Z42" s="1469"/>
      <c r="AA42" s="1465"/>
      <c r="AB42" s="1465"/>
      <c r="AC42" s="1465">
        <v>21</v>
      </c>
      <c r="AD42" s="1465"/>
      <c r="AE42" s="1465"/>
      <c r="AF42" s="1465"/>
      <c r="AG42" s="1465"/>
      <c r="AH42" s="1466"/>
      <c r="AI42" s="1467">
        <v>21</v>
      </c>
      <c r="AJ42" s="1465"/>
      <c r="AK42" s="1468"/>
      <c r="AL42" s="1469">
        <v>21</v>
      </c>
      <c r="AM42" s="1465"/>
      <c r="AN42" s="1465"/>
      <c r="AO42" s="1465"/>
    </row>
    <row r="43" spans="1:41" ht="16.5" customHeight="1">
      <c r="A43" s="1520"/>
      <c r="B43" s="1521"/>
      <c r="C43" s="1524" t="s">
        <v>902</v>
      </c>
      <c r="D43" s="1524"/>
      <c r="E43" s="1524"/>
      <c r="F43" s="1524"/>
      <c r="G43" s="1524"/>
      <c r="H43" s="1524"/>
      <c r="I43" s="1524"/>
      <c r="J43" s="1524"/>
      <c r="K43" s="1524"/>
      <c r="L43" s="1524"/>
      <c r="M43" s="1524"/>
      <c r="N43" s="1525"/>
      <c r="O43" s="1463" t="s">
        <v>1097</v>
      </c>
      <c r="P43" s="1464"/>
      <c r="Q43" s="1465"/>
      <c r="R43" s="1465"/>
      <c r="S43" s="1465"/>
      <c r="T43" s="1465"/>
      <c r="U43" s="1465"/>
      <c r="V43" s="1466"/>
      <c r="W43" s="1467"/>
      <c r="X43" s="1465"/>
      <c r="Y43" s="1468"/>
      <c r="Z43" s="1469"/>
      <c r="AA43" s="1465"/>
      <c r="AB43" s="1465"/>
      <c r="AC43" s="1465"/>
      <c r="AD43" s="1465"/>
      <c r="AE43" s="1465"/>
      <c r="AF43" s="1465"/>
      <c r="AG43" s="1465"/>
      <c r="AH43" s="1466"/>
      <c r="AI43" s="1467"/>
      <c r="AJ43" s="1465"/>
      <c r="AK43" s="1468"/>
      <c r="AL43" s="1469"/>
      <c r="AM43" s="1465"/>
      <c r="AN43" s="1465"/>
      <c r="AO43" s="1465"/>
    </row>
    <row r="44" spans="1:41" ht="16.5" customHeight="1">
      <c r="A44" s="1520"/>
      <c r="B44" s="1521"/>
      <c r="C44" s="1526"/>
      <c r="D44" s="1522" t="s">
        <v>899</v>
      </c>
      <c r="E44" s="1522"/>
      <c r="F44" s="1522"/>
      <c r="G44" s="1522"/>
      <c r="H44" s="1522"/>
      <c r="I44" s="1522"/>
      <c r="J44" s="1522"/>
      <c r="K44" s="1522"/>
      <c r="L44" s="1522"/>
      <c r="M44" s="1522"/>
      <c r="N44" s="1523"/>
      <c r="O44" s="1463" t="s">
        <v>1099</v>
      </c>
      <c r="P44" s="1464"/>
      <c r="Q44" s="1465"/>
      <c r="R44" s="1465"/>
      <c r="S44" s="1465"/>
      <c r="T44" s="1465"/>
      <c r="U44" s="1465"/>
      <c r="V44" s="1466"/>
      <c r="W44" s="1467"/>
      <c r="X44" s="1465"/>
      <c r="Y44" s="1468"/>
      <c r="Z44" s="1469"/>
      <c r="AA44" s="1465"/>
      <c r="AB44" s="1465"/>
      <c r="AC44" s="1465"/>
      <c r="AD44" s="1465"/>
      <c r="AE44" s="1465"/>
      <c r="AF44" s="1465"/>
      <c r="AG44" s="1465"/>
      <c r="AH44" s="1466"/>
      <c r="AI44" s="1467"/>
      <c r="AJ44" s="1465"/>
      <c r="AK44" s="1468"/>
      <c r="AL44" s="1469"/>
      <c r="AM44" s="1465"/>
      <c r="AN44" s="1465"/>
      <c r="AO44" s="1465"/>
    </row>
    <row r="45" spans="1:41" ht="16.5" customHeight="1">
      <c r="A45" s="1520"/>
      <c r="B45" s="1521"/>
      <c r="C45" s="1526"/>
      <c r="D45" s="1522" t="s">
        <v>900</v>
      </c>
      <c r="E45" s="1522"/>
      <c r="F45" s="1522"/>
      <c r="G45" s="1522"/>
      <c r="H45" s="1522"/>
      <c r="I45" s="1522"/>
      <c r="J45" s="1522"/>
      <c r="K45" s="1522"/>
      <c r="L45" s="1522"/>
      <c r="M45" s="1522"/>
      <c r="N45" s="1523"/>
      <c r="O45" s="1463" t="s">
        <v>1229</v>
      </c>
      <c r="P45" s="1464"/>
      <c r="Q45" s="1465"/>
      <c r="R45" s="1465"/>
      <c r="S45" s="1465"/>
      <c r="T45" s="1465"/>
      <c r="U45" s="1465"/>
      <c r="V45" s="1466"/>
      <c r="W45" s="1467"/>
      <c r="X45" s="1465"/>
      <c r="Y45" s="1468"/>
      <c r="Z45" s="1469"/>
      <c r="AA45" s="1465"/>
      <c r="AB45" s="1465"/>
      <c r="AC45" s="1465"/>
      <c r="AD45" s="1465"/>
      <c r="AE45" s="1465"/>
      <c r="AF45" s="1465"/>
      <c r="AG45" s="1465"/>
      <c r="AH45" s="1466"/>
      <c r="AI45" s="1467"/>
      <c r="AJ45" s="1465"/>
      <c r="AK45" s="1468"/>
      <c r="AL45" s="1469"/>
      <c r="AM45" s="1465"/>
      <c r="AN45" s="1465"/>
      <c r="AO45" s="1465"/>
    </row>
    <row r="46" spans="1:41" ht="16.5" customHeight="1">
      <c r="A46" s="1520"/>
      <c r="B46" s="1521"/>
      <c r="C46" s="1526"/>
      <c r="D46" s="1522" t="s">
        <v>901</v>
      </c>
      <c r="E46" s="1522"/>
      <c r="F46" s="1522"/>
      <c r="G46" s="1522"/>
      <c r="H46" s="1522"/>
      <c r="I46" s="1522"/>
      <c r="J46" s="1522"/>
      <c r="K46" s="1522"/>
      <c r="L46" s="1522"/>
      <c r="M46" s="1522"/>
      <c r="N46" s="1523"/>
      <c r="O46" s="1463" t="s">
        <v>1102</v>
      </c>
      <c r="P46" s="1464"/>
      <c r="Q46" s="1465"/>
      <c r="R46" s="1465"/>
      <c r="S46" s="1465"/>
      <c r="T46" s="1465"/>
      <c r="U46" s="1465"/>
      <c r="V46" s="1466"/>
      <c r="W46" s="1467"/>
      <c r="X46" s="1465"/>
      <c r="Y46" s="1468"/>
      <c r="Z46" s="1469"/>
      <c r="AA46" s="1465"/>
      <c r="AB46" s="1465"/>
      <c r="AC46" s="1465"/>
      <c r="AD46" s="1465"/>
      <c r="AE46" s="1465"/>
      <c r="AF46" s="1465"/>
      <c r="AG46" s="1465"/>
      <c r="AH46" s="1466"/>
      <c r="AI46" s="1467"/>
      <c r="AJ46" s="1465"/>
      <c r="AK46" s="1468"/>
      <c r="AL46" s="1469"/>
      <c r="AM46" s="1465"/>
      <c r="AN46" s="1465"/>
      <c r="AO46" s="1465"/>
    </row>
    <row r="47" spans="1:41" ht="30" customHeight="1">
      <c r="A47" s="1520"/>
      <c r="B47" s="1521"/>
      <c r="C47" s="1524" t="s">
        <v>903</v>
      </c>
      <c r="D47" s="1524"/>
      <c r="E47" s="1524"/>
      <c r="F47" s="1524"/>
      <c r="G47" s="1524"/>
      <c r="H47" s="1524"/>
      <c r="I47" s="1524"/>
      <c r="J47" s="1524"/>
      <c r="K47" s="1524"/>
      <c r="L47" s="1524"/>
      <c r="M47" s="1524"/>
      <c r="N47" s="1525"/>
      <c r="O47" s="1463" t="s">
        <v>1104</v>
      </c>
      <c r="P47" s="1464"/>
      <c r="Q47" s="1465"/>
      <c r="R47" s="1465"/>
      <c r="S47" s="1465"/>
      <c r="T47" s="1465"/>
      <c r="U47" s="1465"/>
      <c r="V47" s="1466"/>
      <c r="W47" s="1467"/>
      <c r="X47" s="1465"/>
      <c r="Y47" s="1468"/>
      <c r="Z47" s="1469"/>
      <c r="AA47" s="1465"/>
      <c r="AB47" s="1465"/>
      <c r="AC47" s="1465"/>
      <c r="AD47" s="1465"/>
      <c r="AE47" s="1465"/>
      <c r="AF47" s="1465"/>
      <c r="AG47" s="1465"/>
      <c r="AH47" s="1466"/>
      <c r="AI47" s="1467"/>
      <c r="AJ47" s="1465"/>
      <c r="AK47" s="1468"/>
      <c r="AL47" s="1469"/>
      <c r="AM47" s="1465"/>
      <c r="AN47" s="1465"/>
      <c r="AO47" s="1465"/>
    </row>
    <row r="48" spans="1:41" ht="16.5" customHeight="1">
      <c r="A48" s="1520"/>
      <c r="B48" s="1521"/>
      <c r="C48" s="1526"/>
      <c r="D48" s="1522" t="s">
        <v>899</v>
      </c>
      <c r="E48" s="1522"/>
      <c r="F48" s="1522"/>
      <c r="G48" s="1522"/>
      <c r="H48" s="1522"/>
      <c r="I48" s="1522"/>
      <c r="J48" s="1522"/>
      <c r="K48" s="1522"/>
      <c r="L48" s="1522"/>
      <c r="M48" s="1522"/>
      <c r="N48" s="1523"/>
      <c r="O48" s="1463" t="s">
        <v>1106</v>
      </c>
      <c r="P48" s="1464"/>
      <c r="Q48" s="1465"/>
      <c r="R48" s="1465"/>
      <c r="S48" s="1465"/>
      <c r="T48" s="1465"/>
      <c r="U48" s="1465"/>
      <c r="V48" s="1466"/>
      <c r="W48" s="1467"/>
      <c r="X48" s="1465"/>
      <c r="Y48" s="1468"/>
      <c r="Z48" s="1469"/>
      <c r="AA48" s="1465"/>
      <c r="AB48" s="1465"/>
      <c r="AC48" s="1465"/>
      <c r="AD48" s="1465"/>
      <c r="AE48" s="1465"/>
      <c r="AF48" s="1465"/>
      <c r="AG48" s="1465"/>
      <c r="AH48" s="1466"/>
      <c r="AI48" s="1467"/>
      <c r="AJ48" s="1465"/>
      <c r="AK48" s="1468"/>
      <c r="AL48" s="1469"/>
      <c r="AM48" s="1465"/>
      <c r="AN48" s="1465"/>
      <c r="AO48" s="1465"/>
    </row>
    <row r="49" spans="1:41" ht="16.5" customHeight="1">
      <c r="A49" s="1520"/>
      <c r="B49" s="1521"/>
      <c r="C49" s="1526"/>
      <c r="D49" s="1522" t="s">
        <v>900</v>
      </c>
      <c r="E49" s="1522"/>
      <c r="F49" s="1522"/>
      <c r="G49" s="1522"/>
      <c r="H49" s="1522"/>
      <c r="I49" s="1522"/>
      <c r="J49" s="1522"/>
      <c r="K49" s="1522"/>
      <c r="L49" s="1522"/>
      <c r="M49" s="1522"/>
      <c r="N49" s="1523"/>
      <c r="O49" s="1463" t="s">
        <v>1108</v>
      </c>
      <c r="P49" s="1464"/>
      <c r="Q49" s="1465"/>
      <c r="R49" s="1465"/>
      <c r="S49" s="1465"/>
      <c r="T49" s="1465"/>
      <c r="U49" s="1465"/>
      <c r="V49" s="1466"/>
      <c r="W49" s="1467"/>
      <c r="X49" s="1465"/>
      <c r="Y49" s="1468"/>
      <c r="Z49" s="1469"/>
      <c r="AA49" s="1465"/>
      <c r="AB49" s="1465"/>
      <c r="AC49" s="1465"/>
      <c r="AD49" s="1465"/>
      <c r="AE49" s="1465"/>
      <c r="AF49" s="1465"/>
      <c r="AG49" s="1465"/>
      <c r="AH49" s="1466"/>
      <c r="AI49" s="1467"/>
      <c r="AJ49" s="1465"/>
      <c r="AK49" s="1468"/>
      <c r="AL49" s="1469"/>
      <c r="AM49" s="1465"/>
      <c r="AN49" s="1465"/>
      <c r="AO49" s="1465"/>
    </row>
    <row r="50" spans="1:41" ht="16.5" customHeight="1">
      <c r="A50" s="1520"/>
      <c r="B50" s="1521"/>
      <c r="C50" s="1526"/>
      <c r="D50" s="1522" t="s">
        <v>901</v>
      </c>
      <c r="E50" s="1522"/>
      <c r="F50" s="1522"/>
      <c r="G50" s="1522"/>
      <c r="H50" s="1522"/>
      <c r="I50" s="1522"/>
      <c r="J50" s="1522"/>
      <c r="K50" s="1522"/>
      <c r="L50" s="1522"/>
      <c r="M50" s="1522"/>
      <c r="N50" s="1523"/>
      <c r="O50" s="1463" t="s">
        <v>1110</v>
      </c>
      <c r="P50" s="1464"/>
      <c r="Q50" s="1465"/>
      <c r="R50" s="1465"/>
      <c r="S50" s="1465"/>
      <c r="T50" s="1465"/>
      <c r="U50" s="1465"/>
      <c r="V50" s="1466"/>
      <c r="W50" s="1467"/>
      <c r="X50" s="1465"/>
      <c r="Y50" s="1468"/>
      <c r="Z50" s="1469"/>
      <c r="AA50" s="1465"/>
      <c r="AB50" s="1465"/>
      <c r="AC50" s="1465"/>
      <c r="AD50" s="1465"/>
      <c r="AE50" s="1465"/>
      <c r="AF50" s="1465"/>
      <c r="AG50" s="1465"/>
      <c r="AH50" s="1466"/>
      <c r="AI50" s="1467"/>
      <c r="AJ50" s="1465"/>
      <c r="AK50" s="1468"/>
      <c r="AL50" s="1469"/>
      <c r="AM50" s="1465"/>
      <c r="AN50" s="1465"/>
      <c r="AO50" s="1465"/>
    </row>
    <row r="51" spans="1:41" ht="30" customHeight="1">
      <c r="A51" s="1520"/>
      <c r="B51" s="1521"/>
      <c r="C51" s="1524" t="s">
        <v>904</v>
      </c>
      <c r="D51" s="1524"/>
      <c r="E51" s="1524"/>
      <c r="F51" s="1524"/>
      <c r="G51" s="1524"/>
      <c r="H51" s="1524"/>
      <c r="I51" s="1524"/>
      <c r="J51" s="1524"/>
      <c r="K51" s="1524"/>
      <c r="L51" s="1524"/>
      <c r="M51" s="1524"/>
      <c r="N51" s="1525"/>
      <c r="O51" s="1463" t="s">
        <v>1112</v>
      </c>
      <c r="P51" s="1464"/>
      <c r="Q51" s="1465"/>
      <c r="R51" s="1465"/>
      <c r="S51" s="1465"/>
      <c r="T51" s="1465"/>
      <c r="U51" s="1465"/>
      <c r="V51" s="1466"/>
      <c r="W51" s="1467"/>
      <c r="X51" s="1465"/>
      <c r="Y51" s="1468"/>
      <c r="Z51" s="1469"/>
      <c r="AA51" s="1465"/>
      <c r="AB51" s="1465"/>
      <c r="AC51" s="1465"/>
      <c r="AD51" s="1465"/>
      <c r="AE51" s="1465"/>
      <c r="AF51" s="1465"/>
      <c r="AG51" s="1465"/>
      <c r="AH51" s="1466"/>
      <c r="AI51" s="1467"/>
      <c r="AJ51" s="1465"/>
      <c r="AK51" s="1468"/>
      <c r="AL51" s="1469"/>
      <c r="AM51" s="1465"/>
      <c r="AN51" s="1465"/>
      <c r="AO51" s="1465"/>
    </row>
    <row r="52" spans="1:41" ht="16.5" customHeight="1">
      <c r="A52" s="1520"/>
      <c r="B52" s="1521"/>
      <c r="C52" s="1526"/>
      <c r="D52" s="1522" t="s">
        <v>899</v>
      </c>
      <c r="E52" s="1522"/>
      <c r="F52" s="1522"/>
      <c r="G52" s="1522"/>
      <c r="H52" s="1522"/>
      <c r="I52" s="1522"/>
      <c r="J52" s="1522"/>
      <c r="K52" s="1522"/>
      <c r="L52" s="1522"/>
      <c r="M52" s="1522"/>
      <c r="N52" s="1523"/>
      <c r="O52" s="1463" t="s">
        <v>1114</v>
      </c>
      <c r="P52" s="1464"/>
      <c r="Q52" s="1465"/>
      <c r="R52" s="1465"/>
      <c r="S52" s="1465"/>
      <c r="T52" s="1465"/>
      <c r="U52" s="1465"/>
      <c r="V52" s="1466"/>
      <c r="W52" s="1467"/>
      <c r="X52" s="1465"/>
      <c r="Y52" s="1468"/>
      <c r="Z52" s="1469"/>
      <c r="AA52" s="1465"/>
      <c r="AB52" s="1465"/>
      <c r="AC52" s="1465"/>
      <c r="AD52" s="1465"/>
      <c r="AE52" s="1465"/>
      <c r="AF52" s="1465"/>
      <c r="AG52" s="1465"/>
      <c r="AH52" s="1466"/>
      <c r="AI52" s="1467"/>
      <c r="AJ52" s="1465"/>
      <c r="AK52" s="1468"/>
      <c r="AL52" s="1469"/>
      <c r="AM52" s="1465"/>
      <c r="AN52" s="1465"/>
      <c r="AO52" s="1465"/>
    </row>
    <row r="53" spans="1:41" ht="16.5" customHeight="1">
      <c r="A53" s="1520"/>
      <c r="B53" s="1521"/>
      <c r="C53" s="1526"/>
      <c r="D53" s="1522" t="s">
        <v>900</v>
      </c>
      <c r="E53" s="1522"/>
      <c r="F53" s="1522"/>
      <c r="G53" s="1522"/>
      <c r="H53" s="1522"/>
      <c r="I53" s="1522"/>
      <c r="J53" s="1522"/>
      <c r="K53" s="1522"/>
      <c r="L53" s="1522"/>
      <c r="M53" s="1522"/>
      <c r="N53" s="1523"/>
      <c r="O53" s="1463" t="s">
        <v>1116</v>
      </c>
      <c r="P53" s="1464"/>
      <c r="Q53" s="1465"/>
      <c r="R53" s="1465"/>
      <c r="S53" s="1465"/>
      <c r="T53" s="1465"/>
      <c r="U53" s="1465"/>
      <c r="V53" s="1466"/>
      <c r="W53" s="1467"/>
      <c r="X53" s="1465"/>
      <c r="Y53" s="1468"/>
      <c r="Z53" s="1469"/>
      <c r="AA53" s="1465"/>
      <c r="AB53" s="1465"/>
      <c r="AC53" s="1465"/>
      <c r="AD53" s="1465"/>
      <c r="AE53" s="1465"/>
      <c r="AF53" s="1465"/>
      <c r="AG53" s="1465"/>
      <c r="AH53" s="1466"/>
      <c r="AI53" s="1467"/>
      <c r="AJ53" s="1465"/>
      <c r="AK53" s="1468"/>
      <c r="AL53" s="1469"/>
      <c r="AM53" s="1465"/>
      <c r="AN53" s="1465"/>
      <c r="AO53" s="1465"/>
    </row>
    <row r="54" spans="1:41" ht="16.5" customHeight="1">
      <c r="A54" s="1520"/>
      <c r="B54" s="1521"/>
      <c r="C54" s="1526"/>
      <c r="D54" s="1522" t="s">
        <v>901</v>
      </c>
      <c r="E54" s="1522"/>
      <c r="F54" s="1522"/>
      <c r="G54" s="1522"/>
      <c r="H54" s="1522"/>
      <c r="I54" s="1522"/>
      <c r="J54" s="1522"/>
      <c r="K54" s="1522"/>
      <c r="L54" s="1522"/>
      <c r="M54" s="1522"/>
      <c r="N54" s="1523"/>
      <c r="O54" s="1463" t="s">
        <v>1118</v>
      </c>
      <c r="P54" s="1464"/>
      <c r="Q54" s="1465"/>
      <c r="R54" s="1465"/>
      <c r="S54" s="1465"/>
      <c r="T54" s="1465"/>
      <c r="U54" s="1465"/>
      <c r="V54" s="1466"/>
      <c r="W54" s="1467"/>
      <c r="X54" s="1465"/>
      <c r="Y54" s="1468"/>
      <c r="Z54" s="1469"/>
      <c r="AA54" s="1465"/>
      <c r="AB54" s="1465"/>
      <c r="AC54" s="1465"/>
      <c r="AD54" s="1465"/>
      <c r="AE54" s="1465"/>
      <c r="AF54" s="1465"/>
      <c r="AG54" s="1465"/>
      <c r="AH54" s="1466"/>
      <c r="AI54" s="1467"/>
      <c r="AJ54" s="1465"/>
      <c r="AK54" s="1468"/>
      <c r="AL54" s="1469"/>
      <c r="AM54" s="1465"/>
      <c r="AN54" s="1465"/>
      <c r="AO54" s="1465"/>
    </row>
    <row r="55" spans="1:41" ht="16.5" customHeight="1">
      <c r="A55" s="1520"/>
      <c r="B55" s="1521"/>
      <c r="C55" s="1524" t="s">
        <v>905</v>
      </c>
      <c r="D55" s="1524"/>
      <c r="E55" s="1524"/>
      <c r="F55" s="1524"/>
      <c r="G55" s="1524"/>
      <c r="H55" s="1524"/>
      <c r="I55" s="1524"/>
      <c r="J55" s="1524"/>
      <c r="K55" s="1524"/>
      <c r="L55" s="1524"/>
      <c r="M55" s="1524"/>
      <c r="N55" s="1525"/>
      <c r="O55" s="1463" t="s">
        <v>1120</v>
      </c>
      <c r="P55" s="1464"/>
      <c r="Q55" s="1465"/>
      <c r="R55" s="1465"/>
      <c r="S55" s="1465"/>
      <c r="T55" s="1465"/>
      <c r="U55" s="1465"/>
      <c r="V55" s="1466"/>
      <c r="W55" s="1467"/>
      <c r="X55" s="1465"/>
      <c r="Y55" s="1468"/>
      <c r="Z55" s="1469"/>
      <c r="AA55" s="1465"/>
      <c r="AB55" s="1465"/>
      <c r="AC55" s="1465"/>
      <c r="AD55" s="1465"/>
      <c r="AE55" s="1465"/>
      <c r="AF55" s="1465"/>
      <c r="AG55" s="1465"/>
      <c r="AH55" s="1466"/>
      <c r="AI55" s="1467"/>
      <c r="AJ55" s="1465"/>
      <c r="AK55" s="1468"/>
      <c r="AL55" s="1469"/>
      <c r="AM55" s="1465"/>
      <c r="AN55" s="1465"/>
      <c r="AO55" s="1465"/>
    </row>
    <row r="56" spans="1:41" ht="16.5" customHeight="1">
      <c r="A56" s="1520"/>
      <c r="B56" s="1521"/>
      <c r="C56" s="1526"/>
      <c r="D56" s="1522" t="s">
        <v>899</v>
      </c>
      <c r="E56" s="1522"/>
      <c r="F56" s="1522"/>
      <c r="G56" s="1522"/>
      <c r="H56" s="1522"/>
      <c r="I56" s="1522"/>
      <c r="J56" s="1522"/>
      <c r="K56" s="1522"/>
      <c r="L56" s="1522"/>
      <c r="M56" s="1522"/>
      <c r="N56" s="1523"/>
      <c r="O56" s="1463" t="s">
        <v>1122</v>
      </c>
      <c r="P56" s="1464"/>
      <c r="Q56" s="1465"/>
      <c r="R56" s="1465"/>
      <c r="S56" s="1465"/>
      <c r="T56" s="1465"/>
      <c r="U56" s="1465"/>
      <c r="V56" s="1466"/>
      <c r="W56" s="1467"/>
      <c r="X56" s="1465"/>
      <c r="Y56" s="1468"/>
      <c r="Z56" s="1469"/>
      <c r="AA56" s="1465"/>
      <c r="AB56" s="1465"/>
      <c r="AC56" s="1465"/>
      <c r="AD56" s="1465"/>
      <c r="AE56" s="1465"/>
      <c r="AF56" s="1465"/>
      <c r="AG56" s="1465"/>
      <c r="AH56" s="1466"/>
      <c r="AI56" s="1467"/>
      <c r="AJ56" s="1465"/>
      <c r="AK56" s="1468"/>
      <c r="AL56" s="1469"/>
      <c r="AM56" s="1465"/>
      <c r="AN56" s="1465"/>
      <c r="AO56" s="1465"/>
    </row>
    <row r="57" spans="1:41" ht="16.5" customHeight="1">
      <c r="A57" s="1520"/>
      <c r="B57" s="1521"/>
      <c r="C57" s="1526"/>
      <c r="D57" s="1522" t="s">
        <v>900</v>
      </c>
      <c r="E57" s="1522"/>
      <c r="F57" s="1522"/>
      <c r="G57" s="1522"/>
      <c r="H57" s="1522"/>
      <c r="I57" s="1522"/>
      <c r="J57" s="1522"/>
      <c r="K57" s="1522"/>
      <c r="L57" s="1522"/>
      <c r="M57" s="1522"/>
      <c r="N57" s="1523"/>
      <c r="O57" s="1463" t="s">
        <v>1124</v>
      </c>
      <c r="P57" s="1464"/>
      <c r="Q57" s="1465"/>
      <c r="R57" s="1465"/>
      <c r="S57" s="1465"/>
      <c r="T57" s="1465"/>
      <c r="U57" s="1465"/>
      <c r="V57" s="1466"/>
      <c r="W57" s="1467"/>
      <c r="X57" s="1465"/>
      <c r="Y57" s="1468"/>
      <c r="Z57" s="1469"/>
      <c r="AA57" s="1465"/>
      <c r="AB57" s="1465"/>
      <c r="AC57" s="1465"/>
      <c r="AD57" s="1465"/>
      <c r="AE57" s="1465"/>
      <c r="AF57" s="1465"/>
      <c r="AG57" s="1465"/>
      <c r="AH57" s="1466"/>
      <c r="AI57" s="1467"/>
      <c r="AJ57" s="1465"/>
      <c r="AK57" s="1468"/>
      <c r="AL57" s="1469"/>
      <c r="AM57" s="1465"/>
      <c r="AN57" s="1465"/>
      <c r="AO57" s="1465"/>
    </row>
    <row r="58" spans="1:41" ht="16.5" customHeight="1">
      <c r="A58" s="1520"/>
      <c r="B58" s="1521"/>
      <c r="C58" s="1526"/>
      <c r="D58" s="1522" t="s">
        <v>901</v>
      </c>
      <c r="E58" s="1522"/>
      <c r="F58" s="1522"/>
      <c r="G58" s="1522"/>
      <c r="H58" s="1522"/>
      <c r="I58" s="1522"/>
      <c r="J58" s="1522"/>
      <c r="K58" s="1522"/>
      <c r="L58" s="1522"/>
      <c r="M58" s="1522"/>
      <c r="N58" s="1523"/>
      <c r="O58" s="1463" t="s">
        <v>1126</v>
      </c>
      <c r="P58" s="1464"/>
      <c r="Q58" s="1465"/>
      <c r="R58" s="1465"/>
      <c r="S58" s="1465"/>
      <c r="T58" s="1465"/>
      <c r="U58" s="1465"/>
      <c r="V58" s="1466"/>
      <c r="W58" s="1467"/>
      <c r="X58" s="1465"/>
      <c r="Y58" s="1468"/>
      <c r="Z58" s="1469"/>
      <c r="AA58" s="1465"/>
      <c r="AB58" s="1465"/>
      <c r="AC58" s="1465"/>
      <c r="AD58" s="1465"/>
      <c r="AE58" s="1465"/>
      <c r="AF58" s="1465"/>
      <c r="AG58" s="1465"/>
      <c r="AH58" s="1466"/>
      <c r="AI58" s="1467"/>
      <c r="AJ58" s="1465"/>
      <c r="AK58" s="1468"/>
      <c r="AL58" s="1469"/>
      <c r="AM58" s="1465"/>
      <c r="AN58" s="1465"/>
      <c r="AO58" s="1465"/>
    </row>
    <row r="59" spans="1:41" ht="30" customHeight="1">
      <c r="A59" s="1520"/>
      <c r="B59" s="1521"/>
      <c r="C59" s="1524" t="s">
        <v>906</v>
      </c>
      <c r="D59" s="1524"/>
      <c r="E59" s="1524"/>
      <c r="F59" s="1524"/>
      <c r="G59" s="1524"/>
      <c r="H59" s="1524"/>
      <c r="I59" s="1524"/>
      <c r="J59" s="1524"/>
      <c r="K59" s="1524"/>
      <c r="L59" s="1524"/>
      <c r="M59" s="1524"/>
      <c r="N59" s="1525"/>
      <c r="O59" s="1463" t="s">
        <v>1129</v>
      </c>
      <c r="P59" s="1464"/>
      <c r="Q59" s="1465"/>
      <c r="R59" s="1465"/>
      <c r="S59" s="1465"/>
      <c r="T59" s="1465"/>
      <c r="U59" s="1465"/>
      <c r="V59" s="1466"/>
      <c r="W59" s="1467"/>
      <c r="X59" s="1465"/>
      <c r="Y59" s="1468"/>
      <c r="Z59" s="1469"/>
      <c r="AA59" s="1465"/>
      <c r="AB59" s="1465"/>
      <c r="AC59" s="1465"/>
      <c r="AD59" s="1465"/>
      <c r="AE59" s="1465"/>
      <c r="AF59" s="1465"/>
      <c r="AG59" s="1465"/>
      <c r="AH59" s="1466"/>
      <c r="AI59" s="1467"/>
      <c r="AJ59" s="1465"/>
      <c r="AK59" s="1468"/>
      <c r="AL59" s="1469"/>
      <c r="AM59" s="1465"/>
      <c r="AN59" s="1465"/>
      <c r="AO59" s="1465"/>
    </row>
    <row r="60" spans="1:41" ht="13.5" customHeight="1">
      <c r="A60" s="1520"/>
      <c r="B60" s="1521"/>
      <c r="C60" s="1526"/>
      <c r="D60" s="1522" t="s">
        <v>899</v>
      </c>
      <c r="E60" s="1522"/>
      <c r="F60" s="1522"/>
      <c r="G60" s="1522"/>
      <c r="H60" s="1522"/>
      <c r="I60" s="1522"/>
      <c r="J60" s="1522"/>
      <c r="K60" s="1522"/>
      <c r="L60" s="1522"/>
      <c r="M60" s="1522"/>
      <c r="N60" s="1523"/>
      <c r="O60" s="1463" t="s">
        <v>1131</v>
      </c>
      <c r="P60" s="1464"/>
      <c r="Q60" s="1465"/>
      <c r="R60" s="1465"/>
      <c r="S60" s="1465"/>
      <c r="T60" s="1465"/>
      <c r="U60" s="1465"/>
      <c r="V60" s="1466"/>
      <c r="W60" s="1467"/>
      <c r="X60" s="1465"/>
      <c r="Y60" s="1468"/>
      <c r="Z60" s="1469"/>
      <c r="AA60" s="1465"/>
      <c r="AB60" s="1465"/>
      <c r="AC60" s="1465"/>
      <c r="AD60" s="1465"/>
      <c r="AE60" s="1465"/>
      <c r="AF60" s="1465"/>
      <c r="AG60" s="1465"/>
      <c r="AH60" s="1466"/>
      <c r="AI60" s="1467"/>
      <c r="AJ60" s="1465"/>
      <c r="AK60" s="1468"/>
      <c r="AL60" s="1469"/>
      <c r="AM60" s="1465"/>
      <c r="AN60" s="1465"/>
      <c r="AO60" s="1465"/>
    </row>
    <row r="61" spans="1:41" ht="13.5" customHeight="1">
      <c r="A61" s="1520"/>
      <c r="B61" s="1521"/>
      <c r="C61" s="1526"/>
      <c r="D61" s="1522" t="s">
        <v>900</v>
      </c>
      <c r="E61" s="1522"/>
      <c r="F61" s="1522"/>
      <c r="G61" s="1522"/>
      <c r="H61" s="1522"/>
      <c r="I61" s="1522"/>
      <c r="J61" s="1522"/>
      <c r="K61" s="1522"/>
      <c r="L61" s="1522"/>
      <c r="M61" s="1522"/>
      <c r="N61" s="1523"/>
      <c r="O61" s="1463" t="s">
        <v>1133</v>
      </c>
      <c r="P61" s="1464"/>
      <c r="Q61" s="1465"/>
      <c r="R61" s="1465"/>
      <c r="S61" s="1465"/>
      <c r="T61" s="1465"/>
      <c r="U61" s="1465"/>
      <c r="V61" s="1466"/>
      <c r="W61" s="1467"/>
      <c r="X61" s="1465"/>
      <c r="Y61" s="1468"/>
      <c r="Z61" s="1469"/>
      <c r="AA61" s="1465"/>
      <c r="AB61" s="1465"/>
      <c r="AC61" s="1465"/>
      <c r="AD61" s="1465"/>
      <c r="AE61" s="1465"/>
      <c r="AF61" s="1465"/>
      <c r="AG61" s="1465"/>
      <c r="AH61" s="1466"/>
      <c r="AI61" s="1467"/>
      <c r="AJ61" s="1465"/>
      <c r="AK61" s="1468"/>
      <c r="AL61" s="1469"/>
      <c r="AM61" s="1465"/>
      <c r="AN61" s="1465"/>
      <c r="AO61" s="1465"/>
    </row>
    <row r="62" spans="1:41" ht="13.5" customHeight="1">
      <c r="A62" s="1520"/>
      <c r="B62" s="1521"/>
      <c r="C62" s="1526"/>
      <c r="D62" s="1522" t="s">
        <v>901</v>
      </c>
      <c r="E62" s="1522"/>
      <c r="F62" s="1522"/>
      <c r="G62" s="1522"/>
      <c r="H62" s="1522"/>
      <c r="I62" s="1522"/>
      <c r="J62" s="1522"/>
      <c r="K62" s="1522"/>
      <c r="L62" s="1522"/>
      <c r="M62" s="1522"/>
      <c r="N62" s="1523"/>
      <c r="O62" s="1463" t="s">
        <v>1135</v>
      </c>
      <c r="P62" s="1464"/>
      <c r="Q62" s="1465"/>
      <c r="R62" s="1465"/>
      <c r="S62" s="1465"/>
      <c r="T62" s="1465"/>
      <c r="U62" s="1465"/>
      <c r="V62" s="1466"/>
      <c r="W62" s="1467"/>
      <c r="X62" s="1465"/>
      <c r="Y62" s="1468"/>
      <c r="Z62" s="1469"/>
      <c r="AA62" s="1465"/>
      <c r="AB62" s="1465"/>
      <c r="AC62" s="1465"/>
      <c r="AD62" s="1465"/>
      <c r="AE62" s="1465"/>
      <c r="AF62" s="1465"/>
      <c r="AG62" s="1465"/>
      <c r="AH62" s="1466"/>
      <c r="AI62" s="1467"/>
      <c r="AJ62" s="1465"/>
      <c r="AK62" s="1468"/>
      <c r="AL62" s="1469"/>
      <c r="AM62" s="1465"/>
      <c r="AN62" s="1465"/>
      <c r="AO62" s="1465"/>
    </row>
    <row r="63" spans="1:41" ht="30" customHeight="1">
      <c r="A63" s="1520"/>
      <c r="B63" s="1521"/>
      <c r="C63" s="1524" t="s">
        <v>907</v>
      </c>
      <c r="D63" s="1524"/>
      <c r="E63" s="1524"/>
      <c r="F63" s="1524"/>
      <c r="G63" s="1524"/>
      <c r="H63" s="1524"/>
      <c r="I63" s="1524"/>
      <c r="J63" s="1524"/>
      <c r="K63" s="1524"/>
      <c r="L63" s="1524"/>
      <c r="M63" s="1524"/>
      <c r="N63" s="1525"/>
      <c r="O63" s="1463" t="s">
        <v>1137</v>
      </c>
      <c r="P63" s="1464"/>
      <c r="Q63" s="1465"/>
      <c r="R63" s="1465"/>
      <c r="S63" s="1465"/>
      <c r="T63" s="1465"/>
      <c r="U63" s="1465"/>
      <c r="V63" s="1466"/>
      <c r="W63" s="1467"/>
      <c r="X63" s="1465"/>
      <c r="Y63" s="1468"/>
      <c r="Z63" s="1469"/>
      <c r="AA63" s="1465"/>
      <c r="AB63" s="1465"/>
      <c r="AC63" s="1465"/>
      <c r="AD63" s="1465"/>
      <c r="AE63" s="1465"/>
      <c r="AF63" s="1465"/>
      <c r="AG63" s="1465"/>
      <c r="AH63" s="1466"/>
      <c r="AI63" s="1467"/>
      <c r="AJ63" s="1465"/>
      <c r="AK63" s="1468"/>
      <c r="AL63" s="1469"/>
      <c r="AM63" s="1465"/>
      <c r="AN63" s="1465"/>
      <c r="AO63" s="1465"/>
    </row>
    <row r="64" spans="1:41" ht="13.5" customHeight="1">
      <c r="A64" s="1520"/>
      <c r="B64" s="1521"/>
      <c r="C64" s="1521"/>
      <c r="D64" s="1522" t="s">
        <v>899</v>
      </c>
      <c r="E64" s="1522"/>
      <c r="F64" s="1522"/>
      <c r="G64" s="1522"/>
      <c r="H64" s="1522"/>
      <c r="I64" s="1522"/>
      <c r="J64" s="1522"/>
      <c r="K64" s="1522"/>
      <c r="L64" s="1522"/>
      <c r="M64" s="1522"/>
      <c r="N64" s="1523"/>
      <c r="O64" s="1463" t="s">
        <v>1139</v>
      </c>
      <c r="P64" s="1464"/>
      <c r="Q64" s="1465"/>
      <c r="R64" s="1465"/>
      <c r="S64" s="1465"/>
      <c r="T64" s="1465"/>
      <c r="U64" s="1465"/>
      <c r="V64" s="1466"/>
      <c r="W64" s="1467"/>
      <c r="X64" s="1465"/>
      <c r="Y64" s="1468"/>
      <c r="Z64" s="1469"/>
      <c r="AA64" s="1465"/>
      <c r="AB64" s="1465"/>
      <c r="AC64" s="1465"/>
      <c r="AD64" s="1465"/>
      <c r="AE64" s="1465"/>
      <c r="AF64" s="1465"/>
      <c r="AG64" s="1465"/>
      <c r="AH64" s="1466"/>
      <c r="AI64" s="1467"/>
      <c r="AJ64" s="1465"/>
      <c r="AK64" s="1468"/>
      <c r="AL64" s="1469"/>
      <c r="AM64" s="1465"/>
      <c r="AN64" s="1465"/>
      <c r="AO64" s="1465"/>
    </row>
    <row r="65" spans="1:41" ht="13.5" customHeight="1">
      <c r="A65" s="1520"/>
      <c r="B65" s="1521"/>
      <c r="C65" s="1521"/>
      <c r="D65" s="1522" t="s">
        <v>900</v>
      </c>
      <c r="E65" s="1522"/>
      <c r="F65" s="1522"/>
      <c r="G65" s="1522"/>
      <c r="H65" s="1522"/>
      <c r="I65" s="1522"/>
      <c r="J65" s="1522"/>
      <c r="K65" s="1522"/>
      <c r="L65" s="1522"/>
      <c r="M65" s="1522"/>
      <c r="N65" s="1523"/>
      <c r="O65" s="1463" t="s">
        <v>1141</v>
      </c>
      <c r="P65" s="1464"/>
      <c r="Q65" s="1465"/>
      <c r="R65" s="1465"/>
      <c r="S65" s="1465"/>
      <c r="T65" s="1465"/>
      <c r="U65" s="1465"/>
      <c r="V65" s="1466"/>
      <c r="W65" s="1467"/>
      <c r="X65" s="1465"/>
      <c r="Y65" s="1468"/>
      <c r="Z65" s="1469"/>
      <c r="AA65" s="1465"/>
      <c r="AB65" s="1465"/>
      <c r="AC65" s="1465"/>
      <c r="AD65" s="1465"/>
      <c r="AE65" s="1465"/>
      <c r="AF65" s="1465"/>
      <c r="AG65" s="1465"/>
      <c r="AH65" s="1466"/>
      <c r="AI65" s="1467"/>
      <c r="AJ65" s="1465"/>
      <c r="AK65" s="1468"/>
      <c r="AL65" s="1469"/>
      <c r="AM65" s="1465"/>
      <c r="AN65" s="1465"/>
      <c r="AO65" s="1465"/>
    </row>
    <row r="66" spans="1:41" ht="13.5" customHeight="1">
      <c r="A66" s="1520"/>
      <c r="B66" s="1521"/>
      <c r="C66" s="1521"/>
      <c r="D66" s="1522" t="s">
        <v>901</v>
      </c>
      <c r="E66" s="1522"/>
      <c r="F66" s="1522"/>
      <c r="G66" s="1522"/>
      <c r="H66" s="1522"/>
      <c r="I66" s="1522"/>
      <c r="J66" s="1522"/>
      <c r="K66" s="1522"/>
      <c r="L66" s="1522"/>
      <c r="M66" s="1522"/>
      <c r="N66" s="1523"/>
      <c r="O66" s="1463" t="s">
        <v>1143</v>
      </c>
      <c r="P66" s="1464"/>
      <c r="Q66" s="1465"/>
      <c r="R66" s="1465"/>
      <c r="S66" s="1465"/>
      <c r="T66" s="1465"/>
      <c r="U66" s="1465"/>
      <c r="V66" s="1466"/>
      <c r="W66" s="1467"/>
      <c r="X66" s="1465"/>
      <c r="Y66" s="1468"/>
      <c r="Z66" s="1469">
        <v>5</v>
      </c>
      <c r="AA66" s="1465"/>
      <c r="AB66" s="1465"/>
      <c r="AC66" s="1465">
        <v>2</v>
      </c>
      <c r="AD66" s="1465"/>
      <c r="AE66" s="1465"/>
      <c r="AF66" s="1465"/>
      <c r="AG66" s="1465"/>
      <c r="AH66" s="1466"/>
      <c r="AI66" s="1467">
        <v>7</v>
      </c>
      <c r="AJ66" s="1465"/>
      <c r="AK66" s="1468"/>
      <c r="AL66" s="1469">
        <v>7</v>
      </c>
      <c r="AM66" s="1465"/>
      <c r="AN66" s="1465"/>
      <c r="AO66" s="1465"/>
    </row>
    <row r="67" spans="1:41" ht="30" customHeight="1">
      <c r="A67" s="1520"/>
      <c r="B67" s="1521"/>
      <c r="C67" s="1527" t="s">
        <v>908</v>
      </c>
      <c r="D67" s="1527"/>
      <c r="E67" s="1527"/>
      <c r="F67" s="1527"/>
      <c r="G67" s="1527"/>
      <c r="H67" s="1527"/>
      <c r="I67" s="1527"/>
      <c r="J67" s="1527"/>
      <c r="K67" s="1527"/>
      <c r="L67" s="1527"/>
      <c r="M67" s="1527"/>
      <c r="N67" s="1528"/>
      <c r="O67" s="1463" t="s">
        <v>1145</v>
      </c>
      <c r="P67" s="1464"/>
      <c r="Q67" s="1465"/>
      <c r="R67" s="1465"/>
      <c r="S67" s="1465"/>
      <c r="T67" s="1465"/>
      <c r="U67" s="1465"/>
      <c r="V67" s="1466"/>
      <c r="W67" s="1467"/>
      <c r="X67" s="1465"/>
      <c r="Y67" s="1468"/>
      <c r="Z67" s="1469"/>
      <c r="AA67" s="1465"/>
      <c r="AB67" s="1465"/>
      <c r="AC67" s="1465"/>
      <c r="AD67" s="1465"/>
      <c r="AE67" s="1465"/>
      <c r="AF67" s="1465"/>
      <c r="AG67" s="1465"/>
      <c r="AH67" s="1466"/>
      <c r="AI67" s="1467"/>
      <c r="AJ67" s="1465"/>
      <c r="AK67" s="1468"/>
      <c r="AL67" s="1469"/>
      <c r="AM67" s="1465"/>
      <c r="AN67" s="1465"/>
      <c r="AO67" s="1465"/>
    </row>
    <row r="68" spans="1:41" ht="13.5" customHeight="1">
      <c r="A68" s="1520"/>
      <c r="B68" s="1521"/>
      <c r="C68" s="1521"/>
      <c r="D68" s="1522" t="s">
        <v>899</v>
      </c>
      <c r="E68" s="1522"/>
      <c r="F68" s="1522"/>
      <c r="G68" s="1522"/>
      <c r="H68" s="1522"/>
      <c r="I68" s="1522"/>
      <c r="J68" s="1522"/>
      <c r="K68" s="1522"/>
      <c r="L68" s="1522"/>
      <c r="M68" s="1522"/>
      <c r="N68" s="1523"/>
      <c r="O68" s="1463" t="s">
        <v>1147</v>
      </c>
      <c r="P68" s="1464"/>
      <c r="Q68" s="1465"/>
      <c r="R68" s="1465"/>
      <c r="S68" s="1465"/>
      <c r="T68" s="1465"/>
      <c r="U68" s="1465"/>
      <c r="V68" s="1466"/>
      <c r="W68" s="1467"/>
      <c r="X68" s="1465"/>
      <c r="Y68" s="1468"/>
      <c r="Z68" s="1469"/>
      <c r="AA68" s="1465"/>
      <c r="AB68" s="1465"/>
      <c r="AC68" s="1465"/>
      <c r="AD68" s="1465"/>
      <c r="AE68" s="1465"/>
      <c r="AF68" s="1465"/>
      <c r="AG68" s="1465"/>
      <c r="AH68" s="1466"/>
      <c r="AI68" s="1467"/>
      <c r="AJ68" s="1465"/>
      <c r="AK68" s="1468"/>
      <c r="AL68" s="1469"/>
      <c r="AM68" s="1465"/>
      <c r="AN68" s="1465"/>
      <c r="AO68" s="1465"/>
    </row>
    <row r="69" spans="1:41" ht="13.5" customHeight="1">
      <c r="A69" s="1520"/>
      <c r="B69" s="1521"/>
      <c r="C69" s="1521"/>
      <c r="D69" s="1522" t="s">
        <v>900</v>
      </c>
      <c r="E69" s="1522"/>
      <c r="F69" s="1522"/>
      <c r="G69" s="1522"/>
      <c r="H69" s="1522"/>
      <c r="I69" s="1522"/>
      <c r="J69" s="1522"/>
      <c r="K69" s="1522"/>
      <c r="L69" s="1522"/>
      <c r="M69" s="1522"/>
      <c r="N69" s="1523"/>
      <c r="O69" s="1463" t="s">
        <v>1149</v>
      </c>
      <c r="P69" s="1464"/>
      <c r="Q69" s="1465"/>
      <c r="R69" s="1465"/>
      <c r="S69" s="1465"/>
      <c r="T69" s="1465"/>
      <c r="U69" s="1465"/>
      <c r="V69" s="1466"/>
      <c r="W69" s="1467"/>
      <c r="X69" s="1465"/>
      <c r="Y69" s="1468"/>
      <c r="Z69" s="1469"/>
      <c r="AA69" s="1465"/>
      <c r="AB69" s="1465"/>
      <c r="AC69" s="1465"/>
      <c r="AD69" s="1465"/>
      <c r="AE69" s="1465"/>
      <c r="AF69" s="1465"/>
      <c r="AG69" s="1465"/>
      <c r="AH69" s="1466"/>
      <c r="AI69" s="1467"/>
      <c r="AJ69" s="1465"/>
      <c r="AK69" s="1468"/>
      <c r="AL69" s="1469"/>
      <c r="AM69" s="1465"/>
      <c r="AN69" s="1465"/>
      <c r="AO69" s="1465"/>
    </row>
    <row r="70" spans="1:41" ht="13.5" customHeight="1">
      <c r="A70" s="1520"/>
      <c r="B70" s="1521"/>
      <c r="C70" s="1521"/>
      <c r="D70" s="1522" t="s">
        <v>901</v>
      </c>
      <c r="E70" s="1522"/>
      <c r="F70" s="1522"/>
      <c r="G70" s="1522"/>
      <c r="H70" s="1522"/>
      <c r="I70" s="1522"/>
      <c r="J70" s="1522"/>
      <c r="K70" s="1522"/>
      <c r="L70" s="1522"/>
      <c r="M70" s="1522"/>
      <c r="N70" s="1523"/>
      <c r="O70" s="1463" t="s">
        <v>1151</v>
      </c>
      <c r="P70" s="1464"/>
      <c r="Q70" s="1465"/>
      <c r="R70" s="1465"/>
      <c r="S70" s="1465"/>
      <c r="T70" s="1465"/>
      <c r="U70" s="1465"/>
      <c r="V70" s="1466"/>
      <c r="W70" s="1467"/>
      <c r="X70" s="1465"/>
      <c r="Y70" s="1468"/>
      <c r="Z70" s="1469"/>
      <c r="AA70" s="1465"/>
      <c r="AB70" s="1465"/>
      <c r="AC70" s="1465"/>
      <c r="AD70" s="1465"/>
      <c r="AE70" s="1465"/>
      <c r="AF70" s="1465"/>
      <c r="AG70" s="1465"/>
      <c r="AH70" s="1466"/>
      <c r="AI70" s="1467"/>
      <c r="AJ70" s="1465"/>
      <c r="AK70" s="1468"/>
      <c r="AL70" s="1469"/>
      <c r="AM70" s="1465"/>
      <c r="AN70" s="1465"/>
      <c r="AO70" s="1465"/>
    </row>
  </sheetData>
  <mergeCells count="560">
    <mergeCell ref="AL70:AO70"/>
    <mergeCell ref="AL66:AO66"/>
    <mergeCell ref="AL67:AO67"/>
    <mergeCell ref="AL68:AO68"/>
    <mergeCell ref="AL69:AO69"/>
    <mergeCell ref="AL62:AO62"/>
    <mergeCell ref="AL63:AO63"/>
    <mergeCell ref="AL64:AO64"/>
    <mergeCell ref="AL65:AO65"/>
    <mergeCell ref="AL58:AO58"/>
    <mergeCell ref="AL59:AO59"/>
    <mergeCell ref="AL60:AO60"/>
    <mergeCell ref="AL61:AO61"/>
    <mergeCell ref="AL54:AO54"/>
    <mergeCell ref="AL55:AO55"/>
    <mergeCell ref="AL56:AO56"/>
    <mergeCell ref="AL57:AO57"/>
    <mergeCell ref="AL50:AO50"/>
    <mergeCell ref="AL51:AO51"/>
    <mergeCell ref="AL52:AO52"/>
    <mergeCell ref="AL53:AO53"/>
    <mergeCell ref="AL46:AO46"/>
    <mergeCell ref="AL47:AO47"/>
    <mergeCell ref="AL48:AO48"/>
    <mergeCell ref="AL49:AO49"/>
    <mergeCell ref="AL42:AO42"/>
    <mergeCell ref="AL43:AO43"/>
    <mergeCell ref="AL44:AO44"/>
    <mergeCell ref="AL45:AO45"/>
    <mergeCell ref="AL38:AO38"/>
    <mergeCell ref="AL39:AO39"/>
    <mergeCell ref="AL40:AO40"/>
    <mergeCell ref="AL41:AO41"/>
    <mergeCell ref="AC70:AE70"/>
    <mergeCell ref="AF70:AH70"/>
    <mergeCell ref="AI70:AK70"/>
    <mergeCell ref="T38:V38"/>
    <mergeCell ref="W38:Y38"/>
    <mergeCell ref="Z38:AB38"/>
    <mergeCell ref="AC68:AE68"/>
    <mergeCell ref="AF68:AH68"/>
    <mergeCell ref="AI68:AK68"/>
    <mergeCell ref="AC69:AE69"/>
    <mergeCell ref="Q70:S70"/>
    <mergeCell ref="T70:V70"/>
    <mergeCell ref="W70:Y70"/>
    <mergeCell ref="Z70:AB70"/>
    <mergeCell ref="Q69:S69"/>
    <mergeCell ref="T69:V69"/>
    <mergeCell ref="W69:Y69"/>
    <mergeCell ref="Z69:AB69"/>
    <mergeCell ref="Q68:S68"/>
    <mergeCell ref="T68:V68"/>
    <mergeCell ref="W68:Y68"/>
    <mergeCell ref="Z68:AB68"/>
    <mergeCell ref="AC67:AE67"/>
    <mergeCell ref="AF67:AH67"/>
    <mergeCell ref="AI67:AK67"/>
    <mergeCell ref="AF69:AH69"/>
    <mergeCell ref="AI69:AK69"/>
    <mergeCell ref="Q67:S67"/>
    <mergeCell ref="T67:V67"/>
    <mergeCell ref="W67:Y67"/>
    <mergeCell ref="Z67:AB67"/>
    <mergeCell ref="AC65:AE65"/>
    <mergeCell ref="AF65:AH65"/>
    <mergeCell ref="AI65:AK65"/>
    <mergeCell ref="Q66:S66"/>
    <mergeCell ref="T66:V66"/>
    <mergeCell ref="W66:Y66"/>
    <mergeCell ref="Z66:AB66"/>
    <mergeCell ref="AC66:AE66"/>
    <mergeCell ref="AF66:AH66"/>
    <mergeCell ref="AI66:AK66"/>
    <mergeCell ref="Q65:S65"/>
    <mergeCell ref="T65:V65"/>
    <mergeCell ref="W65:Y65"/>
    <mergeCell ref="Z65:AB65"/>
    <mergeCell ref="AC63:AE63"/>
    <mergeCell ref="AF63:AH63"/>
    <mergeCell ref="AI63:AK63"/>
    <mergeCell ref="Q64:S64"/>
    <mergeCell ref="T64:V64"/>
    <mergeCell ref="W64:Y64"/>
    <mergeCell ref="Z64:AB64"/>
    <mergeCell ref="AC64:AE64"/>
    <mergeCell ref="AF64:AH64"/>
    <mergeCell ref="AI64:AK64"/>
    <mergeCell ref="Q63:S63"/>
    <mergeCell ref="T63:V63"/>
    <mergeCell ref="W63:Y63"/>
    <mergeCell ref="Z63:AB63"/>
    <mergeCell ref="AC61:AE61"/>
    <mergeCell ref="AF61:AH61"/>
    <mergeCell ref="AI61:AK61"/>
    <mergeCell ref="Q62:S62"/>
    <mergeCell ref="T62:V62"/>
    <mergeCell ref="W62:Y62"/>
    <mergeCell ref="Z62:AB62"/>
    <mergeCell ref="AC62:AE62"/>
    <mergeCell ref="AF62:AH62"/>
    <mergeCell ref="AI62:AK62"/>
    <mergeCell ref="Q61:S61"/>
    <mergeCell ref="T61:V61"/>
    <mergeCell ref="W61:Y61"/>
    <mergeCell ref="Z61:AB61"/>
    <mergeCell ref="AC59:AE59"/>
    <mergeCell ref="AF59:AH59"/>
    <mergeCell ref="AI59:AK59"/>
    <mergeCell ref="Q60:S60"/>
    <mergeCell ref="T60:V60"/>
    <mergeCell ref="W60:Y60"/>
    <mergeCell ref="Z60:AB60"/>
    <mergeCell ref="AC60:AE60"/>
    <mergeCell ref="AF60:AH60"/>
    <mergeCell ref="AI60:AK60"/>
    <mergeCell ref="Q59:S59"/>
    <mergeCell ref="T59:V59"/>
    <mergeCell ref="W59:Y59"/>
    <mergeCell ref="Z59:AB59"/>
    <mergeCell ref="AC57:AE57"/>
    <mergeCell ref="AF57:AH57"/>
    <mergeCell ref="AI57:AK57"/>
    <mergeCell ref="Q58:S58"/>
    <mergeCell ref="T58:V58"/>
    <mergeCell ref="W58:Y58"/>
    <mergeCell ref="Z58:AB58"/>
    <mergeCell ref="AC58:AE58"/>
    <mergeCell ref="AF58:AH58"/>
    <mergeCell ref="AI58:AK58"/>
    <mergeCell ref="Q57:S57"/>
    <mergeCell ref="T57:V57"/>
    <mergeCell ref="W57:Y57"/>
    <mergeCell ref="Z57:AB57"/>
    <mergeCell ref="AC55:AE55"/>
    <mergeCell ref="AF55:AH55"/>
    <mergeCell ref="AI55:AK55"/>
    <mergeCell ref="Q56:S56"/>
    <mergeCell ref="T56:V56"/>
    <mergeCell ref="W56:Y56"/>
    <mergeCell ref="Z56:AB56"/>
    <mergeCell ref="AC56:AE56"/>
    <mergeCell ref="AF56:AH56"/>
    <mergeCell ref="AI56:AK56"/>
    <mergeCell ref="Q55:S55"/>
    <mergeCell ref="T55:V55"/>
    <mergeCell ref="W55:Y55"/>
    <mergeCell ref="Z55:AB55"/>
    <mergeCell ref="AC53:AE53"/>
    <mergeCell ref="AF53:AH53"/>
    <mergeCell ref="AI53:AK53"/>
    <mergeCell ref="Q54:S54"/>
    <mergeCell ref="T54:V54"/>
    <mergeCell ref="W54:Y54"/>
    <mergeCell ref="Z54:AB54"/>
    <mergeCell ref="AC54:AE54"/>
    <mergeCell ref="AF54:AH54"/>
    <mergeCell ref="AI54:AK54"/>
    <mergeCell ref="Q53:S53"/>
    <mergeCell ref="T53:V53"/>
    <mergeCell ref="W53:Y53"/>
    <mergeCell ref="Z53:AB53"/>
    <mergeCell ref="AC51:AE51"/>
    <mergeCell ref="AF51:AH51"/>
    <mergeCell ref="AI51:AK51"/>
    <mergeCell ref="Q52:S52"/>
    <mergeCell ref="T52:V52"/>
    <mergeCell ref="W52:Y52"/>
    <mergeCell ref="Z52:AB52"/>
    <mergeCell ref="AC52:AE52"/>
    <mergeCell ref="AF52:AH52"/>
    <mergeCell ref="AI52:AK52"/>
    <mergeCell ref="Q51:S51"/>
    <mergeCell ref="T51:V51"/>
    <mergeCell ref="W51:Y51"/>
    <mergeCell ref="Z51:AB51"/>
    <mergeCell ref="AC49:AE49"/>
    <mergeCell ref="AF49:AH49"/>
    <mergeCell ref="AI49:AK49"/>
    <mergeCell ref="Q50:S50"/>
    <mergeCell ref="T50:V50"/>
    <mergeCell ref="W50:Y50"/>
    <mergeCell ref="Z50:AB50"/>
    <mergeCell ref="AC50:AE50"/>
    <mergeCell ref="AF50:AH50"/>
    <mergeCell ref="AI50:AK50"/>
    <mergeCell ref="Q49:S49"/>
    <mergeCell ref="T49:V49"/>
    <mergeCell ref="W49:Y49"/>
    <mergeCell ref="Z49:AB49"/>
    <mergeCell ref="AC47:AE47"/>
    <mergeCell ref="AF47:AH47"/>
    <mergeCell ref="AI47:AK47"/>
    <mergeCell ref="Q48:S48"/>
    <mergeCell ref="T48:V48"/>
    <mergeCell ref="W48:Y48"/>
    <mergeCell ref="Z48:AB48"/>
    <mergeCell ref="AC48:AE48"/>
    <mergeCell ref="AF48:AH48"/>
    <mergeCell ref="AI48:AK48"/>
    <mergeCell ref="Q47:S47"/>
    <mergeCell ref="T47:V47"/>
    <mergeCell ref="W47:Y47"/>
    <mergeCell ref="Z47:AB47"/>
    <mergeCell ref="AC45:AE45"/>
    <mergeCell ref="AF45:AH45"/>
    <mergeCell ref="AI45:AK45"/>
    <mergeCell ref="Q46:S46"/>
    <mergeCell ref="T46:V46"/>
    <mergeCell ref="W46:Y46"/>
    <mergeCell ref="Z46:AB46"/>
    <mergeCell ref="AC46:AE46"/>
    <mergeCell ref="AF46:AH46"/>
    <mergeCell ref="AI46:AK46"/>
    <mergeCell ref="Q45:S45"/>
    <mergeCell ref="T45:V45"/>
    <mergeCell ref="W45:Y45"/>
    <mergeCell ref="Z45:AB45"/>
    <mergeCell ref="AC43:AE43"/>
    <mergeCell ref="AF43:AH43"/>
    <mergeCell ref="AI43:AK43"/>
    <mergeCell ref="Q44:S44"/>
    <mergeCell ref="T44:V44"/>
    <mergeCell ref="W44:Y44"/>
    <mergeCell ref="Z44:AB44"/>
    <mergeCell ref="AC44:AE44"/>
    <mergeCell ref="AF44:AH44"/>
    <mergeCell ref="AI44:AK44"/>
    <mergeCell ref="Q43:S43"/>
    <mergeCell ref="T43:V43"/>
    <mergeCell ref="W43:Y43"/>
    <mergeCell ref="Z43:AB43"/>
    <mergeCell ref="AC41:AE41"/>
    <mergeCell ref="AF41:AH41"/>
    <mergeCell ref="AI41:AK41"/>
    <mergeCell ref="Q42:S42"/>
    <mergeCell ref="T42:V42"/>
    <mergeCell ref="W42:Y42"/>
    <mergeCell ref="Z42:AB42"/>
    <mergeCell ref="AC42:AE42"/>
    <mergeCell ref="AF42:AH42"/>
    <mergeCell ref="AI42:AK42"/>
    <mergeCell ref="Q41:S41"/>
    <mergeCell ref="T41:V41"/>
    <mergeCell ref="W41:Y41"/>
    <mergeCell ref="Z41:AB41"/>
    <mergeCell ref="AC39:AE39"/>
    <mergeCell ref="AF39:AH39"/>
    <mergeCell ref="AI39:AK39"/>
    <mergeCell ref="Q40:S40"/>
    <mergeCell ref="T40:V40"/>
    <mergeCell ref="W40:Y40"/>
    <mergeCell ref="Z40:AB40"/>
    <mergeCell ref="AC40:AE40"/>
    <mergeCell ref="AF40:AH40"/>
    <mergeCell ref="AI40:AK40"/>
    <mergeCell ref="Q39:S39"/>
    <mergeCell ref="T39:V39"/>
    <mergeCell ref="W39:Y39"/>
    <mergeCell ref="Z39:AB39"/>
    <mergeCell ref="Q38:S38"/>
    <mergeCell ref="AC37:AE37"/>
    <mergeCell ref="AF37:AH37"/>
    <mergeCell ref="AI37:AK37"/>
    <mergeCell ref="AC38:AE38"/>
    <mergeCell ref="AF38:AH38"/>
    <mergeCell ref="AI38:AK38"/>
    <mergeCell ref="AL37:AO37"/>
    <mergeCell ref="Q37:S37"/>
    <mergeCell ref="T37:V37"/>
    <mergeCell ref="W37:Y37"/>
    <mergeCell ref="Z37:AB37"/>
    <mergeCell ref="AC36:AE36"/>
    <mergeCell ref="AF36:AH36"/>
    <mergeCell ref="AI36:AK36"/>
    <mergeCell ref="AL36:AO36"/>
    <mergeCell ref="Q36:S36"/>
    <mergeCell ref="T36:V36"/>
    <mergeCell ref="W36:Y36"/>
    <mergeCell ref="Z36:AB36"/>
    <mergeCell ref="AC35:AE35"/>
    <mergeCell ref="AF35:AH35"/>
    <mergeCell ref="AI35:AK35"/>
    <mergeCell ref="AL35:AO35"/>
    <mergeCell ref="Q35:S35"/>
    <mergeCell ref="T35:V35"/>
    <mergeCell ref="W35:Y35"/>
    <mergeCell ref="Z35:AB35"/>
    <mergeCell ref="AC34:AE34"/>
    <mergeCell ref="AF34:AH34"/>
    <mergeCell ref="AI34:AK34"/>
    <mergeCell ref="AL34:AO34"/>
    <mergeCell ref="Q34:S34"/>
    <mergeCell ref="T34:V34"/>
    <mergeCell ref="W34:Y34"/>
    <mergeCell ref="Z34:AB34"/>
    <mergeCell ref="AC33:AE33"/>
    <mergeCell ref="AF33:AH33"/>
    <mergeCell ref="AI33:AK33"/>
    <mergeCell ref="AL33:AO33"/>
    <mergeCell ref="Q33:S33"/>
    <mergeCell ref="T33:V33"/>
    <mergeCell ref="W33:Y33"/>
    <mergeCell ref="Z33:AB33"/>
    <mergeCell ref="AC32:AE32"/>
    <mergeCell ref="AF32:AH32"/>
    <mergeCell ref="AI32:AK32"/>
    <mergeCell ref="AL32:AO32"/>
    <mergeCell ref="Q32:S32"/>
    <mergeCell ref="T32:V32"/>
    <mergeCell ref="W32:Y32"/>
    <mergeCell ref="Z32:AB32"/>
    <mergeCell ref="AC31:AE31"/>
    <mergeCell ref="AF31:AH31"/>
    <mergeCell ref="AI31:AK31"/>
    <mergeCell ref="AL31:AO31"/>
    <mergeCell ref="Q31:S31"/>
    <mergeCell ref="T31:V31"/>
    <mergeCell ref="W31:Y31"/>
    <mergeCell ref="Z31:AB31"/>
    <mergeCell ref="AC30:AE30"/>
    <mergeCell ref="AF30:AH30"/>
    <mergeCell ref="AI30:AK30"/>
    <mergeCell ref="AL30:AO30"/>
    <mergeCell ref="Q30:S30"/>
    <mergeCell ref="T30:V30"/>
    <mergeCell ref="W30:Y30"/>
    <mergeCell ref="Z30:AB30"/>
    <mergeCell ref="AC29:AE29"/>
    <mergeCell ref="AF29:AH29"/>
    <mergeCell ref="AI29:AK29"/>
    <mergeCell ref="AL29:AO29"/>
    <mergeCell ref="Q29:S29"/>
    <mergeCell ref="T29:V29"/>
    <mergeCell ref="W29:Y29"/>
    <mergeCell ref="Z29:AB29"/>
    <mergeCell ref="AC28:AE28"/>
    <mergeCell ref="AF28:AH28"/>
    <mergeCell ref="AI28:AK28"/>
    <mergeCell ref="AL28:AO28"/>
    <mergeCell ref="Q28:S28"/>
    <mergeCell ref="T28:V28"/>
    <mergeCell ref="W28:Y28"/>
    <mergeCell ref="Z28:AB28"/>
    <mergeCell ref="AC27:AE27"/>
    <mergeCell ref="AF27:AH27"/>
    <mergeCell ref="AI27:AK27"/>
    <mergeCell ref="AL27:AO27"/>
    <mergeCell ref="Q27:S27"/>
    <mergeCell ref="T27:V27"/>
    <mergeCell ref="W27:Y27"/>
    <mergeCell ref="Z27:AB27"/>
    <mergeCell ref="AC26:AE26"/>
    <mergeCell ref="AF26:AH26"/>
    <mergeCell ref="AI26:AK26"/>
    <mergeCell ref="AL26:AO26"/>
    <mergeCell ref="Q26:S26"/>
    <mergeCell ref="T26:V26"/>
    <mergeCell ref="W26:Y26"/>
    <mergeCell ref="Z26:AB26"/>
    <mergeCell ref="AC25:AE25"/>
    <mergeCell ref="AF25:AH25"/>
    <mergeCell ref="AI25:AK25"/>
    <mergeCell ref="AL25:AO25"/>
    <mergeCell ref="Q25:S25"/>
    <mergeCell ref="T25:V25"/>
    <mergeCell ref="W25:Y25"/>
    <mergeCell ref="Z25:AB25"/>
    <mergeCell ref="AC24:AE24"/>
    <mergeCell ref="AF24:AH24"/>
    <mergeCell ref="AI24:AK24"/>
    <mergeCell ref="AL24:AO24"/>
    <mergeCell ref="Q24:S24"/>
    <mergeCell ref="T24:V24"/>
    <mergeCell ref="W24:Y24"/>
    <mergeCell ref="Z24:AB24"/>
    <mergeCell ref="AC23:AE23"/>
    <mergeCell ref="AF23:AH23"/>
    <mergeCell ref="AI23:AK23"/>
    <mergeCell ref="AL23:AO23"/>
    <mergeCell ref="Q23:S23"/>
    <mergeCell ref="T23:V23"/>
    <mergeCell ref="W23:Y23"/>
    <mergeCell ref="Z23:AB23"/>
    <mergeCell ref="AC22:AE22"/>
    <mergeCell ref="AF22:AH22"/>
    <mergeCell ref="AI22:AK22"/>
    <mergeCell ref="AL22:AO22"/>
    <mergeCell ref="Q22:S22"/>
    <mergeCell ref="T22:V22"/>
    <mergeCell ref="W22:Y22"/>
    <mergeCell ref="Z22:AB22"/>
    <mergeCell ref="AC21:AE21"/>
    <mergeCell ref="AF21:AH21"/>
    <mergeCell ref="AI21:AK21"/>
    <mergeCell ref="AL21:AO21"/>
    <mergeCell ref="Q21:S21"/>
    <mergeCell ref="T21:V21"/>
    <mergeCell ref="W21:Y21"/>
    <mergeCell ref="Z21:AB21"/>
    <mergeCell ref="AC20:AE20"/>
    <mergeCell ref="AF20:AH20"/>
    <mergeCell ref="AI20:AK20"/>
    <mergeCell ref="AL20:AO20"/>
    <mergeCell ref="Q20:S20"/>
    <mergeCell ref="T20:V20"/>
    <mergeCell ref="W20:Y20"/>
    <mergeCell ref="Z20:AB20"/>
    <mergeCell ref="AC19:AE19"/>
    <mergeCell ref="AF19:AH19"/>
    <mergeCell ref="AI19:AK19"/>
    <mergeCell ref="AL19:AO19"/>
    <mergeCell ref="Q19:S19"/>
    <mergeCell ref="T19:V19"/>
    <mergeCell ref="W19:Y19"/>
    <mergeCell ref="Z19:AB19"/>
    <mergeCell ref="AC18:AE18"/>
    <mergeCell ref="AF18:AH18"/>
    <mergeCell ref="AI18:AK18"/>
    <mergeCell ref="AL18:AO18"/>
    <mergeCell ref="Q18:S18"/>
    <mergeCell ref="T18:V18"/>
    <mergeCell ref="W18:Y18"/>
    <mergeCell ref="Z18:AB18"/>
    <mergeCell ref="AC17:AE17"/>
    <mergeCell ref="AF17:AH17"/>
    <mergeCell ref="AI17:AK17"/>
    <mergeCell ref="AL17:AO17"/>
    <mergeCell ref="Q17:S17"/>
    <mergeCell ref="T17:V17"/>
    <mergeCell ref="W17:Y17"/>
    <mergeCell ref="Z17:AB17"/>
    <mergeCell ref="AC16:AE16"/>
    <mergeCell ref="AF16:AH16"/>
    <mergeCell ref="AI16:AK16"/>
    <mergeCell ref="AL16:AO16"/>
    <mergeCell ref="Q16:S16"/>
    <mergeCell ref="T16:V16"/>
    <mergeCell ref="W16:Y16"/>
    <mergeCell ref="Z16:AB16"/>
    <mergeCell ref="AC15:AE15"/>
    <mergeCell ref="AF15:AH15"/>
    <mergeCell ref="AI15:AK15"/>
    <mergeCell ref="AL15:AO15"/>
    <mergeCell ref="Q15:S15"/>
    <mergeCell ref="T15:V15"/>
    <mergeCell ref="W15:Y15"/>
    <mergeCell ref="Z15:AB15"/>
    <mergeCell ref="AC14:AE14"/>
    <mergeCell ref="AF14:AH14"/>
    <mergeCell ref="AI14:AK14"/>
    <mergeCell ref="AL14:AO14"/>
    <mergeCell ref="Q14:S14"/>
    <mergeCell ref="T14:V14"/>
    <mergeCell ref="W14:Y14"/>
    <mergeCell ref="Z14:AB14"/>
    <mergeCell ref="AC13:AE13"/>
    <mergeCell ref="AF13:AH13"/>
    <mergeCell ref="AI13:AK13"/>
    <mergeCell ref="AL13:AO13"/>
    <mergeCell ref="Q13:S13"/>
    <mergeCell ref="T13:V13"/>
    <mergeCell ref="W13:Y13"/>
    <mergeCell ref="Z13:AB13"/>
    <mergeCell ref="AC12:AE12"/>
    <mergeCell ref="AF12:AH12"/>
    <mergeCell ref="AI12:AK12"/>
    <mergeCell ref="AL12:AO12"/>
    <mergeCell ref="Q12:S12"/>
    <mergeCell ref="T12:V12"/>
    <mergeCell ref="W12:Y12"/>
    <mergeCell ref="Z12:AB12"/>
    <mergeCell ref="AC11:AE11"/>
    <mergeCell ref="AF11:AH11"/>
    <mergeCell ref="AI11:AK11"/>
    <mergeCell ref="AL11:AO11"/>
    <mergeCell ref="Q11:S11"/>
    <mergeCell ref="T11:V11"/>
    <mergeCell ref="W11:Y11"/>
    <mergeCell ref="Z11:AB11"/>
    <mergeCell ref="D65:N65"/>
    <mergeCell ref="D66:N66"/>
    <mergeCell ref="O8:P10"/>
    <mergeCell ref="D60:N60"/>
    <mergeCell ref="D61:N61"/>
    <mergeCell ref="D62:N62"/>
    <mergeCell ref="D64:N64"/>
    <mergeCell ref="E15:N15"/>
    <mergeCell ref="E16:N16"/>
    <mergeCell ref="A8:D10"/>
    <mergeCell ref="A11:D13"/>
    <mergeCell ref="E8:N10"/>
    <mergeCell ref="E11:N11"/>
    <mergeCell ref="E12:N12"/>
    <mergeCell ref="E13:N13"/>
    <mergeCell ref="C55:N55"/>
    <mergeCell ref="C59:N59"/>
    <mergeCell ref="C63:N63"/>
    <mergeCell ref="D52:N52"/>
    <mergeCell ref="D53:N53"/>
    <mergeCell ref="D54:N54"/>
    <mergeCell ref="D56:N56"/>
    <mergeCell ref="D57:N57"/>
    <mergeCell ref="D58:N58"/>
    <mergeCell ref="C51:N51"/>
    <mergeCell ref="D48:N48"/>
    <mergeCell ref="D49:N49"/>
    <mergeCell ref="D50:N50"/>
    <mergeCell ref="A14:D23"/>
    <mergeCell ref="A24:D36"/>
    <mergeCell ref="E14:N14"/>
    <mergeCell ref="E24:N24"/>
    <mergeCell ref="E21:N21"/>
    <mergeCell ref="E18:N18"/>
    <mergeCell ref="E19:N19"/>
    <mergeCell ref="E20:N20"/>
    <mergeCell ref="E17:N17"/>
    <mergeCell ref="E27:N27"/>
    <mergeCell ref="C47:N47"/>
    <mergeCell ref="D44:N44"/>
    <mergeCell ref="D45:N45"/>
    <mergeCell ref="D46:N46"/>
    <mergeCell ref="D41:N41"/>
    <mergeCell ref="D42:N42"/>
    <mergeCell ref="C43:N43"/>
    <mergeCell ref="E22:N22"/>
    <mergeCell ref="E23:N23"/>
    <mergeCell ref="E32:N32"/>
    <mergeCell ref="E33:N33"/>
    <mergeCell ref="E34:N34"/>
    <mergeCell ref="E25:N25"/>
    <mergeCell ref="E26:N26"/>
    <mergeCell ref="Q8:Y8"/>
    <mergeCell ref="T9:V9"/>
    <mergeCell ref="W9:Y10"/>
    <mergeCell ref="Q10:V10"/>
    <mergeCell ref="E28:N28"/>
    <mergeCell ref="E29:N29"/>
    <mergeCell ref="E30:N30"/>
    <mergeCell ref="E31:N31"/>
    <mergeCell ref="D70:N70"/>
    <mergeCell ref="A1:AO1"/>
    <mergeCell ref="C39:N39"/>
    <mergeCell ref="B38:N38"/>
    <mergeCell ref="D40:N40"/>
    <mergeCell ref="Z8:AK8"/>
    <mergeCell ref="Z10:AH10"/>
    <mergeCell ref="AL8:AO10"/>
    <mergeCell ref="A37:N37"/>
    <mergeCell ref="Z9:AB9"/>
    <mergeCell ref="AE2:AO2"/>
    <mergeCell ref="C67:N67"/>
    <mergeCell ref="D68:N68"/>
    <mergeCell ref="D69:N69"/>
    <mergeCell ref="AC9:AE9"/>
    <mergeCell ref="AF9:AH9"/>
    <mergeCell ref="AI9:AK10"/>
    <mergeCell ref="E36:N36"/>
    <mergeCell ref="Q9:S9"/>
    <mergeCell ref="E35:N35"/>
  </mergeCells>
  <printOptions horizontalCentered="1"/>
  <pageMargins left="0.35433070866141736" right="0.35433070866141736" top="0.35433070866141736" bottom="0.35433070866141736" header="0.3937007874015748" footer="0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48"/>
  <sheetViews>
    <sheetView view="pageBreakPreview" zoomScaleSheetLayoutView="100" workbookViewId="0" topLeftCell="A1">
      <selection activeCell="AM32" sqref="AM32"/>
    </sheetView>
  </sheetViews>
  <sheetFormatPr defaultColWidth="9.140625" defaultRowHeight="12.75"/>
  <cols>
    <col min="1" max="13" width="3.28125" style="1529" customWidth="1"/>
    <col min="14" max="14" width="3.421875" style="1529" customWidth="1"/>
    <col min="15" max="37" width="3.28125" style="1529" customWidth="1"/>
    <col min="38" max="16384" width="9.140625" style="1529" customWidth="1"/>
  </cols>
  <sheetData>
    <row r="1" spans="35:36" ht="15.75" customHeight="1" thickBot="1" thickTop="1">
      <c r="AI1" s="1530"/>
      <c r="AJ1" s="1531"/>
    </row>
    <row r="2" spans="1:37" ht="13.5" thickTop="1">
      <c r="A2" s="1532"/>
      <c r="J2" s="1533"/>
      <c r="L2" s="1533"/>
      <c r="M2" s="1533"/>
      <c r="AH2" s="1534" t="s">
        <v>956</v>
      </c>
      <c r="AI2" s="1534"/>
      <c r="AJ2" s="1534"/>
      <c r="AK2" s="1534"/>
    </row>
    <row r="3" spans="1:37" ht="16.5">
      <c r="A3" s="1535" t="s">
        <v>909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35"/>
    </row>
    <row r="5" spans="1:37" ht="12.75">
      <c r="A5" s="1536" t="s">
        <v>910</v>
      </c>
      <c r="B5" s="1536"/>
      <c r="AA5" s="1537" t="s">
        <v>959</v>
      </c>
      <c r="AB5" s="1537"/>
      <c r="AC5" s="1537"/>
      <c r="AD5" s="1537"/>
      <c r="AE5" s="1537"/>
      <c r="AF5" s="1537"/>
      <c r="AG5" s="1537"/>
      <c r="AH5" s="1537"/>
      <c r="AI5" s="1537"/>
      <c r="AJ5" s="1537"/>
      <c r="AK5" s="1537"/>
    </row>
    <row r="6" spans="1:37" ht="12.75">
      <c r="A6" s="1538"/>
      <c r="B6" s="1539"/>
      <c r="AA6" s="1537" t="s">
        <v>960</v>
      </c>
      <c r="AB6" s="1537"/>
      <c r="AC6" s="1537"/>
      <c r="AD6" s="1537"/>
      <c r="AE6" s="1537"/>
      <c r="AF6" s="1537"/>
      <c r="AG6" s="1537"/>
      <c r="AH6" s="1537"/>
      <c r="AI6" s="1537"/>
      <c r="AJ6" s="1537"/>
      <c r="AK6" s="1537"/>
    </row>
    <row r="7" ht="13.5" thickBot="1"/>
    <row r="8" spans="1:37" ht="15.75" customHeight="1" thickBot="1" thickTop="1">
      <c r="A8" s="1530">
        <v>5</v>
      </c>
      <c r="B8" s="1540">
        <v>1</v>
      </c>
      <c r="C8" s="1540">
        <v>3</v>
      </c>
      <c r="D8" s="1540">
        <v>0</v>
      </c>
      <c r="E8" s="1540">
        <v>0</v>
      </c>
      <c r="F8" s="1541">
        <v>9</v>
      </c>
      <c r="G8" s="1538"/>
      <c r="H8" s="1530">
        <v>1</v>
      </c>
      <c r="I8" s="1540">
        <v>2</v>
      </c>
      <c r="J8" s="1540">
        <v>5</v>
      </c>
      <c r="K8" s="1541">
        <v>4</v>
      </c>
      <c r="L8" s="1538"/>
      <c r="M8" s="1530">
        <v>0</v>
      </c>
      <c r="N8" s="1541">
        <v>1</v>
      </c>
      <c r="O8" s="1538"/>
      <c r="P8" s="1530">
        <v>2</v>
      </c>
      <c r="Q8" s="1540">
        <v>8</v>
      </c>
      <c r="R8" s="1540">
        <v>0</v>
      </c>
      <c r="S8" s="1541">
        <v>0</v>
      </c>
      <c r="T8" s="1538"/>
      <c r="U8" s="1530">
        <v>7</v>
      </c>
      <c r="V8" s="1540">
        <v>5</v>
      </c>
      <c r="W8" s="1540">
        <v>1</v>
      </c>
      <c r="X8" s="1540">
        <v>1</v>
      </c>
      <c r="Y8" s="1540">
        <v>1</v>
      </c>
      <c r="Z8" s="1541">
        <v>5</v>
      </c>
      <c r="AA8" s="1542"/>
      <c r="AB8" s="1543">
        <v>3</v>
      </c>
      <c r="AC8" s="1544">
        <v>7</v>
      </c>
      <c r="AD8" s="1545"/>
      <c r="AE8" s="1543">
        <v>2</v>
      </c>
      <c r="AF8" s="1546">
        <v>0</v>
      </c>
      <c r="AG8" s="1546">
        <v>0</v>
      </c>
      <c r="AH8" s="1544">
        <v>7</v>
      </c>
      <c r="AI8" s="1547"/>
      <c r="AJ8" s="1541">
        <v>3</v>
      </c>
      <c r="AK8" s="1539"/>
    </row>
    <row r="9" spans="1:37" ht="13.5" customHeight="1" thickTop="1">
      <c r="A9" s="1548" t="s">
        <v>936</v>
      </c>
      <c r="B9" s="1548"/>
      <c r="C9" s="1548"/>
      <c r="D9" s="1548"/>
      <c r="E9" s="1548"/>
      <c r="F9" s="1548"/>
      <c r="G9" s="1549"/>
      <c r="H9" s="1548" t="s">
        <v>937</v>
      </c>
      <c r="I9" s="1548"/>
      <c r="J9" s="1548"/>
      <c r="K9" s="1548"/>
      <c r="L9" s="1549"/>
      <c r="M9" s="1548" t="s">
        <v>911</v>
      </c>
      <c r="N9" s="1548"/>
      <c r="O9" s="1549"/>
      <c r="P9" s="1548" t="s">
        <v>912</v>
      </c>
      <c r="Q9" s="1548"/>
      <c r="R9" s="1548"/>
      <c r="S9" s="1548"/>
      <c r="T9" s="1549"/>
      <c r="U9" s="1548" t="s">
        <v>940</v>
      </c>
      <c r="V9" s="1548"/>
      <c r="W9" s="1548"/>
      <c r="X9" s="1548"/>
      <c r="Y9" s="1548"/>
      <c r="Z9" s="1548"/>
      <c r="AA9" s="1538"/>
      <c r="AB9" s="1548" t="s">
        <v>963</v>
      </c>
      <c r="AC9" s="1548"/>
      <c r="AD9" s="1538"/>
      <c r="AE9" s="1548" t="s">
        <v>964</v>
      </c>
      <c r="AF9" s="1548"/>
      <c r="AG9" s="1548"/>
      <c r="AH9" s="1548"/>
      <c r="AI9" s="1549" t="s">
        <v>965</v>
      </c>
      <c r="AJ9" s="1549"/>
      <c r="AK9" s="1549"/>
    </row>
    <row r="10" spans="1:37" ht="12.75" customHeight="1">
      <c r="A10" s="1549"/>
      <c r="B10" s="1549"/>
      <c r="C10" s="1549"/>
      <c r="D10" s="1549"/>
      <c r="E10" s="1549"/>
      <c r="F10" s="1549"/>
      <c r="G10" s="1549"/>
      <c r="H10" s="1549"/>
      <c r="I10" s="1549"/>
      <c r="J10" s="1549"/>
      <c r="K10" s="1549"/>
      <c r="L10" s="1549"/>
      <c r="M10" s="1549" t="s">
        <v>938</v>
      </c>
      <c r="N10" s="1549"/>
      <c r="O10" s="1549"/>
      <c r="P10" s="1549"/>
      <c r="Q10" s="1549"/>
      <c r="R10" s="1549"/>
      <c r="S10" s="1549"/>
      <c r="T10" s="1549"/>
      <c r="U10" s="1549"/>
      <c r="V10" s="1549"/>
      <c r="W10" s="1549"/>
      <c r="X10" s="1549"/>
      <c r="Y10" s="1549"/>
      <c r="Z10" s="1549"/>
      <c r="AA10" s="1538"/>
      <c r="AB10" s="1549"/>
      <c r="AC10" s="1549"/>
      <c r="AD10" s="1538"/>
      <c r="AE10" s="1550"/>
      <c r="AF10" s="1550"/>
      <c r="AG10" s="1550"/>
      <c r="AH10" s="1550"/>
      <c r="AI10" s="1549"/>
      <c r="AJ10" s="1549"/>
      <c r="AK10" s="1549"/>
    </row>
    <row r="11" spans="1:37" ht="12.75">
      <c r="A11" s="1539"/>
      <c r="B11" s="1539"/>
      <c r="C11" s="1539"/>
      <c r="D11" s="1539"/>
      <c r="E11" s="1539"/>
      <c r="F11" s="1539"/>
      <c r="G11" s="1539"/>
      <c r="H11" s="1539"/>
      <c r="I11" s="1539"/>
      <c r="J11" s="1539"/>
      <c r="K11" s="1539"/>
      <c r="L11" s="1539"/>
      <c r="M11" s="1539"/>
      <c r="N11" s="1539"/>
      <c r="O11" s="1539"/>
      <c r="P11" s="1539"/>
      <c r="Q11" s="1539"/>
      <c r="R11" s="1539"/>
      <c r="S11" s="1539"/>
      <c r="T11" s="1539"/>
      <c r="U11" s="1539"/>
      <c r="V11" s="1539"/>
      <c r="W11" s="1539"/>
      <c r="X11" s="1539"/>
      <c r="Y11" s="1539"/>
      <c r="Z11" s="1539"/>
      <c r="AA11" s="1539"/>
      <c r="AB11" s="1539"/>
      <c r="AC11" s="1539"/>
      <c r="AD11" s="1539"/>
      <c r="AE11" s="1539"/>
      <c r="AF11" s="1539"/>
      <c r="AG11" s="1539"/>
      <c r="AH11" s="1539"/>
      <c r="AI11" s="1539"/>
      <c r="AJ11" s="1539"/>
      <c r="AK11" s="1539"/>
    </row>
    <row r="12" spans="1:37" ht="15" customHeight="1">
      <c r="A12" s="1551" t="s">
        <v>913</v>
      </c>
      <c r="B12" s="1551"/>
      <c r="C12" s="1551"/>
      <c r="D12" s="1551"/>
      <c r="E12" s="1551"/>
      <c r="F12" s="1551"/>
      <c r="G12" s="1551"/>
      <c r="H12" s="1552" t="s">
        <v>914</v>
      </c>
      <c r="I12" s="1552"/>
      <c r="J12" s="1552"/>
      <c r="K12" s="1552"/>
      <c r="L12" s="1552"/>
      <c r="M12" s="1552"/>
      <c r="N12" s="1552"/>
      <c r="O12" s="1552"/>
      <c r="P12" s="1552"/>
      <c r="Q12" s="1552"/>
      <c r="R12" s="1552"/>
      <c r="S12" s="1552"/>
      <c r="T12" s="1552"/>
      <c r="U12" s="1552"/>
      <c r="V12" s="1552"/>
      <c r="W12" s="1552"/>
      <c r="X12" s="1552"/>
      <c r="Y12" s="1552"/>
      <c r="Z12" s="1552"/>
      <c r="AA12" s="1552"/>
      <c r="AB12" s="1552"/>
      <c r="AC12" s="1552"/>
      <c r="AD12" s="1552"/>
      <c r="AE12" s="1552"/>
      <c r="AF12" s="1552"/>
      <c r="AG12" s="1552"/>
      <c r="AH12" s="1552"/>
      <c r="AI12" s="1552"/>
      <c r="AJ12" s="1552"/>
      <c r="AK12" s="1552"/>
    </row>
    <row r="13" spans="1:37" ht="15" customHeight="1">
      <c r="A13" s="1551"/>
      <c r="B13" s="1551"/>
      <c r="C13" s="1551"/>
      <c r="D13" s="1551"/>
      <c r="E13" s="1551"/>
      <c r="F13" s="1551"/>
      <c r="G13" s="1551"/>
      <c r="H13" s="1552" t="s">
        <v>915</v>
      </c>
      <c r="I13" s="1552"/>
      <c r="J13" s="1552"/>
      <c r="K13" s="1552"/>
      <c r="L13" s="1552"/>
      <c r="M13" s="1552"/>
      <c r="N13" s="1552"/>
      <c r="O13" s="1552"/>
      <c r="P13" s="1552"/>
      <c r="Q13" s="1552"/>
      <c r="R13" s="1552"/>
      <c r="S13" s="1552"/>
      <c r="T13" s="1552"/>
      <c r="U13" s="1552"/>
      <c r="V13" s="1552"/>
      <c r="W13" s="1552"/>
      <c r="X13" s="1552"/>
      <c r="Y13" s="1552"/>
      <c r="Z13" s="1552"/>
      <c r="AA13" s="1552"/>
      <c r="AB13" s="1552"/>
      <c r="AC13" s="1552"/>
      <c r="AD13" s="1552"/>
      <c r="AE13" s="1552"/>
      <c r="AF13" s="1552"/>
      <c r="AG13" s="1552"/>
      <c r="AH13" s="1552"/>
      <c r="AI13" s="1552"/>
      <c r="AJ13" s="1552"/>
      <c r="AK13" s="1552"/>
    </row>
    <row r="14" spans="1:37" ht="44.25" customHeight="1">
      <c r="A14" s="1551"/>
      <c r="B14" s="1551"/>
      <c r="C14" s="1551"/>
      <c r="D14" s="1551"/>
      <c r="E14" s="1551"/>
      <c r="F14" s="1551"/>
      <c r="G14" s="1551"/>
      <c r="H14" s="1553" t="s">
        <v>968</v>
      </c>
      <c r="I14" s="1553"/>
      <c r="J14" s="1553" t="s">
        <v>916</v>
      </c>
      <c r="K14" s="1553"/>
      <c r="L14" s="1553"/>
      <c r="M14" s="1553"/>
      <c r="N14" s="1553"/>
      <c r="O14" s="1553"/>
      <c r="P14" s="1553"/>
      <c r="Q14" s="1553"/>
      <c r="R14" s="1553" t="s">
        <v>917</v>
      </c>
      <c r="S14" s="1553"/>
      <c r="T14" s="1553"/>
      <c r="U14" s="1553" t="s">
        <v>918</v>
      </c>
      <c r="V14" s="1553"/>
      <c r="W14" s="1553"/>
      <c r="X14" s="1553"/>
      <c r="Y14" s="1553"/>
      <c r="Z14" s="1553"/>
      <c r="AA14" s="1553" t="s">
        <v>919</v>
      </c>
      <c r="AB14" s="1553"/>
      <c r="AC14" s="1553"/>
      <c r="AD14" s="1553"/>
      <c r="AE14" s="1553"/>
      <c r="AF14" s="1553"/>
      <c r="AG14" s="1553" t="s">
        <v>920</v>
      </c>
      <c r="AH14" s="1553"/>
      <c r="AI14" s="1553"/>
      <c r="AJ14" s="1553"/>
      <c r="AK14" s="1553"/>
    </row>
    <row r="15" spans="1:37" ht="15" customHeight="1">
      <c r="A15" s="1551"/>
      <c r="B15" s="1551"/>
      <c r="C15" s="1551"/>
      <c r="D15" s="1551"/>
      <c r="E15" s="1551"/>
      <c r="F15" s="1551"/>
      <c r="G15" s="1551"/>
      <c r="H15" s="1553"/>
      <c r="I15" s="1553"/>
      <c r="J15" s="1553"/>
      <c r="K15" s="1553"/>
      <c r="L15" s="1553"/>
      <c r="M15" s="1553"/>
      <c r="N15" s="1553"/>
      <c r="O15" s="1553"/>
      <c r="P15" s="1553"/>
      <c r="Q15" s="1553"/>
      <c r="R15" s="1553"/>
      <c r="S15" s="1553"/>
      <c r="T15" s="1553"/>
      <c r="U15" s="1554" t="s">
        <v>921</v>
      </c>
      <c r="V15" s="1554"/>
      <c r="W15" s="1554"/>
      <c r="X15" s="1554"/>
      <c r="Y15" s="1554"/>
      <c r="Z15" s="1554"/>
      <c r="AA15" s="1554"/>
      <c r="AB15" s="1554"/>
      <c r="AC15" s="1554"/>
      <c r="AD15" s="1554"/>
      <c r="AE15" s="1554"/>
      <c r="AF15" s="1554"/>
      <c r="AG15" s="1554"/>
      <c r="AH15" s="1554"/>
      <c r="AI15" s="1554"/>
      <c r="AJ15" s="1554"/>
      <c r="AK15" s="1554"/>
    </row>
    <row r="16" spans="1:37" ht="12.75">
      <c r="A16" s="1554">
        <v>1</v>
      </c>
      <c r="B16" s="1555"/>
      <c r="C16" s="1555"/>
      <c r="D16" s="1555"/>
      <c r="E16" s="1555"/>
      <c r="F16" s="1555"/>
      <c r="G16" s="1555"/>
      <c r="H16" s="1555">
        <v>2</v>
      </c>
      <c r="I16" s="1555"/>
      <c r="J16" s="1554">
        <v>3</v>
      </c>
      <c r="K16" s="1554"/>
      <c r="L16" s="1554"/>
      <c r="M16" s="1554"/>
      <c r="N16" s="1554"/>
      <c r="O16" s="1554"/>
      <c r="P16" s="1554"/>
      <c r="Q16" s="1554"/>
      <c r="R16" s="1554">
        <v>4</v>
      </c>
      <c r="S16" s="1554"/>
      <c r="T16" s="1554"/>
      <c r="U16" s="1554">
        <v>5</v>
      </c>
      <c r="V16" s="1554"/>
      <c r="W16" s="1554"/>
      <c r="X16" s="1554"/>
      <c r="Y16" s="1554"/>
      <c r="Z16" s="1554"/>
      <c r="AA16" s="1554">
        <v>6</v>
      </c>
      <c r="AB16" s="1554"/>
      <c r="AC16" s="1554"/>
      <c r="AD16" s="1554"/>
      <c r="AE16" s="1554"/>
      <c r="AF16" s="1554"/>
      <c r="AG16" s="1554">
        <v>7</v>
      </c>
      <c r="AH16" s="1554"/>
      <c r="AI16" s="1554"/>
      <c r="AJ16" s="1554"/>
      <c r="AK16" s="1554"/>
    </row>
    <row r="17" spans="1:37" ht="12.75">
      <c r="A17" s="1556"/>
      <c r="B17" s="1557">
        <v>8</v>
      </c>
      <c r="C17" s="1557">
        <v>5</v>
      </c>
      <c r="D17" s="1557">
        <v>3</v>
      </c>
      <c r="E17" s="1557">
        <v>3</v>
      </c>
      <c r="F17" s="1557">
        <v>1</v>
      </c>
      <c r="G17" s="1557">
        <v>1</v>
      </c>
      <c r="H17" s="1557">
        <v>0</v>
      </c>
      <c r="I17" s="1557">
        <v>1</v>
      </c>
      <c r="J17" s="1558"/>
      <c r="K17" s="1554"/>
      <c r="L17" s="1554"/>
      <c r="M17" s="1554"/>
      <c r="N17" s="1554"/>
      <c r="O17" s="1554"/>
      <c r="P17" s="1554"/>
      <c r="Q17" s="1554"/>
      <c r="R17" s="1559"/>
      <c r="S17" s="1559"/>
      <c r="T17" s="1559"/>
      <c r="U17" s="1560"/>
      <c r="V17" s="1560"/>
      <c r="W17" s="1560"/>
      <c r="X17" s="1560"/>
      <c r="Y17" s="1560"/>
      <c r="Z17" s="1560"/>
      <c r="AA17" s="1560"/>
      <c r="AB17" s="1560"/>
      <c r="AC17" s="1560"/>
      <c r="AD17" s="1560"/>
      <c r="AE17" s="1560"/>
      <c r="AF17" s="1560"/>
      <c r="AG17" s="1560"/>
      <c r="AH17" s="1560"/>
      <c r="AI17" s="1560"/>
      <c r="AJ17" s="1560"/>
      <c r="AK17" s="1560"/>
    </row>
    <row r="18" spans="1:37" ht="12.75">
      <c r="A18" s="1561"/>
      <c r="B18" s="1550"/>
      <c r="C18" s="1550"/>
      <c r="D18" s="1550"/>
      <c r="E18" s="1550"/>
      <c r="F18" s="1550"/>
      <c r="G18" s="1550"/>
      <c r="H18" s="1561"/>
      <c r="I18" s="1562"/>
      <c r="J18" s="1554"/>
      <c r="K18" s="1554"/>
      <c r="L18" s="1554"/>
      <c r="M18" s="1554"/>
      <c r="N18" s="1554"/>
      <c r="O18" s="1554"/>
      <c r="P18" s="1554"/>
      <c r="Q18" s="1554"/>
      <c r="R18" s="1559"/>
      <c r="S18" s="1559"/>
      <c r="T18" s="1559"/>
      <c r="U18" s="1560"/>
      <c r="V18" s="1560"/>
      <c r="W18" s="1560"/>
      <c r="X18" s="1560"/>
      <c r="Y18" s="1560"/>
      <c r="Z18" s="1560"/>
      <c r="AA18" s="1560"/>
      <c r="AB18" s="1560"/>
      <c r="AC18" s="1560"/>
      <c r="AD18" s="1560"/>
      <c r="AE18" s="1560"/>
      <c r="AF18" s="1560"/>
      <c r="AG18" s="1560"/>
      <c r="AH18" s="1560"/>
      <c r="AI18" s="1560"/>
      <c r="AJ18" s="1560"/>
      <c r="AK18" s="1560"/>
    </row>
    <row r="19" spans="1:37" ht="12.75">
      <c r="A19" s="1561"/>
      <c r="B19" s="1550"/>
      <c r="C19" s="1550"/>
      <c r="D19" s="1550"/>
      <c r="E19" s="1550"/>
      <c r="F19" s="1550"/>
      <c r="G19" s="1550"/>
      <c r="H19" s="1557">
        <v>0</v>
      </c>
      <c r="I19" s="1557">
        <v>2</v>
      </c>
      <c r="J19" s="1558" t="s">
        <v>922</v>
      </c>
      <c r="K19" s="1554"/>
      <c r="L19" s="1554"/>
      <c r="M19" s="1554"/>
      <c r="N19" s="1554"/>
      <c r="O19" s="1554"/>
      <c r="P19" s="1554"/>
      <c r="Q19" s="1554"/>
      <c r="R19" s="1559" t="s">
        <v>923</v>
      </c>
      <c r="S19" s="1559"/>
      <c r="T19" s="1559"/>
      <c r="U19" s="1560"/>
      <c r="V19" s="1560"/>
      <c r="W19" s="1560"/>
      <c r="X19" s="1560"/>
      <c r="Y19" s="1560"/>
      <c r="Z19" s="1560"/>
      <c r="AA19" s="1560"/>
      <c r="AB19" s="1560"/>
      <c r="AC19" s="1560"/>
      <c r="AD19" s="1560"/>
      <c r="AE19" s="1560"/>
      <c r="AF19" s="1560"/>
      <c r="AG19" s="1560">
        <v>3100</v>
      </c>
      <c r="AH19" s="1560"/>
      <c r="AI19" s="1560"/>
      <c r="AJ19" s="1560"/>
      <c r="AK19" s="1560"/>
    </row>
    <row r="20" spans="1:37" ht="12.75">
      <c r="A20" s="1561"/>
      <c r="B20" s="1550"/>
      <c r="C20" s="1550"/>
      <c r="D20" s="1550"/>
      <c r="E20" s="1550"/>
      <c r="F20" s="1550"/>
      <c r="G20" s="1550"/>
      <c r="H20" s="1561"/>
      <c r="I20" s="1562"/>
      <c r="J20" s="1554"/>
      <c r="K20" s="1554"/>
      <c r="L20" s="1554"/>
      <c r="M20" s="1554"/>
      <c r="N20" s="1554"/>
      <c r="O20" s="1554"/>
      <c r="P20" s="1554"/>
      <c r="Q20" s="1554"/>
      <c r="R20" s="1559"/>
      <c r="S20" s="1559"/>
      <c r="T20" s="1559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1560"/>
      <c r="AJ20" s="1560"/>
      <c r="AK20" s="1560"/>
    </row>
    <row r="21" spans="1:37" ht="12.75">
      <c r="A21" s="1563"/>
      <c r="B21" s="1557">
        <v>8</v>
      </c>
      <c r="C21" s="1557">
        <v>5</v>
      </c>
      <c r="D21" s="1557">
        <v>3</v>
      </c>
      <c r="E21" s="1557">
        <v>3</v>
      </c>
      <c r="F21" s="1557">
        <v>2</v>
      </c>
      <c r="G21" s="1557">
        <v>2</v>
      </c>
      <c r="H21" s="1557">
        <v>0</v>
      </c>
      <c r="I21" s="1557">
        <v>1</v>
      </c>
      <c r="J21" s="1558"/>
      <c r="K21" s="1554"/>
      <c r="L21" s="1554"/>
      <c r="M21" s="1554"/>
      <c r="N21" s="1554"/>
      <c r="O21" s="1554"/>
      <c r="P21" s="1554"/>
      <c r="Q21" s="1554"/>
      <c r="R21" s="1559"/>
      <c r="S21" s="1559"/>
      <c r="T21" s="1559"/>
      <c r="U21" s="1560"/>
      <c r="V21" s="1560"/>
      <c r="W21" s="1560"/>
      <c r="X21" s="1560"/>
      <c r="Y21" s="1560"/>
      <c r="Z21" s="1560"/>
      <c r="AA21" s="1560"/>
      <c r="AB21" s="1560"/>
      <c r="AC21" s="1560"/>
      <c r="AD21" s="1560"/>
      <c r="AE21" s="1560"/>
      <c r="AF21" s="1560"/>
      <c r="AG21" s="1560"/>
      <c r="AH21" s="1560"/>
      <c r="AI21" s="1560"/>
      <c r="AJ21" s="1560"/>
      <c r="AK21" s="1560"/>
    </row>
    <row r="22" spans="1:37" ht="12.75">
      <c r="A22" s="1561"/>
      <c r="B22" s="1550"/>
      <c r="C22" s="1550"/>
      <c r="D22" s="1550"/>
      <c r="E22" s="1550"/>
      <c r="F22" s="1550"/>
      <c r="G22" s="1550"/>
      <c r="H22" s="1561"/>
      <c r="I22" s="1562"/>
      <c r="J22" s="1554"/>
      <c r="K22" s="1554"/>
      <c r="L22" s="1554"/>
      <c r="M22" s="1554"/>
      <c r="N22" s="1554"/>
      <c r="O22" s="1554"/>
      <c r="P22" s="1554"/>
      <c r="Q22" s="1554"/>
      <c r="R22" s="1559"/>
      <c r="S22" s="1559"/>
      <c r="T22" s="1559"/>
      <c r="U22" s="1560"/>
      <c r="V22" s="1560"/>
      <c r="W22" s="1560"/>
      <c r="X22" s="1560"/>
      <c r="Y22" s="1560"/>
      <c r="Z22" s="1560"/>
      <c r="AA22" s="1560"/>
      <c r="AB22" s="1560"/>
      <c r="AC22" s="1560"/>
      <c r="AD22" s="1560"/>
      <c r="AE22" s="1560"/>
      <c r="AF22" s="1560"/>
      <c r="AG22" s="1560"/>
      <c r="AH22" s="1560"/>
      <c r="AI22" s="1560"/>
      <c r="AJ22" s="1560"/>
      <c r="AK22" s="1560"/>
    </row>
    <row r="23" spans="1:37" ht="12.75">
      <c r="A23" s="1561"/>
      <c r="B23" s="1550"/>
      <c r="C23" s="1550"/>
      <c r="D23" s="1550"/>
      <c r="E23" s="1550"/>
      <c r="F23" s="1550"/>
      <c r="G23" s="1550"/>
      <c r="H23" s="1557">
        <v>0</v>
      </c>
      <c r="I23" s="1557">
        <v>2</v>
      </c>
      <c r="J23" s="1558" t="s">
        <v>924</v>
      </c>
      <c r="K23" s="1554"/>
      <c r="L23" s="1554"/>
      <c r="M23" s="1554"/>
      <c r="N23" s="1554"/>
      <c r="O23" s="1554"/>
      <c r="P23" s="1554"/>
      <c r="Q23" s="1554"/>
      <c r="R23" s="1559" t="s">
        <v>923</v>
      </c>
      <c r="S23" s="1559"/>
      <c r="T23" s="1559"/>
      <c r="U23" s="1560"/>
      <c r="V23" s="1560"/>
      <c r="W23" s="1560"/>
      <c r="X23" s="1560"/>
      <c r="Y23" s="1560"/>
      <c r="Z23" s="1560"/>
      <c r="AA23" s="1560"/>
      <c r="AB23" s="1560"/>
      <c r="AC23" s="1560"/>
      <c r="AD23" s="1560"/>
      <c r="AE23" s="1560"/>
      <c r="AF23" s="1560"/>
      <c r="AG23" s="1560">
        <v>20</v>
      </c>
      <c r="AH23" s="1560"/>
      <c r="AI23" s="1560"/>
      <c r="AJ23" s="1560"/>
      <c r="AK23" s="1560"/>
    </row>
    <row r="24" spans="1:37" ht="12.75">
      <c r="A24" s="1561"/>
      <c r="B24" s="1550"/>
      <c r="C24" s="1550"/>
      <c r="D24" s="1550"/>
      <c r="E24" s="1550"/>
      <c r="F24" s="1550"/>
      <c r="G24" s="1550"/>
      <c r="H24" s="1561"/>
      <c r="I24" s="1562"/>
      <c r="J24" s="1554"/>
      <c r="K24" s="1554"/>
      <c r="L24" s="1554"/>
      <c r="M24" s="1554"/>
      <c r="N24" s="1554"/>
      <c r="O24" s="1554"/>
      <c r="P24" s="1554"/>
      <c r="Q24" s="1554"/>
      <c r="R24" s="1559"/>
      <c r="S24" s="1559"/>
      <c r="T24" s="1559"/>
      <c r="U24" s="1560"/>
      <c r="V24" s="1560"/>
      <c r="W24" s="1560"/>
      <c r="X24" s="1560"/>
      <c r="Y24" s="1560"/>
      <c r="Z24" s="1560"/>
      <c r="AA24" s="1560"/>
      <c r="AB24" s="1560"/>
      <c r="AC24" s="1560"/>
      <c r="AD24" s="1560"/>
      <c r="AE24" s="1560"/>
      <c r="AF24" s="1560"/>
      <c r="AG24" s="1560"/>
      <c r="AH24" s="1560"/>
      <c r="AI24" s="1560"/>
      <c r="AJ24" s="1560"/>
      <c r="AK24" s="1560"/>
    </row>
    <row r="25" spans="1:37" ht="12.75">
      <c r="A25" s="1563"/>
      <c r="B25" s="1557">
        <v>8</v>
      </c>
      <c r="C25" s="1557">
        <v>5</v>
      </c>
      <c r="D25" s="1557">
        <v>3</v>
      </c>
      <c r="E25" s="1557">
        <v>3</v>
      </c>
      <c r="F25" s="1557">
        <v>3</v>
      </c>
      <c r="G25" s="1557">
        <v>3</v>
      </c>
      <c r="H25" s="1557">
        <v>0</v>
      </c>
      <c r="I25" s="1557">
        <v>1</v>
      </c>
      <c r="J25" s="1558"/>
      <c r="K25" s="1554"/>
      <c r="L25" s="1554"/>
      <c r="M25" s="1554"/>
      <c r="N25" s="1554"/>
      <c r="O25" s="1554"/>
      <c r="P25" s="1554"/>
      <c r="Q25" s="1554"/>
      <c r="R25" s="1559"/>
      <c r="S25" s="1559"/>
      <c r="T25" s="1559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1560"/>
      <c r="AJ25" s="1560"/>
      <c r="AK25" s="1560"/>
    </row>
    <row r="26" spans="1:37" ht="12.75">
      <c r="A26" s="1561"/>
      <c r="B26" s="1550"/>
      <c r="C26" s="1550"/>
      <c r="D26" s="1550"/>
      <c r="E26" s="1550"/>
      <c r="F26" s="1550"/>
      <c r="G26" s="1550"/>
      <c r="H26" s="1561"/>
      <c r="I26" s="1562"/>
      <c r="J26" s="1554"/>
      <c r="K26" s="1554"/>
      <c r="L26" s="1554"/>
      <c r="M26" s="1554"/>
      <c r="N26" s="1554"/>
      <c r="O26" s="1554"/>
      <c r="P26" s="1554"/>
      <c r="Q26" s="1554"/>
      <c r="R26" s="1559"/>
      <c r="S26" s="1559"/>
      <c r="T26" s="1559"/>
      <c r="U26" s="1560"/>
      <c r="V26" s="1560"/>
      <c r="W26" s="1560"/>
      <c r="X26" s="1560"/>
      <c r="Y26" s="1560"/>
      <c r="Z26" s="1560"/>
      <c r="AA26" s="1560"/>
      <c r="AB26" s="1560"/>
      <c r="AC26" s="1560"/>
      <c r="AD26" s="1560"/>
      <c r="AE26" s="1560"/>
      <c r="AF26" s="1560"/>
      <c r="AG26" s="1560"/>
      <c r="AH26" s="1560"/>
      <c r="AI26" s="1560"/>
      <c r="AJ26" s="1560"/>
      <c r="AK26" s="1560"/>
    </row>
    <row r="27" spans="1:37" ht="12.75">
      <c r="A27" s="1561"/>
      <c r="B27" s="1550"/>
      <c r="C27" s="1550"/>
      <c r="D27" s="1550"/>
      <c r="E27" s="1550"/>
      <c r="F27" s="1550"/>
      <c r="G27" s="1550"/>
      <c r="H27" s="1557">
        <v>0</v>
      </c>
      <c r="I27" s="1557">
        <v>2</v>
      </c>
      <c r="J27" s="1558" t="s">
        <v>925</v>
      </c>
      <c r="K27" s="1554"/>
      <c r="L27" s="1554"/>
      <c r="M27" s="1554"/>
      <c r="N27" s="1554"/>
      <c r="O27" s="1554"/>
      <c r="P27" s="1554"/>
      <c r="Q27" s="1554"/>
      <c r="R27" s="1559" t="s">
        <v>923</v>
      </c>
      <c r="S27" s="1559"/>
      <c r="T27" s="1559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>
        <v>350</v>
      </c>
      <c r="AH27" s="1560"/>
      <c r="AI27" s="1560"/>
      <c r="AJ27" s="1560"/>
      <c r="AK27" s="1560"/>
    </row>
    <row r="28" spans="1:37" ht="12.75">
      <c r="A28" s="1561"/>
      <c r="B28" s="1550"/>
      <c r="C28" s="1550"/>
      <c r="D28" s="1550"/>
      <c r="E28" s="1550"/>
      <c r="F28" s="1550"/>
      <c r="G28" s="1550"/>
      <c r="H28" s="1561"/>
      <c r="I28" s="1562"/>
      <c r="J28" s="1554"/>
      <c r="K28" s="1554"/>
      <c r="L28" s="1554"/>
      <c r="M28" s="1554"/>
      <c r="N28" s="1554"/>
      <c r="O28" s="1554"/>
      <c r="P28" s="1554"/>
      <c r="Q28" s="1554"/>
      <c r="R28" s="1559"/>
      <c r="S28" s="1559"/>
      <c r="T28" s="1559"/>
      <c r="U28" s="1560"/>
      <c r="V28" s="1560"/>
      <c r="W28" s="1560"/>
      <c r="X28" s="1560"/>
      <c r="Y28" s="1560"/>
      <c r="Z28" s="1560"/>
      <c r="AA28" s="1560"/>
      <c r="AB28" s="1560"/>
      <c r="AC28" s="1560"/>
      <c r="AD28" s="1560"/>
      <c r="AE28" s="1560"/>
      <c r="AF28" s="1560"/>
      <c r="AG28" s="1560"/>
      <c r="AH28" s="1560"/>
      <c r="AI28" s="1560"/>
      <c r="AJ28" s="1560"/>
      <c r="AK28" s="1560"/>
    </row>
    <row r="29" spans="1:37" ht="12.75">
      <c r="A29" s="1563"/>
      <c r="B29" s="1557">
        <v>8</v>
      </c>
      <c r="C29" s="1557">
        <v>5</v>
      </c>
      <c r="D29" s="1557">
        <v>3</v>
      </c>
      <c r="E29" s="1557">
        <v>3</v>
      </c>
      <c r="F29" s="1557">
        <v>4</v>
      </c>
      <c r="G29" s="1557">
        <v>4</v>
      </c>
      <c r="H29" s="1557">
        <v>0</v>
      </c>
      <c r="I29" s="1557">
        <v>1</v>
      </c>
      <c r="J29" s="1558"/>
      <c r="K29" s="1554"/>
      <c r="L29" s="1554"/>
      <c r="M29" s="1554"/>
      <c r="N29" s="1554"/>
      <c r="O29" s="1554"/>
      <c r="P29" s="1554"/>
      <c r="Q29" s="1554"/>
      <c r="R29" s="1559"/>
      <c r="S29" s="1559"/>
      <c r="T29" s="1559"/>
      <c r="U29" s="1560"/>
      <c r="V29" s="1560"/>
      <c r="W29" s="1560"/>
      <c r="X29" s="1560"/>
      <c r="Y29" s="1560"/>
      <c r="Z29" s="1560"/>
      <c r="AA29" s="1560"/>
      <c r="AB29" s="1560"/>
      <c r="AC29" s="1560"/>
      <c r="AD29" s="1560"/>
      <c r="AE29" s="1560"/>
      <c r="AF29" s="1560"/>
      <c r="AG29" s="1560"/>
      <c r="AH29" s="1560"/>
      <c r="AI29" s="1560"/>
      <c r="AJ29" s="1560"/>
      <c r="AK29" s="1560"/>
    </row>
    <row r="30" spans="1:37" ht="12.75">
      <c r="A30" s="1561"/>
      <c r="B30" s="1550"/>
      <c r="C30" s="1550"/>
      <c r="D30" s="1550"/>
      <c r="E30" s="1550"/>
      <c r="F30" s="1550"/>
      <c r="G30" s="1550"/>
      <c r="H30" s="1561"/>
      <c r="I30" s="1562"/>
      <c r="J30" s="1554"/>
      <c r="K30" s="1554"/>
      <c r="L30" s="1554"/>
      <c r="M30" s="1554"/>
      <c r="N30" s="1554"/>
      <c r="O30" s="1554"/>
      <c r="P30" s="1554"/>
      <c r="Q30" s="1554"/>
      <c r="R30" s="1559"/>
      <c r="S30" s="1559"/>
      <c r="T30" s="1559"/>
      <c r="U30" s="1560"/>
      <c r="V30" s="1560"/>
      <c r="W30" s="1560"/>
      <c r="X30" s="1560"/>
      <c r="Y30" s="1560"/>
      <c r="Z30" s="1560"/>
      <c r="AA30" s="1560"/>
      <c r="AB30" s="1560"/>
      <c r="AC30" s="1560"/>
      <c r="AD30" s="1560"/>
      <c r="AE30" s="1560"/>
      <c r="AF30" s="1560"/>
      <c r="AG30" s="1560"/>
      <c r="AH30" s="1560"/>
      <c r="AI30" s="1560"/>
      <c r="AJ30" s="1560"/>
      <c r="AK30" s="1560"/>
    </row>
    <row r="31" spans="1:37" ht="12.75">
      <c r="A31" s="1561"/>
      <c r="B31" s="1550"/>
      <c r="C31" s="1550"/>
      <c r="D31" s="1550"/>
      <c r="E31" s="1550"/>
      <c r="F31" s="1550"/>
      <c r="G31" s="1550"/>
      <c r="H31" s="1557">
        <v>0</v>
      </c>
      <c r="I31" s="1557">
        <v>2</v>
      </c>
      <c r="J31" s="1558" t="s">
        <v>926</v>
      </c>
      <c r="K31" s="1554"/>
      <c r="L31" s="1554"/>
      <c r="M31" s="1554"/>
      <c r="N31" s="1554"/>
      <c r="O31" s="1554"/>
      <c r="P31" s="1554"/>
      <c r="Q31" s="1554"/>
      <c r="R31" s="1559" t="s">
        <v>923</v>
      </c>
      <c r="S31" s="1559"/>
      <c r="T31" s="1559"/>
      <c r="U31" s="1560"/>
      <c r="V31" s="1560"/>
      <c r="W31" s="1560"/>
      <c r="X31" s="1560"/>
      <c r="Y31" s="1560"/>
      <c r="Z31" s="1560"/>
      <c r="AA31" s="1560"/>
      <c r="AB31" s="1560"/>
      <c r="AC31" s="1560"/>
      <c r="AD31" s="1560"/>
      <c r="AE31" s="1560"/>
      <c r="AF31" s="1560"/>
      <c r="AG31" s="1560">
        <v>13000</v>
      </c>
      <c r="AH31" s="1560"/>
      <c r="AI31" s="1560"/>
      <c r="AJ31" s="1560"/>
      <c r="AK31" s="1560"/>
    </row>
    <row r="32" spans="1:37" ht="12.75">
      <c r="A32" s="1561"/>
      <c r="B32" s="1550"/>
      <c r="C32" s="1550"/>
      <c r="D32" s="1550"/>
      <c r="E32" s="1550"/>
      <c r="F32" s="1550"/>
      <c r="G32" s="1550"/>
      <c r="H32" s="1561"/>
      <c r="I32" s="1562"/>
      <c r="J32" s="1554"/>
      <c r="K32" s="1554"/>
      <c r="L32" s="1554"/>
      <c r="M32" s="1554"/>
      <c r="N32" s="1554"/>
      <c r="O32" s="1554"/>
      <c r="P32" s="1554"/>
      <c r="Q32" s="1554"/>
      <c r="R32" s="1559"/>
      <c r="S32" s="1559"/>
      <c r="T32" s="1559"/>
      <c r="U32" s="1560"/>
      <c r="V32" s="1560"/>
      <c r="W32" s="1560"/>
      <c r="X32" s="1560"/>
      <c r="Y32" s="1560"/>
      <c r="Z32" s="1560"/>
      <c r="AA32" s="1560"/>
      <c r="AB32" s="1560"/>
      <c r="AC32" s="1560"/>
      <c r="AD32" s="1560"/>
      <c r="AE32" s="1560"/>
      <c r="AF32" s="1560"/>
      <c r="AG32" s="1560"/>
      <c r="AH32" s="1560"/>
      <c r="AI32" s="1560"/>
      <c r="AJ32" s="1560"/>
      <c r="AK32" s="1560"/>
    </row>
    <row r="33" spans="1:37" ht="12.75">
      <c r="A33" s="1563"/>
      <c r="B33" s="1557">
        <v>8</v>
      </c>
      <c r="C33" s="1557">
        <v>5</v>
      </c>
      <c r="D33" s="1557">
        <v>3</v>
      </c>
      <c r="E33" s="1557">
        <v>3</v>
      </c>
      <c r="F33" s="1557">
        <v>5</v>
      </c>
      <c r="G33" s="1557">
        <v>5</v>
      </c>
      <c r="H33" s="1557">
        <v>0</v>
      </c>
      <c r="I33" s="1557">
        <v>1</v>
      </c>
      <c r="J33" s="1558"/>
      <c r="K33" s="1554"/>
      <c r="L33" s="1554"/>
      <c r="M33" s="1554"/>
      <c r="N33" s="1554"/>
      <c r="O33" s="1554"/>
      <c r="P33" s="1554"/>
      <c r="Q33" s="1554"/>
      <c r="R33" s="1559"/>
      <c r="S33" s="1559"/>
      <c r="T33" s="1559"/>
      <c r="U33" s="1560"/>
      <c r="V33" s="1560"/>
      <c r="W33" s="1560"/>
      <c r="X33" s="1560"/>
      <c r="Y33" s="1560"/>
      <c r="Z33" s="1560"/>
      <c r="AA33" s="1560"/>
      <c r="AB33" s="1560"/>
      <c r="AC33" s="1560"/>
      <c r="AD33" s="1560"/>
      <c r="AE33" s="1560"/>
      <c r="AF33" s="1560"/>
      <c r="AG33" s="1560"/>
      <c r="AH33" s="1560"/>
      <c r="AI33" s="1560"/>
      <c r="AJ33" s="1560"/>
      <c r="AK33" s="1560"/>
    </row>
    <row r="34" spans="1:37" ht="12.75">
      <c r="A34" s="1561"/>
      <c r="B34" s="1550"/>
      <c r="C34" s="1550"/>
      <c r="D34" s="1550"/>
      <c r="E34" s="1550"/>
      <c r="F34" s="1550"/>
      <c r="G34" s="1550"/>
      <c r="H34" s="1561"/>
      <c r="I34" s="1562"/>
      <c r="J34" s="1554"/>
      <c r="K34" s="1554"/>
      <c r="L34" s="1554"/>
      <c r="M34" s="1554"/>
      <c r="N34" s="1554"/>
      <c r="O34" s="1554"/>
      <c r="P34" s="1554"/>
      <c r="Q34" s="1554"/>
      <c r="R34" s="1559"/>
      <c r="S34" s="1559"/>
      <c r="T34" s="1559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1560"/>
      <c r="AJ34" s="1560"/>
      <c r="AK34" s="1560"/>
    </row>
    <row r="35" spans="1:37" ht="12.75">
      <c r="A35" s="1561"/>
      <c r="B35" s="1550"/>
      <c r="C35" s="1550"/>
      <c r="D35" s="1550"/>
      <c r="E35" s="1550"/>
      <c r="F35" s="1550"/>
      <c r="G35" s="1550"/>
      <c r="H35" s="1557">
        <v>0</v>
      </c>
      <c r="I35" s="1557">
        <v>2</v>
      </c>
      <c r="J35" s="1558" t="s">
        <v>927</v>
      </c>
      <c r="K35" s="1554"/>
      <c r="L35" s="1554"/>
      <c r="M35" s="1554"/>
      <c r="N35" s="1554"/>
      <c r="O35" s="1554"/>
      <c r="P35" s="1554"/>
      <c r="Q35" s="1554"/>
      <c r="R35" s="1559" t="s">
        <v>923</v>
      </c>
      <c r="S35" s="1559"/>
      <c r="T35" s="1559"/>
      <c r="U35" s="1560"/>
      <c r="V35" s="1560"/>
      <c r="W35" s="1560"/>
      <c r="X35" s="1560"/>
      <c r="Y35" s="1560"/>
      <c r="Z35" s="1560"/>
      <c r="AA35" s="1560"/>
      <c r="AB35" s="1560"/>
      <c r="AC35" s="1560"/>
      <c r="AD35" s="1560"/>
      <c r="AE35" s="1560"/>
      <c r="AF35" s="1560"/>
      <c r="AG35" s="1560">
        <v>1700</v>
      </c>
      <c r="AH35" s="1560"/>
      <c r="AI35" s="1560"/>
      <c r="AJ35" s="1560"/>
      <c r="AK35" s="1560"/>
    </row>
    <row r="36" spans="1:37" ht="12.75">
      <c r="A36" s="1561"/>
      <c r="B36" s="1550"/>
      <c r="C36" s="1550"/>
      <c r="D36" s="1550"/>
      <c r="E36" s="1550"/>
      <c r="F36" s="1550"/>
      <c r="G36" s="1550"/>
      <c r="H36" s="1561"/>
      <c r="I36" s="1562"/>
      <c r="J36" s="1554"/>
      <c r="K36" s="1554"/>
      <c r="L36" s="1554"/>
      <c r="M36" s="1554"/>
      <c r="N36" s="1554"/>
      <c r="O36" s="1554"/>
      <c r="P36" s="1554"/>
      <c r="Q36" s="1554"/>
      <c r="R36" s="1559"/>
      <c r="S36" s="1559"/>
      <c r="T36" s="1559"/>
      <c r="U36" s="1560"/>
      <c r="V36" s="1560"/>
      <c r="W36" s="1560"/>
      <c r="X36" s="1560"/>
      <c r="Y36" s="1560"/>
      <c r="Z36" s="1560"/>
      <c r="AA36" s="1560"/>
      <c r="AB36" s="1560"/>
      <c r="AC36" s="1560"/>
      <c r="AD36" s="1560"/>
      <c r="AE36" s="1560"/>
      <c r="AF36" s="1560"/>
      <c r="AG36" s="1560"/>
      <c r="AH36" s="1560"/>
      <c r="AI36" s="1560"/>
      <c r="AJ36" s="1560"/>
      <c r="AK36" s="1560"/>
    </row>
    <row r="37" spans="1:37" ht="12.75">
      <c r="A37" s="1563"/>
      <c r="B37" s="1557"/>
      <c r="C37" s="1557"/>
      <c r="D37" s="1557"/>
      <c r="E37" s="1557"/>
      <c r="F37" s="1557"/>
      <c r="G37" s="1557"/>
      <c r="H37" s="1557">
        <v>0</v>
      </c>
      <c r="I37" s="1557">
        <v>1</v>
      </c>
      <c r="J37" s="1558"/>
      <c r="K37" s="1554"/>
      <c r="L37" s="1554"/>
      <c r="M37" s="1554"/>
      <c r="N37" s="1554"/>
      <c r="O37" s="1554"/>
      <c r="P37" s="1554"/>
      <c r="Q37" s="1554"/>
      <c r="R37" s="1559"/>
      <c r="S37" s="1559"/>
      <c r="T37" s="1559"/>
      <c r="U37" s="1560"/>
      <c r="V37" s="1560"/>
      <c r="W37" s="1560"/>
      <c r="X37" s="1560"/>
      <c r="Y37" s="1560"/>
      <c r="Z37" s="1560"/>
      <c r="AA37" s="1560"/>
      <c r="AB37" s="1560"/>
      <c r="AC37" s="1560"/>
      <c r="AD37" s="1560"/>
      <c r="AE37" s="1560"/>
      <c r="AF37" s="1560"/>
      <c r="AG37" s="1560"/>
      <c r="AH37" s="1560"/>
      <c r="AI37" s="1560"/>
      <c r="AJ37" s="1560"/>
      <c r="AK37" s="1560"/>
    </row>
    <row r="38" spans="1:37" ht="12.75">
      <c r="A38" s="1561"/>
      <c r="B38" s="1550"/>
      <c r="C38" s="1550"/>
      <c r="D38" s="1550"/>
      <c r="E38" s="1550"/>
      <c r="F38" s="1550"/>
      <c r="G38" s="1550"/>
      <c r="H38" s="1561"/>
      <c r="I38" s="1562"/>
      <c r="J38" s="1554"/>
      <c r="K38" s="1554"/>
      <c r="L38" s="1554"/>
      <c r="M38" s="1554"/>
      <c r="N38" s="1554"/>
      <c r="O38" s="1554"/>
      <c r="P38" s="1554"/>
      <c r="Q38" s="1554"/>
      <c r="R38" s="1559"/>
      <c r="S38" s="1559"/>
      <c r="T38" s="1559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1560"/>
      <c r="AJ38" s="1560"/>
      <c r="AK38" s="1560"/>
    </row>
    <row r="39" spans="1:37" ht="12.75">
      <c r="A39" s="1561"/>
      <c r="B39" s="1550"/>
      <c r="C39" s="1550"/>
      <c r="D39" s="1550"/>
      <c r="E39" s="1550"/>
      <c r="F39" s="1550"/>
      <c r="G39" s="1550"/>
      <c r="H39" s="1557">
        <v>0</v>
      </c>
      <c r="I39" s="1557">
        <v>2</v>
      </c>
      <c r="J39" s="1558"/>
      <c r="K39" s="1554"/>
      <c r="L39" s="1554"/>
      <c r="M39" s="1554"/>
      <c r="N39" s="1554"/>
      <c r="O39" s="1554"/>
      <c r="P39" s="1554"/>
      <c r="Q39" s="1554"/>
      <c r="R39" s="1559"/>
      <c r="S39" s="1559"/>
      <c r="T39" s="1559"/>
      <c r="U39" s="1560"/>
      <c r="V39" s="1560"/>
      <c r="W39" s="1560"/>
      <c r="X39" s="1560"/>
      <c r="Y39" s="1560"/>
      <c r="Z39" s="1560"/>
      <c r="AA39" s="1560"/>
      <c r="AB39" s="1560"/>
      <c r="AC39" s="1560"/>
      <c r="AD39" s="1560"/>
      <c r="AE39" s="1560"/>
      <c r="AF39" s="1560"/>
      <c r="AG39" s="1560"/>
      <c r="AH39" s="1560"/>
      <c r="AI39" s="1560"/>
      <c r="AJ39" s="1560"/>
      <c r="AK39" s="1560"/>
    </row>
    <row r="40" spans="1:37" ht="12.75">
      <c r="A40" s="1561"/>
      <c r="B40" s="1550"/>
      <c r="C40" s="1550"/>
      <c r="D40" s="1550"/>
      <c r="E40" s="1550"/>
      <c r="F40" s="1550"/>
      <c r="G40" s="1550"/>
      <c r="H40" s="1561"/>
      <c r="I40" s="1562"/>
      <c r="J40" s="1554"/>
      <c r="K40" s="1554"/>
      <c r="L40" s="1554"/>
      <c r="M40" s="1554"/>
      <c r="N40" s="1554"/>
      <c r="O40" s="1554"/>
      <c r="P40" s="1554"/>
      <c r="Q40" s="1554"/>
      <c r="R40" s="1559"/>
      <c r="S40" s="1559"/>
      <c r="T40" s="1559"/>
      <c r="U40" s="1560"/>
      <c r="V40" s="1560"/>
      <c r="W40" s="1560"/>
      <c r="X40" s="1560"/>
      <c r="Y40" s="1560"/>
      <c r="Z40" s="1560"/>
      <c r="AA40" s="1560"/>
      <c r="AB40" s="1560"/>
      <c r="AC40" s="1560"/>
      <c r="AD40" s="1560"/>
      <c r="AE40" s="1560"/>
      <c r="AF40" s="1560"/>
      <c r="AG40" s="1560"/>
      <c r="AH40" s="1560"/>
      <c r="AI40" s="1560"/>
      <c r="AJ40" s="1560"/>
      <c r="AK40" s="1560"/>
    </row>
    <row r="41" spans="1:37" ht="12.75">
      <c r="A41" s="1563"/>
      <c r="B41" s="1557"/>
      <c r="C41" s="1557"/>
      <c r="D41" s="1557"/>
      <c r="E41" s="1557"/>
      <c r="F41" s="1557"/>
      <c r="G41" s="1557"/>
      <c r="H41" s="1557">
        <v>0</v>
      </c>
      <c r="I41" s="1557">
        <v>1</v>
      </c>
      <c r="J41" s="1558"/>
      <c r="K41" s="1554"/>
      <c r="L41" s="1554"/>
      <c r="M41" s="1554"/>
      <c r="N41" s="1554"/>
      <c r="O41" s="1554"/>
      <c r="P41" s="1554"/>
      <c r="Q41" s="1554"/>
      <c r="R41" s="1559"/>
      <c r="S41" s="1559"/>
      <c r="T41" s="1559"/>
      <c r="U41" s="1560"/>
      <c r="V41" s="1560"/>
      <c r="W41" s="1560"/>
      <c r="X41" s="1560"/>
      <c r="Y41" s="1560"/>
      <c r="Z41" s="1560"/>
      <c r="AA41" s="1560"/>
      <c r="AB41" s="1560"/>
      <c r="AC41" s="1560"/>
      <c r="AD41" s="1560"/>
      <c r="AE41" s="1560"/>
      <c r="AF41" s="1560"/>
      <c r="AG41" s="1560"/>
      <c r="AH41" s="1560"/>
      <c r="AI41" s="1560"/>
      <c r="AJ41" s="1560"/>
      <c r="AK41" s="1560"/>
    </row>
    <row r="42" spans="1:37" ht="12.75">
      <c r="A42" s="1561"/>
      <c r="B42" s="1550"/>
      <c r="C42" s="1550"/>
      <c r="D42" s="1550"/>
      <c r="E42" s="1550"/>
      <c r="F42" s="1550"/>
      <c r="G42" s="1550"/>
      <c r="H42" s="1561"/>
      <c r="I42" s="1562"/>
      <c r="J42" s="1554"/>
      <c r="K42" s="1554"/>
      <c r="L42" s="1554"/>
      <c r="M42" s="1554"/>
      <c r="N42" s="1554"/>
      <c r="O42" s="1554"/>
      <c r="P42" s="1554"/>
      <c r="Q42" s="1554"/>
      <c r="R42" s="1559"/>
      <c r="S42" s="1559"/>
      <c r="T42" s="1559"/>
      <c r="U42" s="1560"/>
      <c r="V42" s="1560"/>
      <c r="W42" s="1560"/>
      <c r="X42" s="1560"/>
      <c r="Y42" s="1560"/>
      <c r="Z42" s="1560"/>
      <c r="AA42" s="1560"/>
      <c r="AB42" s="1560"/>
      <c r="AC42" s="1560"/>
      <c r="AD42" s="1560"/>
      <c r="AE42" s="1560"/>
      <c r="AF42" s="1560"/>
      <c r="AG42" s="1560"/>
      <c r="AH42" s="1560"/>
      <c r="AI42" s="1560"/>
      <c r="AJ42" s="1560"/>
      <c r="AK42" s="1560"/>
    </row>
    <row r="43" spans="1:37" ht="12.75">
      <c r="A43" s="1561"/>
      <c r="B43" s="1550"/>
      <c r="C43" s="1550"/>
      <c r="D43" s="1550"/>
      <c r="E43" s="1550"/>
      <c r="F43" s="1550"/>
      <c r="G43" s="1550"/>
      <c r="H43" s="1557">
        <v>0</v>
      </c>
      <c r="I43" s="1557">
        <v>2</v>
      </c>
      <c r="J43" s="1558"/>
      <c r="K43" s="1554"/>
      <c r="L43" s="1554"/>
      <c r="M43" s="1554"/>
      <c r="N43" s="1554"/>
      <c r="O43" s="1554"/>
      <c r="P43" s="1554"/>
      <c r="Q43" s="1554"/>
      <c r="R43" s="1559"/>
      <c r="S43" s="1559"/>
      <c r="T43" s="1559"/>
      <c r="U43" s="1560"/>
      <c r="V43" s="1560"/>
      <c r="W43" s="1560"/>
      <c r="X43" s="1560"/>
      <c r="Y43" s="1560"/>
      <c r="Z43" s="1560"/>
      <c r="AA43" s="1560"/>
      <c r="AB43" s="1560"/>
      <c r="AC43" s="1560"/>
      <c r="AD43" s="1560"/>
      <c r="AE43" s="1560"/>
      <c r="AF43" s="1560"/>
      <c r="AG43" s="1560"/>
      <c r="AH43" s="1560"/>
      <c r="AI43" s="1560"/>
      <c r="AJ43" s="1560"/>
      <c r="AK43" s="1560"/>
    </row>
    <row r="44" spans="1:37" ht="12.75">
      <c r="A44" s="1561"/>
      <c r="B44" s="1550"/>
      <c r="C44" s="1550"/>
      <c r="D44" s="1550"/>
      <c r="E44" s="1550"/>
      <c r="F44" s="1550"/>
      <c r="G44" s="1550"/>
      <c r="H44" s="1561"/>
      <c r="I44" s="1562"/>
      <c r="J44" s="1554"/>
      <c r="K44" s="1554"/>
      <c r="L44" s="1554"/>
      <c r="M44" s="1554"/>
      <c r="N44" s="1554"/>
      <c r="O44" s="1554"/>
      <c r="P44" s="1554"/>
      <c r="Q44" s="1554"/>
      <c r="R44" s="1559"/>
      <c r="S44" s="1559"/>
      <c r="T44" s="1559"/>
      <c r="U44" s="1560"/>
      <c r="V44" s="1560"/>
      <c r="W44" s="1560"/>
      <c r="X44" s="1560"/>
      <c r="Y44" s="1560"/>
      <c r="Z44" s="1560"/>
      <c r="AA44" s="1560"/>
      <c r="AB44" s="1560"/>
      <c r="AC44" s="1560"/>
      <c r="AD44" s="1560"/>
      <c r="AE44" s="1560"/>
      <c r="AF44" s="1560"/>
      <c r="AG44" s="1560"/>
      <c r="AH44" s="1560"/>
      <c r="AI44" s="1560"/>
      <c r="AJ44" s="1560"/>
      <c r="AK44" s="1560"/>
    </row>
    <row r="45" spans="1:37" ht="12.75">
      <c r="A45" s="1563"/>
      <c r="B45" s="1557">
        <v>9</v>
      </c>
      <c r="C45" s="1557">
        <v>9</v>
      </c>
      <c r="D45" s="1557">
        <v>9</v>
      </c>
      <c r="E45" s="1557">
        <v>9</v>
      </c>
      <c r="F45" s="1557">
        <v>9</v>
      </c>
      <c r="G45" s="1557">
        <v>9</v>
      </c>
      <c r="H45" s="1557">
        <v>0</v>
      </c>
      <c r="I45" s="1557">
        <v>1</v>
      </c>
      <c r="J45" s="1558"/>
      <c r="K45" s="1554"/>
      <c r="L45" s="1554"/>
      <c r="M45" s="1554"/>
      <c r="N45" s="1554"/>
      <c r="O45" s="1554"/>
      <c r="P45" s="1554"/>
      <c r="Q45" s="1554"/>
      <c r="R45" s="1559"/>
      <c r="S45" s="1559"/>
      <c r="T45" s="1559"/>
      <c r="U45" s="1564">
        <f>SUM(U17+U21+U25+U29+U33+U37+U41)</f>
        <v>0</v>
      </c>
      <c r="V45" s="1564"/>
      <c r="W45" s="1564"/>
      <c r="X45" s="1564"/>
      <c r="Y45" s="1564"/>
      <c r="Z45" s="1564"/>
      <c r="AA45" s="1564"/>
      <c r="AB45" s="1564"/>
      <c r="AC45" s="1564"/>
      <c r="AD45" s="1564"/>
      <c r="AE45" s="1564"/>
      <c r="AF45" s="1564"/>
      <c r="AG45" s="1565">
        <v>0</v>
      </c>
      <c r="AH45" s="1566"/>
      <c r="AI45" s="1566"/>
      <c r="AJ45" s="1566"/>
      <c r="AK45" s="1567"/>
    </row>
    <row r="46" spans="1:37" ht="12.75">
      <c r="A46" s="1568" t="s">
        <v>928</v>
      </c>
      <c r="B46" s="1569"/>
      <c r="C46" s="1569"/>
      <c r="D46" s="1569"/>
      <c r="E46" s="1569"/>
      <c r="F46" s="1569"/>
      <c r="G46" s="1570"/>
      <c r="H46" s="1561"/>
      <c r="I46" s="1562"/>
      <c r="J46" s="1554"/>
      <c r="K46" s="1554"/>
      <c r="L46" s="1554"/>
      <c r="M46" s="1554"/>
      <c r="N46" s="1554"/>
      <c r="O46" s="1554"/>
      <c r="P46" s="1554"/>
      <c r="Q46" s="1554"/>
      <c r="R46" s="1559"/>
      <c r="S46" s="1559"/>
      <c r="T46" s="1559"/>
      <c r="U46" s="1564"/>
      <c r="V46" s="1564"/>
      <c r="W46" s="1564"/>
      <c r="X46" s="1564"/>
      <c r="Y46" s="1564"/>
      <c r="Z46" s="1564"/>
      <c r="AA46" s="1564"/>
      <c r="AB46" s="1564"/>
      <c r="AC46" s="1564"/>
      <c r="AD46" s="1564"/>
      <c r="AE46" s="1564"/>
      <c r="AF46" s="1564"/>
      <c r="AG46" s="1571"/>
      <c r="AH46" s="1572"/>
      <c r="AI46" s="1572"/>
      <c r="AJ46" s="1572"/>
      <c r="AK46" s="1573"/>
    </row>
    <row r="47" spans="1:37" ht="12.75">
      <c r="A47" s="1574" t="s">
        <v>929</v>
      </c>
      <c r="B47" s="1575"/>
      <c r="C47" s="1575"/>
      <c r="D47" s="1575"/>
      <c r="E47" s="1575"/>
      <c r="F47" s="1575"/>
      <c r="G47" s="1575"/>
      <c r="H47" s="1557">
        <v>0</v>
      </c>
      <c r="I47" s="1557">
        <v>2</v>
      </c>
      <c r="J47" s="1558"/>
      <c r="K47" s="1554"/>
      <c r="L47" s="1554"/>
      <c r="M47" s="1554"/>
      <c r="N47" s="1554"/>
      <c r="O47" s="1554"/>
      <c r="P47" s="1554"/>
      <c r="Q47" s="1554"/>
      <c r="R47" s="1559"/>
      <c r="S47" s="1559"/>
      <c r="T47" s="1559"/>
      <c r="U47" s="1564">
        <f>SUM(U19+U23+U27+U31+U35+U39+U43)</f>
        <v>0</v>
      </c>
      <c r="V47" s="1564"/>
      <c r="W47" s="1564"/>
      <c r="X47" s="1564"/>
      <c r="Y47" s="1564"/>
      <c r="Z47" s="1564"/>
      <c r="AA47" s="1564"/>
      <c r="AB47" s="1564"/>
      <c r="AC47" s="1564"/>
      <c r="AD47" s="1564"/>
      <c r="AE47" s="1564"/>
      <c r="AF47" s="1564"/>
      <c r="AG47" s="1565">
        <f>SUM(AG19:AK36)</f>
        <v>18170</v>
      </c>
      <c r="AH47" s="1566"/>
      <c r="AI47" s="1566"/>
      <c r="AJ47" s="1566"/>
      <c r="AK47" s="1567"/>
    </row>
    <row r="48" spans="1:37" ht="12.75">
      <c r="A48" s="1576" t="s">
        <v>930</v>
      </c>
      <c r="B48" s="1577"/>
      <c r="C48" s="1577"/>
      <c r="D48" s="1577"/>
      <c r="E48" s="1577"/>
      <c r="F48" s="1577"/>
      <c r="G48" s="1578"/>
      <c r="H48" s="1579"/>
      <c r="I48" s="1580"/>
      <c r="J48" s="1554"/>
      <c r="K48" s="1554"/>
      <c r="L48" s="1554"/>
      <c r="M48" s="1554"/>
      <c r="N48" s="1554"/>
      <c r="O48" s="1554"/>
      <c r="P48" s="1554"/>
      <c r="Q48" s="1554"/>
      <c r="R48" s="1559"/>
      <c r="S48" s="1559"/>
      <c r="T48" s="1559"/>
      <c r="U48" s="1564"/>
      <c r="V48" s="1564"/>
      <c r="W48" s="1564"/>
      <c r="X48" s="1564"/>
      <c r="Y48" s="1564"/>
      <c r="Z48" s="1564"/>
      <c r="AA48" s="1564"/>
      <c r="AB48" s="1564"/>
      <c r="AC48" s="1564"/>
      <c r="AD48" s="1564"/>
      <c r="AE48" s="1564"/>
      <c r="AF48" s="1564"/>
      <c r="AG48" s="1571"/>
      <c r="AH48" s="1572"/>
      <c r="AI48" s="1572"/>
      <c r="AJ48" s="1572"/>
      <c r="AK48" s="1573"/>
    </row>
  </sheetData>
  <mergeCells count="141">
    <mergeCell ref="A9:F10"/>
    <mergeCell ref="G9:G10"/>
    <mergeCell ref="H9:K10"/>
    <mergeCell ref="L9:L10"/>
    <mergeCell ref="H14:I15"/>
    <mergeCell ref="AI9:AK10"/>
    <mergeCell ref="AE9:AH10"/>
    <mergeCell ref="U9:Z10"/>
    <mergeCell ref="AB9:AC10"/>
    <mergeCell ref="M9:N9"/>
    <mergeCell ref="M10:N10"/>
    <mergeCell ref="O9:O10"/>
    <mergeCell ref="P9:S10"/>
    <mergeCell ref="T9:T10"/>
    <mergeCell ref="A47:G47"/>
    <mergeCell ref="H34:I34"/>
    <mergeCell ref="H36:I36"/>
    <mergeCell ref="H38:I38"/>
    <mergeCell ref="H40:I40"/>
    <mergeCell ref="H42:I42"/>
    <mergeCell ref="H44:I44"/>
    <mergeCell ref="AA14:AF14"/>
    <mergeCell ref="AG14:AK14"/>
    <mergeCell ref="R14:T15"/>
    <mergeCell ref="U15:AK15"/>
    <mergeCell ref="A12:G15"/>
    <mergeCell ref="J16:Q16"/>
    <mergeCell ref="R16:T16"/>
    <mergeCell ref="U16:Z16"/>
    <mergeCell ref="U14:Z14"/>
    <mergeCell ref="H12:AK12"/>
    <mergeCell ref="H13:AK13"/>
    <mergeCell ref="J14:Q15"/>
    <mergeCell ref="A16:G16"/>
    <mergeCell ref="H16:I16"/>
    <mergeCell ref="AA16:AF16"/>
    <mergeCell ref="AG16:AK16"/>
    <mergeCell ref="J17:Q18"/>
    <mergeCell ref="R17:T18"/>
    <mergeCell ref="U17:Z18"/>
    <mergeCell ref="AA17:AF18"/>
    <mergeCell ref="AG17:AK18"/>
    <mergeCell ref="AG19:AK20"/>
    <mergeCell ref="J21:Q22"/>
    <mergeCell ref="R21:T22"/>
    <mergeCell ref="U21:Z22"/>
    <mergeCell ref="AA21:AF22"/>
    <mergeCell ref="AG21:AK22"/>
    <mergeCell ref="J19:Q20"/>
    <mergeCell ref="R19:T20"/>
    <mergeCell ref="U19:Z20"/>
    <mergeCell ref="AA19:AF20"/>
    <mergeCell ref="AG23:AK24"/>
    <mergeCell ref="J25:Q26"/>
    <mergeCell ref="R25:T26"/>
    <mergeCell ref="U25:Z26"/>
    <mergeCell ref="AA25:AF26"/>
    <mergeCell ref="AG25:AK26"/>
    <mergeCell ref="J23:Q24"/>
    <mergeCell ref="R23:T24"/>
    <mergeCell ref="U23:Z24"/>
    <mergeCell ref="AA23:AF24"/>
    <mergeCell ref="AG27:AK28"/>
    <mergeCell ref="J29:Q30"/>
    <mergeCell ref="R29:T30"/>
    <mergeCell ref="U29:Z30"/>
    <mergeCell ref="AA29:AF30"/>
    <mergeCell ref="AG29:AK30"/>
    <mergeCell ref="J27:Q28"/>
    <mergeCell ref="R27:T28"/>
    <mergeCell ref="U27:Z28"/>
    <mergeCell ref="AA27:AF28"/>
    <mergeCell ref="AG31:AK32"/>
    <mergeCell ref="J33:Q34"/>
    <mergeCell ref="R33:T34"/>
    <mergeCell ref="U33:Z34"/>
    <mergeCell ref="AA33:AF34"/>
    <mergeCell ref="AG33:AK34"/>
    <mergeCell ref="J31:Q32"/>
    <mergeCell ref="R31:T32"/>
    <mergeCell ref="U31:Z32"/>
    <mergeCell ref="AA31:AF32"/>
    <mergeCell ref="AG35:AK36"/>
    <mergeCell ref="J37:Q38"/>
    <mergeCell ref="R37:T38"/>
    <mergeCell ref="U37:Z38"/>
    <mergeCell ref="AA37:AF38"/>
    <mergeCell ref="AG37:AK38"/>
    <mergeCell ref="J35:Q36"/>
    <mergeCell ref="R35:T36"/>
    <mergeCell ref="U35:Z36"/>
    <mergeCell ref="AA35:AF36"/>
    <mergeCell ref="AG39:AK40"/>
    <mergeCell ref="J41:Q42"/>
    <mergeCell ref="R41:T42"/>
    <mergeCell ref="U41:Z42"/>
    <mergeCell ref="AA41:AF42"/>
    <mergeCell ref="AG41:AK42"/>
    <mergeCell ref="J39:Q40"/>
    <mergeCell ref="R39:T40"/>
    <mergeCell ref="U39:Z40"/>
    <mergeCell ref="AA39:AF40"/>
    <mergeCell ref="AG43:AK44"/>
    <mergeCell ref="J45:Q46"/>
    <mergeCell ref="R45:T46"/>
    <mergeCell ref="U45:Z46"/>
    <mergeCell ref="AA45:AF46"/>
    <mergeCell ref="AG45:AK46"/>
    <mergeCell ref="J43:Q44"/>
    <mergeCell ref="R43:T44"/>
    <mergeCell ref="U43:Z44"/>
    <mergeCell ref="AA43:AF44"/>
    <mergeCell ref="J47:Q48"/>
    <mergeCell ref="R47:T48"/>
    <mergeCell ref="U47:Z48"/>
    <mergeCell ref="AA47:AF48"/>
    <mergeCell ref="AG47:AK48"/>
    <mergeCell ref="H46:I46"/>
    <mergeCell ref="H18:I18"/>
    <mergeCell ref="H20:I20"/>
    <mergeCell ref="H22:I22"/>
    <mergeCell ref="H24:I24"/>
    <mergeCell ref="H26:I26"/>
    <mergeCell ref="H28:I28"/>
    <mergeCell ref="H30:I30"/>
    <mergeCell ref="H32:I32"/>
    <mergeCell ref="H48:I48"/>
    <mergeCell ref="A18:G20"/>
    <mergeCell ref="A22:G24"/>
    <mergeCell ref="A26:G28"/>
    <mergeCell ref="A30:G32"/>
    <mergeCell ref="A34:G36"/>
    <mergeCell ref="A38:G40"/>
    <mergeCell ref="A42:G44"/>
    <mergeCell ref="A48:G48"/>
    <mergeCell ref="A46:G46"/>
    <mergeCell ref="AH2:AK2"/>
    <mergeCell ref="AA6:AK6"/>
    <mergeCell ref="AA5:AK5"/>
    <mergeCell ref="A3:AK3"/>
    <mergeCell ref="A5:B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K218"/>
  <sheetViews>
    <sheetView view="pageBreakPreview" zoomScaleSheetLayoutView="100" workbookViewId="0" topLeftCell="A1">
      <selection activeCell="V56" sqref="V56:Z56"/>
    </sheetView>
  </sheetViews>
  <sheetFormatPr defaultColWidth="9.140625" defaultRowHeight="12.75"/>
  <cols>
    <col min="1" max="19" width="3.28125" style="1584" customWidth="1"/>
    <col min="20" max="21" width="3.28125" style="1659" customWidth="1"/>
    <col min="22" max="36" width="3.28125" style="1584" customWidth="1"/>
    <col min="37" max="37" width="1.421875" style="1584" customWidth="1"/>
    <col min="38" max="16384" width="9.140625" style="1584" customWidth="1"/>
  </cols>
  <sheetData>
    <row r="1" spans="1:37" ht="15.75" customHeight="1" thickBot="1">
      <c r="A1" s="1581"/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  <c r="R1" s="1581"/>
      <c r="S1" s="1581"/>
      <c r="T1" s="1582"/>
      <c r="U1" s="1582"/>
      <c r="V1" s="1581"/>
      <c r="W1" s="1581"/>
      <c r="X1" s="1581"/>
      <c r="Y1" s="1581"/>
      <c r="Z1" s="1581"/>
      <c r="AA1" s="1581"/>
      <c r="AB1" s="1581"/>
      <c r="AC1" s="1581"/>
      <c r="AD1" s="1581"/>
      <c r="AE1" s="1581"/>
      <c r="AF1" s="1581"/>
      <c r="AG1" s="1581"/>
      <c r="AH1" s="1581"/>
      <c r="AI1" s="1583"/>
      <c r="AJ1" s="1583"/>
      <c r="AK1" s="1581"/>
    </row>
    <row r="2" spans="1:37" ht="12.75">
      <c r="A2" s="1581"/>
      <c r="B2" s="1581"/>
      <c r="C2" s="1581"/>
      <c r="D2" s="1581"/>
      <c r="E2" s="1581"/>
      <c r="F2" s="1581"/>
      <c r="G2" s="1581"/>
      <c r="H2" s="1581"/>
      <c r="I2" s="1581"/>
      <c r="J2" s="1581"/>
      <c r="K2" s="1581"/>
      <c r="L2" s="1581"/>
      <c r="M2" s="1581"/>
      <c r="N2" s="1581"/>
      <c r="O2" s="1581"/>
      <c r="P2" s="1581"/>
      <c r="Q2" s="1581"/>
      <c r="R2" s="1581"/>
      <c r="S2" s="1581"/>
      <c r="T2" s="1582"/>
      <c r="U2" s="1582"/>
      <c r="V2" s="1581"/>
      <c r="W2" s="1581"/>
      <c r="X2" s="1581"/>
      <c r="Y2" s="1581"/>
      <c r="Z2" s="1581"/>
      <c r="AA2" s="1581"/>
      <c r="AB2" s="1581"/>
      <c r="AC2" s="1581"/>
      <c r="AD2" s="1581"/>
      <c r="AE2" s="1581"/>
      <c r="AF2" s="1581"/>
      <c r="AG2" s="1581"/>
      <c r="AH2" s="1581"/>
      <c r="AI2" s="1585" t="s">
        <v>956</v>
      </c>
      <c r="AJ2" s="1586"/>
      <c r="AK2" s="1581"/>
    </row>
    <row r="3" spans="1:37" ht="15.75">
      <c r="A3" s="1587" t="s">
        <v>931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  <c r="Q3" s="1587"/>
      <c r="R3" s="1587"/>
      <c r="S3" s="1587"/>
      <c r="T3" s="1587"/>
      <c r="U3" s="1587"/>
      <c r="V3" s="1587"/>
      <c r="W3" s="1587"/>
      <c r="X3" s="1587"/>
      <c r="Y3" s="1587"/>
      <c r="Z3" s="1587"/>
      <c r="AA3" s="1587"/>
      <c r="AB3" s="1587"/>
      <c r="AC3" s="1587"/>
      <c r="AD3" s="1587"/>
      <c r="AE3" s="1587"/>
      <c r="AF3" s="1587"/>
      <c r="AG3" s="1587"/>
      <c r="AH3" s="1587"/>
      <c r="AI3" s="1587"/>
      <c r="AJ3" s="1587"/>
      <c r="AK3" s="1581"/>
    </row>
    <row r="4" spans="1:37" ht="15.75">
      <c r="A4" s="1587" t="s">
        <v>0</v>
      </c>
      <c r="B4" s="1587"/>
      <c r="C4" s="1587"/>
      <c r="D4" s="1587"/>
      <c r="E4" s="1587"/>
      <c r="F4" s="1587"/>
      <c r="G4" s="1587"/>
      <c r="H4" s="1587"/>
      <c r="I4" s="1587"/>
      <c r="J4" s="1587"/>
      <c r="K4" s="1587"/>
      <c r="L4" s="1587"/>
      <c r="M4" s="1587"/>
      <c r="N4" s="1587"/>
      <c r="O4" s="1587"/>
      <c r="P4" s="1587"/>
      <c r="Q4" s="1587"/>
      <c r="R4" s="1587"/>
      <c r="S4" s="1587"/>
      <c r="T4" s="1587"/>
      <c r="U4" s="1587"/>
      <c r="V4" s="1587"/>
      <c r="W4" s="1587"/>
      <c r="X4" s="1587"/>
      <c r="Y4" s="1587"/>
      <c r="Z4" s="1587"/>
      <c r="AA4" s="1587"/>
      <c r="AB4" s="1587"/>
      <c r="AC4" s="1587"/>
      <c r="AD4" s="1587"/>
      <c r="AE4" s="1587"/>
      <c r="AF4" s="1587"/>
      <c r="AG4" s="1587"/>
      <c r="AH4" s="1587"/>
      <c r="AI4" s="1587"/>
      <c r="AJ4" s="1587"/>
      <c r="AK4" s="1581"/>
    </row>
    <row r="5" spans="1:37" ht="12.75">
      <c r="A5" s="1581"/>
      <c r="B5" s="1581"/>
      <c r="C5" s="1581"/>
      <c r="D5" s="1581"/>
      <c r="E5" s="1581"/>
      <c r="F5" s="1581"/>
      <c r="G5" s="1581"/>
      <c r="H5" s="1581"/>
      <c r="I5" s="1581"/>
      <c r="J5" s="1581"/>
      <c r="K5" s="1581"/>
      <c r="L5" s="1581"/>
      <c r="M5" s="1581"/>
      <c r="N5" s="1581"/>
      <c r="O5" s="1581"/>
      <c r="P5" s="1581"/>
      <c r="Q5" s="1581"/>
      <c r="R5" s="1581"/>
      <c r="S5" s="1581"/>
      <c r="T5" s="1582"/>
      <c r="U5" s="1582"/>
      <c r="V5" s="1581"/>
      <c r="W5" s="1581"/>
      <c r="X5" s="1581"/>
      <c r="Y5" s="1581"/>
      <c r="Z5" s="1581"/>
      <c r="AA5" s="1581"/>
      <c r="AB5" s="1581"/>
      <c r="AC5" s="1581"/>
      <c r="AD5" s="1581"/>
      <c r="AE5" s="1581"/>
      <c r="AF5" s="1581"/>
      <c r="AG5" s="1581"/>
      <c r="AH5" s="1581"/>
      <c r="AI5" s="1585"/>
      <c r="AJ5" s="1585"/>
      <c r="AK5" s="1581"/>
    </row>
    <row r="6" spans="1:37" ht="12.75">
      <c r="A6" s="1581"/>
      <c r="B6" s="1581"/>
      <c r="C6" s="1581"/>
      <c r="D6" s="1581"/>
      <c r="E6" s="1581"/>
      <c r="F6" s="1581"/>
      <c r="G6" s="1581"/>
      <c r="H6" s="1581"/>
      <c r="I6" s="1581"/>
      <c r="J6" s="1581"/>
      <c r="K6" s="1581"/>
      <c r="L6" s="1581"/>
      <c r="M6" s="1581"/>
      <c r="N6" s="1581"/>
      <c r="O6" s="1581"/>
      <c r="P6" s="1581"/>
      <c r="Q6" s="1581"/>
      <c r="R6" s="1581"/>
      <c r="S6" s="1581"/>
      <c r="T6" s="1582"/>
      <c r="U6" s="1582"/>
      <c r="V6" s="1581"/>
      <c r="W6" s="1581"/>
      <c r="X6" s="1581"/>
      <c r="Y6" s="1588" t="s">
        <v>959</v>
      </c>
      <c r="Z6" s="1588"/>
      <c r="AA6" s="1588"/>
      <c r="AB6" s="1588"/>
      <c r="AC6" s="1588"/>
      <c r="AD6" s="1588"/>
      <c r="AE6" s="1588"/>
      <c r="AF6" s="1588"/>
      <c r="AG6" s="1588"/>
      <c r="AH6" s="1588"/>
      <c r="AI6" s="1588"/>
      <c r="AJ6" s="1581"/>
      <c r="AK6" s="1581"/>
    </row>
    <row r="7" spans="1:37" ht="12.75">
      <c r="A7" s="1581"/>
      <c r="B7" s="1581"/>
      <c r="C7" s="1581"/>
      <c r="D7" s="1581"/>
      <c r="E7" s="1581"/>
      <c r="F7" s="1581"/>
      <c r="G7" s="1581"/>
      <c r="H7" s="1581"/>
      <c r="I7" s="1581"/>
      <c r="J7" s="1581"/>
      <c r="K7" s="1581"/>
      <c r="L7" s="1581"/>
      <c r="M7" s="1581"/>
      <c r="N7" s="1581"/>
      <c r="O7" s="1581"/>
      <c r="P7" s="1581"/>
      <c r="Q7" s="1581"/>
      <c r="R7" s="1581"/>
      <c r="S7" s="1581"/>
      <c r="T7" s="1582"/>
      <c r="U7" s="1582"/>
      <c r="V7" s="1581"/>
      <c r="W7" s="1581"/>
      <c r="X7" s="1581"/>
      <c r="Y7" s="1581"/>
      <c r="Z7" s="1581"/>
      <c r="AA7" s="1581"/>
      <c r="AB7" s="1589" t="s">
        <v>960</v>
      </c>
      <c r="AC7" s="1589"/>
      <c r="AD7" s="1589"/>
      <c r="AE7" s="1589"/>
      <c r="AF7" s="1589"/>
      <c r="AG7" s="1589"/>
      <c r="AH7" s="1589"/>
      <c r="AI7" s="1589"/>
      <c r="AJ7" s="1589"/>
      <c r="AK7" s="1581"/>
    </row>
    <row r="8" spans="1:37" ht="13.5" thickBot="1">
      <c r="A8" s="1581"/>
      <c r="B8" s="1581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2"/>
      <c r="U8" s="1582"/>
      <c r="V8" s="1581"/>
      <c r="W8" s="1581"/>
      <c r="X8" s="1581"/>
      <c r="Y8" s="1581"/>
      <c r="Z8" s="1581"/>
      <c r="AA8" s="1581"/>
      <c r="AB8" s="1581"/>
      <c r="AC8" s="1581"/>
      <c r="AD8" s="1581"/>
      <c r="AE8" s="1581"/>
      <c r="AF8" s="1581"/>
      <c r="AG8" s="1581"/>
      <c r="AH8" s="1581"/>
      <c r="AI8" s="1581"/>
      <c r="AJ8" s="1581"/>
      <c r="AK8" s="1581"/>
    </row>
    <row r="9" spans="1:37" ht="15.75" customHeight="1" thickBot="1">
      <c r="A9" s="1590">
        <v>5</v>
      </c>
      <c r="B9" s="1591">
        <v>1</v>
      </c>
      <c r="C9" s="1591">
        <v>3</v>
      </c>
      <c r="D9" s="1591">
        <v>0</v>
      </c>
      <c r="E9" s="1591">
        <v>0</v>
      </c>
      <c r="F9" s="1592">
        <v>9</v>
      </c>
      <c r="H9" s="1590">
        <v>1</v>
      </c>
      <c r="I9" s="1591">
        <v>2</v>
      </c>
      <c r="J9" s="1591">
        <v>5</v>
      </c>
      <c r="K9" s="1592">
        <v>4</v>
      </c>
      <c r="M9" s="1590">
        <v>0</v>
      </c>
      <c r="N9" s="1592">
        <v>1</v>
      </c>
      <c r="O9" s="1593"/>
      <c r="P9" s="1590">
        <v>2</v>
      </c>
      <c r="Q9" s="1591">
        <v>8</v>
      </c>
      <c r="R9" s="1591">
        <v>0</v>
      </c>
      <c r="S9" s="1592">
        <v>0</v>
      </c>
      <c r="T9" s="1582"/>
      <c r="U9" s="1594" t="s">
        <v>1</v>
      </c>
      <c r="V9" s="1591">
        <v>5</v>
      </c>
      <c r="W9" s="1591">
        <v>1</v>
      </c>
      <c r="X9" s="1591">
        <v>1</v>
      </c>
      <c r="Y9" s="1591">
        <v>1</v>
      </c>
      <c r="Z9" s="1592">
        <v>5</v>
      </c>
      <c r="AB9" s="1595">
        <v>4</v>
      </c>
      <c r="AC9" s="1596">
        <v>3</v>
      </c>
      <c r="AE9" s="1597">
        <v>2</v>
      </c>
      <c r="AF9" s="1598">
        <v>0</v>
      </c>
      <c r="AG9" s="1598">
        <v>0</v>
      </c>
      <c r="AH9" s="1599">
        <v>7</v>
      </c>
      <c r="AJ9" s="1600">
        <v>3</v>
      </c>
      <c r="AK9" s="1581"/>
    </row>
    <row r="10" spans="1:37" ht="25.5" customHeight="1">
      <c r="A10" s="1601" t="s">
        <v>936</v>
      </c>
      <c r="B10" s="1601"/>
      <c r="C10" s="1601"/>
      <c r="D10" s="1601"/>
      <c r="E10" s="1601"/>
      <c r="F10" s="1601"/>
      <c r="G10" s="1602"/>
      <c r="H10" s="1601" t="s">
        <v>937</v>
      </c>
      <c r="I10" s="1601"/>
      <c r="J10" s="1601"/>
      <c r="K10" s="1601"/>
      <c r="L10" s="1602"/>
      <c r="M10" s="1603" t="s">
        <v>938</v>
      </c>
      <c r="N10" s="1603"/>
      <c r="O10" s="1602"/>
      <c r="P10" s="1603" t="s">
        <v>348</v>
      </c>
      <c r="Q10" s="1603"/>
      <c r="R10" s="1603"/>
      <c r="S10" s="1603"/>
      <c r="T10" s="1604"/>
      <c r="U10" s="1605" t="s">
        <v>940</v>
      </c>
      <c r="V10" s="1606"/>
      <c r="W10" s="1601"/>
      <c r="X10" s="1601"/>
      <c r="Y10" s="1601"/>
      <c r="Z10" s="1601"/>
      <c r="AA10" s="1581"/>
      <c r="AB10" s="1601" t="s">
        <v>963</v>
      </c>
      <c r="AC10" s="1601"/>
      <c r="AD10" s="1581"/>
      <c r="AE10" s="1601" t="s">
        <v>964</v>
      </c>
      <c r="AF10" s="1601"/>
      <c r="AG10" s="1601"/>
      <c r="AH10" s="1601"/>
      <c r="AI10" s="1581"/>
      <c r="AJ10" s="1601" t="s">
        <v>965</v>
      </c>
      <c r="AK10" s="1581"/>
    </row>
    <row r="11" spans="1:37" ht="12.75">
      <c r="A11" s="1601"/>
      <c r="B11" s="1601"/>
      <c r="C11" s="1601"/>
      <c r="D11" s="1601"/>
      <c r="E11" s="1601"/>
      <c r="F11" s="1601"/>
      <c r="G11" s="1602"/>
      <c r="H11" s="1601"/>
      <c r="I11" s="1601"/>
      <c r="J11" s="1601"/>
      <c r="K11" s="1601"/>
      <c r="L11" s="1602"/>
      <c r="M11" s="1603"/>
      <c r="N11" s="1601"/>
      <c r="O11" s="1601"/>
      <c r="P11" s="1602"/>
      <c r="Q11" s="1603"/>
      <c r="R11" s="1603"/>
      <c r="S11" s="1603"/>
      <c r="T11" s="1607"/>
      <c r="U11" s="1582"/>
      <c r="V11" s="1601"/>
      <c r="W11" s="1601"/>
      <c r="X11" s="1601"/>
      <c r="Y11" s="1601"/>
      <c r="Z11" s="1601"/>
      <c r="AA11" s="1581"/>
      <c r="AB11" s="1601"/>
      <c r="AC11" s="1601"/>
      <c r="AD11" s="1581"/>
      <c r="AE11" s="1601"/>
      <c r="AF11" s="1601"/>
      <c r="AG11" s="1601"/>
      <c r="AH11" s="1601"/>
      <c r="AI11" s="1581"/>
      <c r="AJ11" s="1601"/>
      <c r="AK11" s="1581"/>
    </row>
    <row r="12" spans="1:37" ht="12.75">
      <c r="A12" s="1581"/>
      <c r="B12" s="1581"/>
      <c r="C12" s="1581"/>
      <c r="D12" s="1581"/>
      <c r="E12" s="1581"/>
      <c r="F12" s="1581"/>
      <c r="G12" s="1581"/>
      <c r="H12" s="1581"/>
      <c r="I12" s="1581"/>
      <c r="J12" s="1581"/>
      <c r="K12" s="1581"/>
      <c r="L12" s="1581"/>
      <c r="M12" s="1581"/>
      <c r="N12" s="1581"/>
      <c r="O12" s="1581"/>
      <c r="P12" s="1581"/>
      <c r="Q12" s="1581"/>
      <c r="R12" s="1581"/>
      <c r="S12" s="1581"/>
      <c r="T12" s="1582"/>
      <c r="U12" s="1582"/>
      <c r="V12" s="1581"/>
      <c r="W12" s="1581"/>
      <c r="X12" s="1581"/>
      <c r="Y12" s="1581"/>
      <c r="Z12" s="1581"/>
      <c r="AA12" s="1581"/>
      <c r="AB12" s="1581"/>
      <c r="AC12" s="1581"/>
      <c r="AD12" s="1581"/>
      <c r="AE12" s="1581"/>
      <c r="AF12" s="1581"/>
      <c r="AG12" s="1608" t="s">
        <v>966</v>
      </c>
      <c r="AH12" s="1581"/>
      <c r="AI12" s="1581"/>
      <c r="AJ12" s="1581"/>
      <c r="AK12" s="1581"/>
    </row>
    <row r="13" spans="1:37" ht="38.25" customHeight="1">
      <c r="A13" s="1609" t="s">
        <v>967</v>
      </c>
      <c r="B13" s="1610"/>
      <c r="C13" s="1610"/>
      <c r="D13" s="1610"/>
      <c r="E13" s="1610"/>
      <c r="F13" s="1610"/>
      <c r="G13" s="1610"/>
      <c r="H13" s="1610"/>
      <c r="I13" s="1610"/>
      <c r="J13" s="1610"/>
      <c r="K13" s="1610"/>
      <c r="L13" s="1610"/>
      <c r="M13" s="1610"/>
      <c r="N13" s="1610"/>
      <c r="O13" s="1610"/>
      <c r="P13" s="1610"/>
      <c r="Q13" s="1610"/>
      <c r="R13" s="1610"/>
      <c r="S13" s="1611"/>
      <c r="T13" s="1612" t="s">
        <v>968</v>
      </c>
      <c r="U13" s="1612"/>
      <c r="V13" s="1609" t="s">
        <v>2</v>
      </c>
      <c r="W13" s="1610"/>
      <c r="X13" s="1610"/>
      <c r="Y13" s="1610"/>
      <c r="Z13" s="1611"/>
      <c r="AA13" s="1609" t="s">
        <v>3</v>
      </c>
      <c r="AB13" s="1610"/>
      <c r="AC13" s="1610"/>
      <c r="AD13" s="1610"/>
      <c r="AE13" s="1611"/>
      <c r="AF13" s="1609" t="s">
        <v>4</v>
      </c>
      <c r="AG13" s="1610"/>
      <c r="AH13" s="1610"/>
      <c r="AI13" s="1610"/>
      <c r="AJ13" s="1611"/>
      <c r="AK13" s="1581"/>
    </row>
    <row r="14" spans="1:37" ht="12.75">
      <c r="A14" s="1613">
        <v>1</v>
      </c>
      <c r="B14" s="1614"/>
      <c r="C14" s="1614"/>
      <c r="D14" s="1614"/>
      <c r="E14" s="1615"/>
      <c r="F14" s="1615"/>
      <c r="G14" s="1615"/>
      <c r="H14" s="1615"/>
      <c r="I14" s="1615"/>
      <c r="J14" s="1615"/>
      <c r="K14" s="1615"/>
      <c r="L14" s="1615"/>
      <c r="M14" s="1615"/>
      <c r="N14" s="1615"/>
      <c r="O14" s="1615"/>
      <c r="P14" s="1615"/>
      <c r="Q14" s="1615"/>
      <c r="R14" s="1614"/>
      <c r="S14" s="1614"/>
      <c r="T14" s="1616">
        <v>2</v>
      </c>
      <c r="U14" s="1616"/>
      <c r="V14" s="1617">
        <v>3</v>
      </c>
      <c r="W14" s="1615"/>
      <c r="X14" s="1615"/>
      <c r="Y14" s="1615"/>
      <c r="Z14" s="1615"/>
      <c r="AA14" s="1617">
        <v>4</v>
      </c>
      <c r="AB14" s="1615"/>
      <c r="AC14" s="1615"/>
      <c r="AD14" s="1615"/>
      <c r="AE14" s="1615"/>
      <c r="AF14" s="1617">
        <v>5</v>
      </c>
      <c r="AG14" s="1615"/>
      <c r="AH14" s="1615"/>
      <c r="AI14" s="1615"/>
      <c r="AJ14" s="1614"/>
      <c r="AK14" s="1581"/>
    </row>
    <row r="15" spans="1:37" ht="21.75" customHeight="1">
      <c r="A15" s="1618" t="s">
        <v>5</v>
      </c>
      <c r="B15" s="1618"/>
      <c r="C15" s="1618"/>
      <c r="D15" s="1618"/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581"/>
    </row>
    <row r="16" spans="1:37" ht="36" customHeight="1">
      <c r="A16" s="1619" t="s">
        <v>6</v>
      </c>
      <c r="B16" s="1619"/>
      <c r="C16" s="1619"/>
      <c r="D16" s="1619"/>
      <c r="E16" s="1619"/>
      <c r="F16" s="1619"/>
      <c r="G16" s="1619"/>
      <c r="H16" s="1619"/>
      <c r="I16" s="1619"/>
      <c r="J16" s="1619"/>
      <c r="K16" s="1619"/>
      <c r="L16" s="1619"/>
      <c r="M16" s="1619"/>
      <c r="N16" s="1619"/>
      <c r="O16" s="1619"/>
      <c r="P16" s="1619"/>
      <c r="Q16" s="1619"/>
      <c r="R16" s="1619"/>
      <c r="S16" s="1619"/>
      <c r="T16" s="1620" t="s">
        <v>974</v>
      </c>
      <c r="U16" s="1621"/>
      <c r="V16" s="1622">
        <v>2071151</v>
      </c>
      <c r="W16" s="1622"/>
      <c r="X16" s="1622"/>
      <c r="Y16" s="1622"/>
      <c r="Z16" s="1622"/>
      <c r="AA16" s="1622">
        <v>2378094</v>
      </c>
      <c r="AB16" s="1622"/>
      <c r="AC16" s="1622"/>
      <c r="AD16" s="1622"/>
      <c r="AE16" s="1622"/>
      <c r="AF16" s="1622">
        <v>2442563</v>
      </c>
      <c r="AG16" s="1622"/>
      <c r="AH16" s="1622"/>
      <c r="AI16" s="1622"/>
      <c r="AJ16" s="1622"/>
      <c r="AK16" s="1581"/>
    </row>
    <row r="17" spans="1:37" ht="19.5" customHeight="1">
      <c r="A17" s="1619" t="s">
        <v>7</v>
      </c>
      <c r="B17" s="1619"/>
      <c r="C17" s="1619"/>
      <c r="D17" s="1619"/>
      <c r="E17" s="1619"/>
      <c r="F17" s="1619"/>
      <c r="G17" s="1619"/>
      <c r="H17" s="1619"/>
      <c r="I17" s="1619"/>
      <c r="J17" s="1619"/>
      <c r="K17" s="1619"/>
      <c r="L17" s="1619"/>
      <c r="M17" s="1619"/>
      <c r="N17" s="1619"/>
      <c r="O17" s="1619"/>
      <c r="P17" s="1619"/>
      <c r="Q17" s="1619"/>
      <c r="R17" s="1619"/>
      <c r="S17" s="1619"/>
      <c r="T17" s="1623" t="s">
        <v>976</v>
      </c>
      <c r="U17" s="1624"/>
      <c r="V17" s="1622">
        <v>10411625</v>
      </c>
      <c r="W17" s="1622"/>
      <c r="X17" s="1622"/>
      <c r="Y17" s="1622"/>
      <c r="Z17" s="1622"/>
      <c r="AA17" s="1622">
        <v>10363258</v>
      </c>
      <c r="AB17" s="1622"/>
      <c r="AC17" s="1622"/>
      <c r="AD17" s="1622"/>
      <c r="AE17" s="1622"/>
      <c r="AF17" s="1622">
        <v>10447192</v>
      </c>
      <c r="AG17" s="1622"/>
      <c r="AH17" s="1622"/>
      <c r="AI17" s="1622"/>
      <c r="AJ17" s="1622"/>
      <c r="AK17" s="1581"/>
    </row>
    <row r="18" spans="1:37" ht="25.5" customHeight="1">
      <c r="A18" s="1619" t="s">
        <v>8</v>
      </c>
      <c r="B18" s="1619"/>
      <c r="C18" s="1619"/>
      <c r="D18" s="1619"/>
      <c r="E18" s="1619"/>
      <c r="F18" s="1619"/>
      <c r="G18" s="1619"/>
      <c r="H18" s="1619"/>
      <c r="I18" s="1619"/>
      <c r="J18" s="1619"/>
      <c r="K18" s="1619"/>
      <c r="L18" s="1619"/>
      <c r="M18" s="1619"/>
      <c r="N18" s="1619"/>
      <c r="O18" s="1619"/>
      <c r="P18" s="1619"/>
      <c r="Q18" s="1619"/>
      <c r="R18" s="1619"/>
      <c r="S18" s="1619"/>
      <c r="T18" s="1620" t="s">
        <v>978</v>
      </c>
      <c r="U18" s="1621"/>
      <c r="V18" s="1622">
        <v>4788163</v>
      </c>
      <c r="W18" s="1622"/>
      <c r="X18" s="1622"/>
      <c r="Y18" s="1622"/>
      <c r="Z18" s="1622"/>
      <c r="AA18" s="1622">
        <v>4667823</v>
      </c>
      <c r="AB18" s="1622"/>
      <c r="AC18" s="1622"/>
      <c r="AD18" s="1622"/>
      <c r="AE18" s="1622"/>
      <c r="AF18" s="1622">
        <v>4810000</v>
      </c>
      <c r="AG18" s="1622"/>
      <c r="AH18" s="1622"/>
      <c r="AI18" s="1622"/>
      <c r="AJ18" s="1622"/>
      <c r="AK18" s="1581"/>
    </row>
    <row r="19" spans="1:37" ht="19.5" customHeight="1">
      <c r="A19" s="1619" t="s">
        <v>9</v>
      </c>
      <c r="B19" s="1619"/>
      <c r="C19" s="1619"/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25" t="s">
        <v>980</v>
      </c>
      <c r="U19" s="1624"/>
      <c r="V19" s="1622"/>
      <c r="W19" s="1622"/>
      <c r="X19" s="1622"/>
      <c r="Y19" s="1622"/>
      <c r="Z19" s="1622"/>
      <c r="AA19" s="1622"/>
      <c r="AB19" s="1622"/>
      <c r="AC19" s="1622"/>
      <c r="AD19" s="1622"/>
      <c r="AE19" s="1622"/>
      <c r="AF19" s="1622"/>
      <c r="AG19" s="1622"/>
      <c r="AH19" s="1622"/>
      <c r="AI19" s="1622"/>
      <c r="AJ19" s="1622"/>
      <c r="AK19" s="1581"/>
    </row>
    <row r="20" spans="1:37" ht="19.5" customHeight="1">
      <c r="A20" s="1619" t="s">
        <v>469</v>
      </c>
      <c r="B20" s="1619"/>
      <c r="C20" s="1619"/>
      <c r="D20" s="1619"/>
      <c r="E20" s="1619"/>
      <c r="F20" s="1619"/>
      <c r="G20" s="1619"/>
      <c r="H20" s="1619"/>
      <c r="I20" s="1619"/>
      <c r="J20" s="1619"/>
      <c r="K20" s="1619"/>
      <c r="L20" s="1619"/>
      <c r="M20" s="1619"/>
      <c r="N20" s="1619"/>
      <c r="O20" s="1619"/>
      <c r="P20" s="1619"/>
      <c r="Q20" s="1619"/>
      <c r="R20" s="1619"/>
      <c r="S20" s="1619"/>
      <c r="T20" s="1626" t="s">
        <v>982</v>
      </c>
      <c r="U20" s="1621"/>
      <c r="V20" s="1622">
        <v>79000</v>
      </c>
      <c r="W20" s="1622"/>
      <c r="X20" s="1622"/>
      <c r="Y20" s="1622"/>
      <c r="Z20" s="1622"/>
      <c r="AA20" s="1622">
        <v>79000</v>
      </c>
      <c r="AB20" s="1622"/>
      <c r="AC20" s="1622"/>
      <c r="AD20" s="1622"/>
      <c r="AE20" s="1622"/>
      <c r="AF20" s="1622">
        <v>79000</v>
      </c>
      <c r="AG20" s="1622"/>
      <c r="AH20" s="1622"/>
      <c r="AI20" s="1622"/>
      <c r="AJ20" s="1622"/>
      <c r="AK20" s="1581"/>
    </row>
    <row r="21" spans="1:37" ht="19.5" customHeight="1">
      <c r="A21" s="1619" t="s">
        <v>10</v>
      </c>
      <c r="B21" s="1619"/>
      <c r="C21" s="1619"/>
      <c r="D21" s="1619"/>
      <c r="E21" s="1619"/>
      <c r="F21" s="1619"/>
      <c r="G21" s="1619"/>
      <c r="H21" s="1619"/>
      <c r="I21" s="1619"/>
      <c r="J21" s="1619"/>
      <c r="K21" s="1619"/>
      <c r="L21" s="1619"/>
      <c r="M21" s="1619"/>
      <c r="N21" s="1619"/>
      <c r="O21" s="1619"/>
      <c r="P21" s="1619"/>
      <c r="Q21" s="1619"/>
      <c r="R21" s="1619"/>
      <c r="S21" s="1619"/>
      <c r="T21" s="1625" t="s">
        <v>984</v>
      </c>
      <c r="U21" s="1624"/>
      <c r="V21" s="1622"/>
      <c r="W21" s="1622"/>
      <c r="X21" s="1622"/>
      <c r="Y21" s="1622"/>
      <c r="Z21" s="1622"/>
      <c r="AA21" s="1622"/>
      <c r="AB21" s="1622"/>
      <c r="AC21" s="1622"/>
      <c r="AD21" s="1622"/>
      <c r="AE21" s="1622"/>
      <c r="AF21" s="1622"/>
      <c r="AG21" s="1622"/>
      <c r="AH21" s="1622"/>
      <c r="AI21" s="1622"/>
      <c r="AJ21" s="1622"/>
      <c r="AK21" s="1581"/>
    </row>
    <row r="22" spans="1:37" ht="19.5" customHeight="1">
      <c r="A22" s="1619" t="s">
        <v>11</v>
      </c>
      <c r="B22" s="1619"/>
      <c r="C22" s="1619"/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25" t="s">
        <v>986</v>
      </c>
      <c r="U22" s="1624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1622"/>
      <c r="AJ22" s="1622"/>
      <c r="AK22" s="1581"/>
    </row>
    <row r="23" spans="1:37" ht="19.5" customHeight="1">
      <c r="A23" s="1619" t="s">
        <v>12</v>
      </c>
      <c r="B23" s="1619"/>
      <c r="C23" s="1619"/>
      <c r="D23" s="1619"/>
      <c r="E23" s="1619"/>
      <c r="F23" s="1619"/>
      <c r="G23" s="1619"/>
      <c r="H23" s="1619"/>
      <c r="I23" s="1619"/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25" t="s">
        <v>988</v>
      </c>
      <c r="U23" s="1624"/>
      <c r="V23" s="1622"/>
      <c r="W23" s="1622"/>
      <c r="X23" s="1622"/>
      <c r="Y23" s="1622"/>
      <c r="Z23" s="1622"/>
      <c r="AA23" s="1622"/>
      <c r="AB23" s="1622"/>
      <c r="AC23" s="1622"/>
      <c r="AD23" s="1622"/>
      <c r="AE23" s="1622"/>
      <c r="AF23" s="1622"/>
      <c r="AG23" s="1622"/>
      <c r="AH23" s="1622"/>
      <c r="AI23" s="1622"/>
      <c r="AJ23" s="1622"/>
      <c r="AK23" s="1581"/>
    </row>
    <row r="24" spans="1:37" ht="19.5" customHeight="1">
      <c r="A24" s="1619" t="s">
        <v>13</v>
      </c>
      <c r="B24" s="1619"/>
      <c r="C24" s="1619"/>
      <c r="D24" s="1619"/>
      <c r="E24" s="1619"/>
      <c r="F24" s="1619"/>
      <c r="G24" s="1619"/>
      <c r="H24" s="1619"/>
      <c r="I24" s="1619"/>
      <c r="J24" s="1619"/>
      <c r="K24" s="1619"/>
      <c r="L24" s="1619"/>
      <c r="M24" s="1619"/>
      <c r="N24" s="1619"/>
      <c r="O24" s="1619"/>
      <c r="P24" s="1619"/>
      <c r="Q24" s="1619"/>
      <c r="R24" s="1619"/>
      <c r="S24" s="1619"/>
      <c r="T24" s="1625" t="s">
        <v>990</v>
      </c>
      <c r="U24" s="1624"/>
      <c r="V24" s="1622"/>
      <c r="W24" s="1622"/>
      <c r="X24" s="1622"/>
      <c r="Y24" s="1622"/>
      <c r="Z24" s="1622"/>
      <c r="AA24" s="1622">
        <v>250000</v>
      </c>
      <c r="AB24" s="1622"/>
      <c r="AC24" s="1622"/>
      <c r="AD24" s="1622"/>
      <c r="AE24" s="1622"/>
      <c r="AF24" s="1622">
        <v>500000</v>
      </c>
      <c r="AG24" s="1622"/>
      <c r="AH24" s="1622"/>
      <c r="AI24" s="1622"/>
      <c r="AJ24" s="1622"/>
      <c r="AK24" s="1581"/>
    </row>
    <row r="25" spans="1:37" ht="19.5" customHeight="1">
      <c r="A25" s="1619" t="s">
        <v>14</v>
      </c>
      <c r="B25" s="1619"/>
      <c r="C25" s="1619"/>
      <c r="D25" s="1619"/>
      <c r="E25" s="1619"/>
      <c r="F25" s="1619"/>
      <c r="G25" s="1619"/>
      <c r="H25" s="1619"/>
      <c r="I25" s="1619"/>
      <c r="J25" s="1619"/>
      <c r="K25" s="1619"/>
      <c r="L25" s="1619"/>
      <c r="M25" s="1619"/>
      <c r="N25" s="1619"/>
      <c r="O25" s="1619"/>
      <c r="P25" s="1619"/>
      <c r="Q25" s="1619"/>
      <c r="R25" s="1619"/>
      <c r="S25" s="1619"/>
      <c r="T25" s="1625" t="s">
        <v>992</v>
      </c>
      <c r="U25" s="1624"/>
      <c r="V25" s="1622">
        <v>110936</v>
      </c>
      <c r="W25" s="1622"/>
      <c r="X25" s="1622"/>
      <c r="Y25" s="1622"/>
      <c r="Z25" s="1622"/>
      <c r="AA25" s="1622"/>
      <c r="AB25" s="1622"/>
      <c r="AC25" s="1622"/>
      <c r="AD25" s="1622"/>
      <c r="AE25" s="1622"/>
      <c r="AF25" s="1622"/>
      <c r="AG25" s="1622"/>
      <c r="AH25" s="1622"/>
      <c r="AI25" s="1622"/>
      <c r="AJ25" s="1622"/>
      <c r="AK25" s="1581"/>
    </row>
    <row r="26" spans="1:37" ht="19.5" customHeight="1">
      <c r="A26" s="1627" t="s">
        <v>15</v>
      </c>
      <c r="B26" s="1627"/>
      <c r="C26" s="1627"/>
      <c r="D26" s="1627"/>
      <c r="E26" s="1627"/>
      <c r="F26" s="1627"/>
      <c r="G26" s="1627"/>
      <c r="H26" s="1627"/>
      <c r="I26" s="1627"/>
      <c r="J26" s="1627"/>
      <c r="K26" s="1627"/>
      <c r="L26" s="1627"/>
      <c r="M26" s="1627"/>
      <c r="N26" s="1627"/>
      <c r="O26" s="1627"/>
      <c r="P26" s="1627"/>
      <c r="Q26" s="1627"/>
      <c r="R26" s="1627"/>
      <c r="S26" s="1627"/>
      <c r="T26" s="1628" t="s">
        <v>994</v>
      </c>
      <c r="U26" s="1629"/>
      <c r="V26" s="1630">
        <f>SUM(V16:Z25)</f>
        <v>17460875</v>
      </c>
      <c r="W26" s="1630"/>
      <c r="X26" s="1630"/>
      <c r="Y26" s="1630"/>
      <c r="Z26" s="1630"/>
      <c r="AA26" s="1630">
        <f>SUM(AA16:AE25)</f>
        <v>17738175</v>
      </c>
      <c r="AB26" s="1630"/>
      <c r="AC26" s="1630"/>
      <c r="AD26" s="1630"/>
      <c r="AE26" s="1630"/>
      <c r="AF26" s="1630">
        <f>SUM(AF16:AJ25)</f>
        <v>18278755</v>
      </c>
      <c r="AG26" s="1630"/>
      <c r="AH26" s="1630"/>
      <c r="AI26" s="1630"/>
      <c r="AJ26" s="1630"/>
      <c r="AK26" s="1581"/>
    </row>
    <row r="27" spans="1:37" ht="19.5" customHeight="1">
      <c r="A27" s="1619" t="s">
        <v>16</v>
      </c>
      <c r="B27" s="1619"/>
      <c r="C27" s="1619"/>
      <c r="D27" s="1619"/>
      <c r="E27" s="1619"/>
      <c r="F27" s="1619"/>
      <c r="G27" s="1619"/>
      <c r="H27" s="1619"/>
      <c r="I27" s="1619"/>
      <c r="J27" s="1619"/>
      <c r="K27" s="1619"/>
      <c r="L27" s="1619"/>
      <c r="M27" s="1619"/>
      <c r="N27" s="1619"/>
      <c r="O27" s="1619"/>
      <c r="P27" s="1619"/>
      <c r="Q27" s="1619"/>
      <c r="R27" s="1619"/>
      <c r="S27" s="1619"/>
      <c r="T27" s="1631" t="s">
        <v>996</v>
      </c>
      <c r="U27" s="1624"/>
      <c r="V27" s="1622">
        <v>6211157</v>
      </c>
      <c r="W27" s="1622"/>
      <c r="X27" s="1622"/>
      <c r="Y27" s="1622"/>
      <c r="Z27" s="1622"/>
      <c r="AA27" s="1622">
        <v>6463855</v>
      </c>
      <c r="AB27" s="1622"/>
      <c r="AC27" s="1622"/>
      <c r="AD27" s="1622"/>
      <c r="AE27" s="1622"/>
      <c r="AF27" s="1622">
        <v>6711265</v>
      </c>
      <c r="AG27" s="1622"/>
      <c r="AH27" s="1622"/>
      <c r="AI27" s="1622"/>
      <c r="AJ27" s="1622"/>
      <c r="AK27" s="1581"/>
    </row>
    <row r="28" spans="1:37" ht="19.5" customHeight="1">
      <c r="A28" s="1619" t="s">
        <v>442</v>
      </c>
      <c r="B28" s="1619"/>
      <c r="C28" s="1619"/>
      <c r="D28" s="1619"/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32" t="s">
        <v>998</v>
      </c>
      <c r="U28" s="1633"/>
      <c r="V28" s="1622">
        <v>1961498</v>
      </c>
      <c r="W28" s="1622"/>
      <c r="X28" s="1622"/>
      <c r="Y28" s="1622"/>
      <c r="Z28" s="1622"/>
      <c r="AA28" s="1622">
        <v>2013295</v>
      </c>
      <c r="AB28" s="1622"/>
      <c r="AC28" s="1622"/>
      <c r="AD28" s="1622"/>
      <c r="AE28" s="1622"/>
      <c r="AF28" s="1622">
        <v>2108939</v>
      </c>
      <c r="AG28" s="1622"/>
      <c r="AH28" s="1622"/>
      <c r="AI28" s="1622"/>
      <c r="AJ28" s="1622"/>
      <c r="AK28" s="1581"/>
    </row>
    <row r="29" spans="1:37" ht="25.5" customHeight="1">
      <c r="A29" s="1619" t="s">
        <v>17</v>
      </c>
      <c r="B29" s="1619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34" t="s">
        <v>1000</v>
      </c>
      <c r="U29" s="1635"/>
      <c r="V29" s="1622">
        <v>5961346</v>
      </c>
      <c r="W29" s="1622"/>
      <c r="X29" s="1622"/>
      <c r="Y29" s="1622"/>
      <c r="Z29" s="1622"/>
      <c r="AA29" s="1622">
        <v>5856820</v>
      </c>
      <c r="AB29" s="1622"/>
      <c r="AC29" s="1622"/>
      <c r="AD29" s="1622"/>
      <c r="AE29" s="1622"/>
      <c r="AF29" s="1622">
        <v>5940000</v>
      </c>
      <c r="AG29" s="1622"/>
      <c r="AH29" s="1622"/>
      <c r="AI29" s="1622"/>
      <c r="AJ29" s="1622"/>
      <c r="AK29" s="1581"/>
    </row>
    <row r="30" spans="1:36" ht="25.5" customHeight="1">
      <c r="A30" s="1619" t="s">
        <v>18</v>
      </c>
      <c r="B30" s="1619"/>
      <c r="C30" s="1619"/>
      <c r="D30" s="1619"/>
      <c r="E30" s="1619"/>
      <c r="F30" s="1619"/>
      <c r="G30" s="1619"/>
      <c r="H30" s="1619"/>
      <c r="I30" s="1619"/>
      <c r="J30" s="1619"/>
      <c r="K30" s="1619"/>
      <c r="L30" s="1619"/>
      <c r="M30" s="1619"/>
      <c r="N30" s="1619"/>
      <c r="O30" s="1619"/>
      <c r="P30" s="1619"/>
      <c r="Q30" s="1619"/>
      <c r="R30" s="1619"/>
      <c r="S30" s="1619"/>
      <c r="T30" s="1636" t="s">
        <v>1002</v>
      </c>
      <c r="U30" s="1637"/>
      <c r="V30" s="1622">
        <v>1282036</v>
      </c>
      <c r="W30" s="1622"/>
      <c r="X30" s="1622"/>
      <c r="Y30" s="1622"/>
      <c r="Z30" s="1622"/>
      <c r="AA30" s="1622">
        <v>1357000</v>
      </c>
      <c r="AB30" s="1622"/>
      <c r="AC30" s="1622"/>
      <c r="AD30" s="1622"/>
      <c r="AE30" s="1622"/>
      <c r="AF30" s="1622">
        <v>1479902</v>
      </c>
      <c r="AG30" s="1622"/>
      <c r="AH30" s="1622"/>
      <c r="AI30" s="1622"/>
      <c r="AJ30" s="1622"/>
    </row>
    <row r="31" spans="1:36" ht="19.5" customHeight="1">
      <c r="A31" s="1619" t="s">
        <v>446</v>
      </c>
      <c r="B31" s="1619"/>
      <c r="C31" s="1619"/>
      <c r="D31" s="1619"/>
      <c r="E31" s="1619"/>
      <c r="F31" s="1619"/>
      <c r="G31" s="1619"/>
      <c r="H31" s="1619"/>
      <c r="I31" s="1619"/>
      <c r="J31" s="1619"/>
      <c r="K31" s="1619"/>
      <c r="L31" s="1619"/>
      <c r="M31" s="1619"/>
      <c r="N31" s="1619"/>
      <c r="O31" s="1619"/>
      <c r="P31" s="1619"/>
      <c r="Q31" s="1619"/>
      <c r="R31" s="1619"/>
      <c r="S31" s="1619"/>
      <c r="T31" s="1625">
        <v>16</v>
      </c>
      <c r="U31" s="1624"/>
      <c r="V31" s="1622">
        <v>115655</v>
      </c>
      <c r="W31" s="1622"/>
      <c r="X31" s="1622"/>
      <c r="Y31" s="1622"/>
      <c r="Z31" s="1622"/>
      <c r="AA31" s="1622">
        <v>120650</v>
      </c>
      <c r="AB31" s="1622"/>
      <c r="AC31" s="1622"/>
      <c r="AD31" s="1622"/>
      <c r="AE31" s="1622"/>
      <c r="AF31" s="1622">
        <v>120650</v>
      </c>
      <c r="AG31" s="1622"/>
      <c r="AH31" s="1622"/>
      <c r="AI31" s="1622"/>
      <c r="AJ31" s="1622"/>
    </row>
    <row r="32" spans="1:37" ht="19.5" customHeight="1">
      <c r="A32" s="1619" t="s">
        <v>19</v>
      </c>
      <c r="B32" s="1619"/>
      <c r="C32" s="1619"/>
      <c r="D32" s="1619"/>
      <c r="E32" s="1619"/>
      <c r="F32" s="1619"/>
      <c r="G32" s="1619"/>
      <c r="H32" s="1619"/>
      <c r="I32" s="1619"/>
      <c r="J32" s="1619"/>
      <c r="K32" s="1619"/>
      <c r="L32" s="1619"/>
      <c r="M32" s="1619"/>
      <c r="N32" s="1619"/>
      <c r="O32" s="1619"/>
      <c r="P32" s="1619"/>
      <c r="Q32" s="1619"/>
      <c r="R32" s="1619"/>
      <c r="S32" s="1619"/>
      <c r="T32" s="1625">
        <v>17</v>
      </c>
      <c r="U32" s="1624"/>
      <c r="V32" s="1622"/>
      <c r="W32" s="1622"/>
      <c r="X32" s="1622"/>
      <c r="Y32" s="1622"/>
      <c r="Z32" s="1622"/>
      <c r="AA32" s="1622"/>
      <c r="AB32" s="1622"/>
      <c r="AC32" s="1622"/>
      <c r="AD32" s="1622"/>
      <c r="AE32" s="1622"/>
      <c r="AF32" s="1622"/>
      <c r="AG32" s="1622"/>
      <c r="AH32" s="1622"/>
      <c r="AI32" s="1622"/>
      <c r="AJ32" s="1622"/>
      <c r="AK32" s="1581"/>
    </row>
    <row r="33" spans="1:37" ht="19.5" customHeight="1">
      <c r="A33" s="1619" t="s">
        <v>20</v>
      </c>
      <c r="B33" s="1619"/>
      <c r="C33" s="1619"/>
      <c r="D33" s="1619"/>
      <c r="E33" s="1619"/>
      <c r="F33" s="1619"/>
      <c r="G33" s="1619"/>
      <c r="H33" s="1619"/>
      <c r="I33" s="1619"/>
      <c r="J33" s="1619"/>
      <c r="K33" s="1619"/>
      <c r="L33" s="1619"/>
      <c r="M33" s="1619"/>
      <c r="N33" s="1619"/>
      <c r="O33" s="1619"/>
      <c r="P33" s="1619"/>
      <c r="Q33" s="1619"/>
      <c r="R33" s="1619"/>
      <c r="S33" s="1619"/>
      <c r="T33" s="1631" t="s">
        <v>1067</v>
      </c>
      <c r="U33" s="1624"/>
      <c r="V33" s="1622">
        <v>62642</v>
      </c>
      <c r="W33" s="1622"/>
      <c r="X33" s="1622"/>
      <c r="Y33" s="1622"/>
      <c r="Z33" s="1622"/>
      <c r="AA33" s="1622">
        <v>59000</v>
      </c>
      <c r="AB33" s="1622"/>
      <c r="AC33" s="1622"/>
      <c r="AD33" s="1622"/>
      <c r="AE33" s="1622"/>
      <c r="AF33" s="1622">
        <v>60000</v>
      </c>
      <c r="AG33" s="1622"/>
      <c r="AH33" s="1622"/>
      <c r="AI33" s="1622"/>
      <c r="AJ33" s="1622"/>
      <c r="AK33" s="1581"/>
    </row>
    <row r="34" spans="1:37" ht="19.5" customHeight="1">
      <c r="A34" s="1619" t="s">
        <v>21</v>
      </c>
      <c r="B34" s="1619"/>
      <c r="C34" s="1619"/>
      <c r="D34" s="1619"/>
      <c r="E34" s="1619"/>
      <c r="F34" s="1619"/>
      <c r="G34" s="1619"/>
      <c r="H34" s="1619"/>
      <c r="I34" s="1619"/>
      <c r="J34" s="1619"/>
      <c r="K34" s="1619"/>
      <c r="L34" s="1619"/>
      <c r="M34" s="1619"/>
      <c r="N34" s="1619"/>
      <c r="O34" s="1619"/>
      <c r="P34" s="1619"/>
      <c r="Q34" s="1619"/>
      <c r="R34" s="1619"/>
      <c r="S34" s="1619"/>
      <c r="T34" s="1631" t="s">
        <v>1069</v>
      </c>
      <c r="U34" s="1624"/>
      <c r="V34" s="1622"/>
      <c r="W34" s="1622"/>
      <c r="X34" s="1622"/>
      <c r="Y34" s="1622"/>
      <c r="Z34" s="1622"/>
      <c r="AA34" s="1622"/>
      <c r="AB34" s="1622"/>
      <c r="AC34" s="1622"/>
      <c r="AD34" s="1622"/>
      <c r="AE34" s="1622"/>
      <c r="AF34" s="1622"/>
      <c r="AG34" s="1622"/>
      <c r="AH34" s="1622"/>
      <c r="AI34" s="1622"/>
      <c r="AJ34" s="1622"/>
      <c r="AK34" s="1581"/>
    </row>
    <row r="35" spans="1:37" ht="19.5" customHeight="1">
      <c r="A35" s="1619" t="s">
        <v>22</v>
      </c>
      <c r="B35" s="1619"/>
      <c r="C35" s="1619"/>
      <c r="D35" s="1619"/>
      <c r="E35" s="1619"/>
      <c r="F35" s="1619"/>
      <c r="G35" s="1619"/>
      <c r="H35" s="1619"/>
      <c r="I35" s="1619"/>
      <c r="J35" s="1619"/>
      <c r="K35" s="1619"/>
      <c r="L35" s="1619"/>
      <c r="M35" s="1619"/>
      <c r="N35" s="1619"/>
      <c r="O35" s="1619"/>
      <c r="P35" s="1619"/>
      <c r="Q35" s="1619"/>
      <c r="R35" s="1619"/>
      <c r="S35" s="1619"/>
      <c r="T35" s="1631" t="s">
        <v>1071</v>
      </c>
      <c r="U35" s="1624"/>
      <c r="V35" s="1622"/>
      <c r="W35" s="1622"/>
      <c r="X35" s="1622"/>
      <c r="Y35" s="1622"/>
      <c r="Z35" s="1622"/>
      <c r="AA35" s="1622"/>
      <c r="AB35" s="1622"/>
      <c r="AC35" s="1622"/>
      <c r="AD35" s="1622"/>
      <c r="AE35" s="1622"/>
      <c r="AF35" s="1622"/>
      <c r="AG35" s="1622"/>
      <c r="AH35" s="1622"/>
      <c r="AI35" s="1622"/>
      <c r="AJ35" s="1622"/>
      <c r="AK35" s="1581"/>
    </row>
    <row r="36" spans="1:37" ht="19.5" customHeight="1">
      <c r="A36" s="1619" t="s">
        <v>23</v>
      </c>
      <c r="B36" s="1619"/>
      <c r="C36" s="1619"/>
      <c r="D36" s="1619"/>
      <c r="E36" s="1619"/>
      <c r="F36" s="1619"/>
      <c r="G36" s="1619"/>
      <c r="H36" s="1619"/>
      <c r="I36" s="1619"/>
      <c r="J36" s="1619"/>
      <c r="K36" s="1619"/>
      <c r="L36" s="1619"/>
      <c r="M36" s="1619"/>
      <c r="N36" s="1619"/>
      <c r="O36" s="1619"/>
      <c r="P36" s="1619"/>
      <c r="Q36" s="1619"/>
      <c r="R36" s="1619"/>
      <c r="S36" s="1619"/>
      <c r="T36" s="1631" t="s">
        <v>1073</v>
      </c>
      <c r="U36" s="1624"/>
      <c r="V36" s="1622"/>
      <c r="W36" s="1622"/>
      <c r="X36" s="1622"/>
      <c r="Y36" s="1622"/>
      <c r="Z36" s="1622"/>
      <c r="AA36" s="1622"/>
      <c r="AB36" s="1622"/>
      <c r="AC36" s="1622"/>
      <c r="AD36" s="1622"/>
      <c r="AE36" s="1622"/>
      <c r="AF36" s="1622"/>
      <c r="AG36" s="1622"/>
      <c r="AH36" s="1622"/>
      <c r="AI36" s="1622"/>
      <c r="AJ36" s="1622"/>
      <c r="AK36" s="1581"/>
    </row>
    <row r="37" spans="1:37" ht="19.5" customHeight="1">
      <c r="A37" s="1619" t="s">
        <v>24</v>
      </c>
      <c r="B37" s="1619"/>
      <c r="C37" s="1619"/>
      <c r="D37" s="1619"/>
      <c r="E37" s="1619"/>
      <c r="F37" s="1619"/>
      <c r="G37" s="1619"/>
      <c r="H37" s="1619"/>
      <c r="I37" s="1619"/>
      <c r="J37" s="1619"/>
      <c r="K37" s="1619"/>
      <c r="L37" s="1619"/>
      <c r="M37" s="1619"/>
      <c r="N37" s="1619"/>
      <c r="O37" s="1619"/>
      <c r="P37" s="1619"/>
      <c r="Q37" s="1619"/>
      <c r="R37" s="1619"/>
      <c r="S37" s="1619"/>
      <c r="T37" s="1631" t="s">
        <v>1075</v>
      </c>
      <c r="U37" s="1624"/>
      <c r="V37" s="1622"/>
      <c r="W37" s="1622"/>
      <c r="X37" s="1622"/>
      <c r="Y37" s="1622"/>
      <c r="Z37" s="1622"/>
      <c r="AA37" s="1622"/>
      <c r="AB37" s="1622"/>
      <c r="AC37" s="1622"/>
      <c r="AD37" s="1622"/>
      <c r="AE37" s="1622"/>
      <c r="AF37" s="1622"/>
      <c r="AG37" s="1622"/>
      <c r="AH37" s="1622"/>
      <c r="AI37" s="1622"/>
      <c r="AJ37" s="1622"/>
      <c r="AK37" s="1581"/>
    </row>
    <row r="38" spans="1:37" ht="19.5" customHeight="1">
      <c r="A38" s="1619" t="s">
        <v>25</v>
      </c>
      <c r="B38" s="1619"/>
      <c r="C38" s="1619"/>
      <c r="D38" s="1619"/>
      <c r="E38" s="1619"/>
      <c r="F38" s="1619"/>
      <c r="G38" s="1619"/>
      <c r="H38" s="1619"/>
      <c r="I38" s="1619"/>
      <c r="J38" s="1619"/>
      <c r="K38" s="1619"/>
      <c r="L38" s="1619"/>
      <c r="M38" s="1619"/>
      <c r="N38" s="1619"/>
      <c r="O38" s="1619"/>
      <c r="P38" s="1619"/>
      <c r="Q38" s="1619"/>
      <c r="R38" s="1619"/>
      <c r="S38" s="1619"/>
      <c r="T38" s="1631" t="s">
        <v>1077</v>
      </c>
      <c r="U38" s="1624"/>
      <c r="V38" s="1622">
        <v>630409</v>
      </c>
      <c r="W38" s="1622"/>
      <c r="X38" s="1622"/>
      <c r="Y38" s="1622"/>
      <c r="Z38" s="1622"/>
      <c r="AA38" s="1622">
        <v>316600</v>
      </c>
      <c r="AB38" s="1622"/>
      <c r="AC38" s="1622"/>
      <c r="AD38" s="1622"/>
      <c r="AE38" s="1622"/>
      <c r="AF38" s="1622">
        <v>370000</v>
      </c>
      <c r="AG38" s="1622"/>
      <c r="AH38" s="1622"/>
      <c r="AI38" s="1622"/>
      <c r="AJ38" s="1622"/>
      <c r="AK38" s="1581"/>
    </row>
    <row r="39" spans="1:37" ht="19.5" customHeight="1">
      <c r="A39" s="1627" t="s">
        <v>26</v>
      </c>
      <c r="B39" s="1627"/>
      <c r="C39" s="1627"/>
      <c r="D39" s="1627"/>
      <c r="E39" s="1627"/>
      <c r="F39" s="1627"/>
      <c r="G39" s="1627"/>
      <c r="H39" s="1627"/>
      <c r="I39" s="1627"/>
      <c r="J39" s="1627"/>
      <c r="K39" s="1627"/>
      <c r="L39" s="1627"/>
      <c r="M39" s="1627"/>
      <c r="N39" s="1627"/>
      <c r="O39" s="1627"/>
      <c r="P39" s="1627"/>
      <c r="Q39" s="1627"/>
      <c r="R39" s="1627"/>
      <c r="S39" s="1627"/>
      <c r="T39" s="1638" t="s">
        <v>1079</v>
      </c>
      <c r="U39" s="1639"/>
      <c r="V39" s="1630">
        <f>SUM(V27:Z38)</f>
        <v>16224743</v>
      </c>
      <c r="W39" s="1630"/>
      <c r="X39" s="1630"/>
      <c r="Y39" s="1630"/>
      <c r="Z39" s="1630"/>
      <c r="AA39" s="1630">
        <f>SUM(AA27:AE38)</f>
        <v>16187220</v>
      </c>
      <c r="AB39" s="1630"/>
      <c r="AC39" s="1630"/>
      <c r="AD39" s="1630"/>
      <c r="AE39" s="1630"/>
      <c r="AF39" s="1630">
        <f>SUM(AF27:AJ38)</f>
        <v>16790756</v>
      </c>
      <c r="AG39" s="1630"/>
      <c r="AH39" s="1630"/>
      <c r="AI39" s="1630"/>
      <c r="AJ39" s="1630"/>
      <c r="AK39" s="1581"/>
    </row>
    <row r="40" spans="1:37" ht="19.5" customHeight="1">
      <c r="A40" s="1618" t="s">
        <v>27</v>
      </c>
      <c r="B40" s="1618"/>
      <c r="C40" s="1618"/>
      <c r="D40" s="1618"/>
      <c r="E40" s="1618"/>
      <c r="F40" s="1618"/>
      <c r="G40" s="1618"/>
      <c r="H40" s="1618"/>
      <c r="I40" s="1618"/>
      <c r="J40" s="1618"/>
      <c r="K40" s="1618"/>
      <c r="L40" s="1618"/>
      <c r="M40" s="1618"/>
      <c r="N40" s="1618"/>
      <c r="O40" s="1618"/>
      <c r="P40" s="1618"/>
      <c r="Q40" s="1618"/>
      <c r="R40" s="1618"/>
      <c r="S40" s="1618"/>
      <c r="T40" s="1618"/>
      <c r="U40" s="1618"/>
      <c r="V40" s="1618"/>
      <c r="W40" s="1618"/>
      <c r="X40" s="1618"/>
      <c r="Y40" s="1618"/>
      <c r="Z40" s="1618"/>
      <c r="AA40" s="1618"/>
      <c r="AB40" s="1618"/>
      <c r="AC40" s="1618"/>
      <c r="AD40" s="1618"/>
      <c r="AE40" s="1618"/>
      <c r="AF40" s="1618"/>
      <c r="AG40" s="1618"/>
      <c r="AH40" s="1618"/>
      <c r="AI40" s="1618"/>
      <c r="AJ40" s="1618"/>
      <c r="AK40" s="1581"/>
    </row>
    <row r="41" spans="1:37" ht="25.5" customHeight="1">
      <c r="A41" s="1619" t="s">
        <v>28</v>
      </c>
      <c r="B41" s="1619"/>
      <c r="C41" s="1619"/>
      <c r="D41" s="1619"/>
      <c r="E41" s="1619"/>
      <c r="F41" s="1619"/>
      <c r="G41" s="1619"/>
      <c r="H41" s="1619"/>
      <c r="I41" s="1619"/>
      <c r="J41" s="1619"/>
      <c r="K41" s="1619"/>
      <c r="L41" s="1619"/>
      <c r="M41" s="1619"/>
      <c r="N41" s="1619"/>
      <c r="O41" s="1619"/>
      <c r="P41" s="1619"/>
      <c r="Q41" s="1619"/>
      <c r="R41" s="1619"/>
      <c r="S41" s="1619"/>
      <c r="T41" s="1632" t="s">
        <v>1081</v>
      </c>
      <c r="U41" s="1640"/>
      <c r="V41" s="1622">
        <v>1134730</v>
      </c>
      <c r="W41" s="1622"/>
      <c r="X41" s="1622"/>
      <c r="Y41" s="1622"/>
      <c r="Z41" s="1622"/>
      <c r="AA41" s="1622">
        <v>1250000</v>
      </c>
      <c r="AB41" s="1622"/>
      <c r="AC41" s="1622"/>
      <c r="AD41" s="1622"/>
      <c r="AE41" s="1622"/>
      <c r="AF41" s="1622">
        <v>1250000</v>
      </c>
      <c r="AG41" s="1622"/>
      <c r="AH41" s="1622"/>
      <c r="AI41" s="1622"/>
      <c r="AJ41" s="1622"/>
      <c r="AK41" s="1581"/>
    </row>
    <row r="42" spans="1:37" ht="19.5" customHeight="1">
      <c r="A42" s="1619" t="s">
        <v>29</v>
      </c>
      <c r="B42" s="1619"/>
      <c r="C42" s="1619"/>
      <c r="D42" s="1619"/>
      <c r="E42" s="1619"/>
      <c r="F42" s="1619"/>
      <c r="G42" s="1619"/>
      <c r="H42" s="1619"/>
      <c r="I42" s="1619"/>
      <c r="J42" s="1619"/>
      <c r="K42" s="1619"/>
      <c r="L42" s="1619"/>
      <c r="M42" s="1619"/>
      <c r="N42" s="1619"/>
      <c r="O42" s="1619"/>
      <c r="P42" s="1619"/>
      <c r="Q42" s="1619"/>
      <c r="R42" s="1619"/>
      <c r="S42" s="1619"/>
      <c r="T42" s="1631" t="s">
        <v>1083</v>
      </c>
      <c r="U42" s="1624"/>
      <c r="V42" s="1622">
        <v>55000</v>
      </c>
      <c r="W42" s="1622"/>
      <c r="X42" s="1622"/>
      <c r="Y42" s="1622"/>
      <c r="Z42" s="1622"/>
      <c r="AA42" s="1622">
        <v>63600</v>
      </c>
      <c r="AB42" s="1622"/>
      <c r="AC42" s="1622"/>
      <c r="AD42" s="1622"/>
      <c r="AE42" s="1622"/>
      <c r="AF42" s="1622">
        <v>65000</v>
      </c>
      <c r="AG42" s="1622"/>
      <c r="AH42" s="1622"/>
      <c r="AI42" s="1622"/>
      <c r="AJ42" s="1622"/>
      <c r="AK42" s="1581"/>
    </row>
    <row r="43" spans="1:37" ht="19.5" customHeight="1">
      <c r="A43" s="1619" t="s">
        <v>30</v>
      </c>
      <c r="B43" s="1619"/>
      <c r="C43" s="1619"/>
      <c r="D43" s="1619"/>
      <c r="E43" s="1619"/>
      <c r="F43" s="1619"/>
      <c r="G43" s="1619"/>
      <c r="H43" s="1619"/>
      <c r="I43" s="1619"/>
      <c r="J43" s="1619"/>
      <c r="K43" s="1619"/>
      <c r="L43" s="1619"/>
      <c r="M43" s="1619"/>
      <c r="N43" s="1619"/>
      <c r="O43" s="1619"/>
      <c r="P43" s="1619"/>
      <c r="Q43" s="1619"/>
      <c r="R43" s="1619"/>
      <c r="S43" s="1619"/>
      <c r="T43" s="1631" t="s">
        <v>1085</v>
      </c>
      <c r="U43" s="1624"/>
      <c r="V43" s="1622">
        <v>436802</v>
      </c>
      <c r="W43" s="1622"/>
      <c r="X43" s="1622"/>
      <c r="Y43" s="1622"/>
      <c r="Z43" s="1622"/>
      <c r="AA43" s="1622"/>
      <c r="AB43" s="1622"/>
      <c r="AC43" s="1622"/>
      <c r="AD43" s="1622"/>
      <c r="AE43" s="1622"/>
      <c r="AF43" s="1622"/>
      <c r="AG43" s="1622"/>
      <c r="AH43" s="1622"/>
      <c r="AI43" s="1622"/>
      <c r="AJ43" s="1622"/>
      <c r="AK43" s="1581"/>
    </row>
    <row r="44" spans="1:37" ht="19.5" customHeight="1">
      <c r="A44" s="1619" t="s">
        <v>31</v>
      </c>
      <c r="B44" s="1619"/>
      <c r="C44" s="1619"/>
      <c r="D44" s="1619"/>
      <c r="E44" s="1619"/>
      <c r="F44" s="1619"/>
      <c r="G44" s="1619"/>
      <c r="H44" s="1619"/>
      <c r="I44" s="1619"/>
      <c r="J44" s="1619"/>
      <c r="K44" s="1619"/>
      <c r="L44" s="1619"/>
      <c r="M44" s="1619"/>
      <c r="N44" s="1619"/>
      <c r="O44" s="1619"/>
      <c r="P44" s="1619"/>
      <c r="Q44" s="1619"/>
      <c r="R44" s="1619"/>
      <c r="S44" s="1619"/>
      <c r="T44" s="1631" t="s">
        <v>1087</v>
      </c>
      <c r="U44" s="1624"/>
      <c r="V44" s="1622"/>
      <c r="W44" s="1622"/>
      <c r="X44" s="1622"/>
      <c r="Y44" s="1622"/>
      <c r="Z44" s="1622"/>
      <c r="AA44" s="1622"/>
      <c r="AB44" s="1622"/>
      <c r="AC44" s="1622"/>
      <c r="AD44" s="1622"/>
      <c r="AE44" s="1622"/>
      <c r="AF44" s="1622"/>
      <c r="AG44" s="1622"/>
      <c r="AH44" s="1622"/>
      <c r="AI44" s="1622"/>
      <c r="AJ44" s="1622"/>
      <c r="AK44" s="1581"/>
    </row>
    <row r="45" spans="1:37" ht="19.5" customHeight="1">
      <c r="A45" s="1619" t="s">
        <v>471</v>
      </c>
      <c r="B45" s="1619"/>
      <c r="C45" s="1619"/>
      <c r="D45" s="1619"/>
      <c r="E45" s="1619"/>
      <c r="F45" s="1619"/>
      <c r="G45" s="1619"/>
      <c r="H45" s="1619"/>
      <c r="I45" s="1619"/>
      <c r="J45" s="1619"/>
      <c r="K45" s="1619"/>
      <c r="L45" s="1619"/>
      <c r="M45" s="1619"/>
      <c r="N45" s="1619"/>
      <c r="O45" s="1619"/>
      <c r="P45" s="1619"/>
      <c r="Q45" s="1619"/>
      <c r="R45" s="1619"/>
      <c r="S45" s="1619"/>
      <c r="T45" s="1631" t="s">
        <v>1089</v>
      </c>
      <c r="U45" s="1624"/>
      <c r="V45" s="1622">
        <v>196548</v>
      </c>
      <c r="W45" s="1622"/>
      <c r="X45" s="1622"/>
      <c r="Y45" s="1622"/>
      <c r="Z45" s="1622"/>
      <c r="AA45" s="1622"/>
      <c r="AB45" s="1622"/>
      <c r="AC45" s="1622"/>
      <c r="AD45" s="1622"/>
      <c r="AE45" s="1622"/>
      <c r="AF45" s="1622"/>
      <c r="AG45" s="1622"/>
      <c r="AH45" s="1622"/>
      <c r="AI45" s="1622"/>
      <c r="AJ45" s="1622"/>
      <c r="AK45" s="1581"/>
    </row>
    <row r="46" spans="1:37" ht="19.5" customHeight="1">
      <c r="A46" s="1619" t="s">
        <v>32</v>
      </c>
      <c r="B46" s="1619"/>
      <c r="C46" s="1619"/>
      <c r="D46" s="1619"/>
      <c r="E46" s="1619"/>
      <c r="F46" s="1619"/>
      <c r="G46" s="1619"/>
      <c r="H46" s="1619"/>
      <c r="I46" s="1619"/>
      <c r="J46" s="1619"/>
      <c r="K46" s="1619"/>
      <c r="L46" s="1619"/>
      <c r="M46" s="1619"/>
      <c r="N46" s="1619"/>
      <c r="O46" s="1619"/>
      <c r="P46" s="1619"/>
      <c r="Q46" s="1619"/>
      <c r="R46" s="1619"/>
      <c r="S46" s="1619"/>
      <c r="T46" s="1631" t="s">
        <v>1091</v>
      </c>
      <c r="U46" s="1624"/>
      <c r="V46" s="1622"/>
      <c r="W46" s="1622"/>
      <c r="X46" s="1622"/>
      <c r="Y46" s="1622"/>
      <c r="Z46" s="1622"/>
      <c r="AA46" s="1622"/>
      <c r="AB46" s="1622"/>
      <c r="AC46" s="1622"/>
      <c r="AD46" s="1622"/>
      <c r="AE46" s="1622"/>
      <c r="AF46" s="1622"/>
      <c r="AG46" s="1622"/>
      <c r="AH46" s="1622"/>
      <c r="AI46" s="1622"/>
      <c r="AJ46" s="1622"/>
      <c r="AK46" s="1581"/>
    </row>
    <row r="47" spans="1:37" ht="19.5" customHeight="1">
      <c r="A47" s="1619" t="s">
        <v>33</v>
      </c>
      <c r="B47" s="1619"/>
      <c r="C47" s="1619"/>
      <c r="D47" s="1619"/>
      <c r="E47" s="1619"/>
      <c r="F47" s="1619"/>
      <c r="G47" s="1619"/>
      <c r="H47" s="1619"/>
      <c r="I47" s="1619"/>
      <c r="J47" s="1619"/>
      <c r="K47" s="1619"/>
      <c r="L47" s="1619"/>
      <c r="M47" s="1619"/>
      <c r="N47" s="1619"/>
      <c r="O47" s="1619"/>
      <c r="P47" s="1619"/>
      <c r="Q47" s="1619"/>
      <c r="R47" s="1619"/>
      <c r="S47" s="1619"/>
      <c r="T47" s="1631" t="s">
        <v>1093</v>
      </c>
      <c r="U47" s="1624"/>
      <c r="V47" s="1622"/>
      <c r="W47" s="1622"/>
      <c r="X47" s="1622"/>
      <c r="Y47" s="1622"/>
      <c r="Z47" s="1622"/>
      <c r="AA47" s="1622"/>
      <c r="AB47" s="1622"/>
      <c r="AC47" s="1622"/>
      <c r="AD47" s="1622"/>
      <c r="AE47" s="1622"/>
      <c r="AF47" s="1622"/>
      <c r="AG47" s="1622"/>
      <c r="AH47" s="1622"/>
      <c r="AI47" s="1622"/>
      <c r="AJ47" s="1622"/>
      <c r="AK47" s="1581"/>
    </row>
    <row r="48" spans="1:37" ht="19.5" customHeight="1">
      <c r="A48" s="1619" t="s">
        <v>34</v>
      </c>
      <c r="B48" s="1619"/>
      <c r="C48" s="1619"/>
      <c r="D48" s="1619"/>
      <c r="E48" s="1619"/>
      <c r="F48" s="1619"/>
      <c r="G48" s="1619"/>
      <c r="H48" s="1619"/>
      <c r="I48" s="1619"/>
      <c r="J48" s="1619"/>
      <c r="K48" s="1619"/>
      <c r="L48" s="1619"/>
      <c r="M48" s="1619"/>
      <c r="N48" s="1619"/>
      <c r="O48" s="1619"/>
      <c r="P48" s="1619"/>
      <c r="Q48" s="1619"/>
      <c r="R48" s="1619"/>
      <c r="S48" s="1619"/>
      <c r="T48" s="1631" t="s">
        <v>1095</v>
      </c>
      <c r="U48" s="1624"/>
      <c r="V48" s="1622">
        <v>220200</v>
      </c>
      <c r="W48" s="1622"/>
      <c r="X48" s="1622"/>
      <c r="Y48" s="1622"/>
      <c r="Z48" s="1622"/>
      <c r="AA48" s="1622">
        <v>252720</v>
      </c>
      <c r="AB48" s="1622"/>
      <c r="AC48" s="1622"/>
      <c r="AD48" s="1622"/>
      <c r="AE48" s="1622"/>
      <c r="AF48" s="1622">
        <v>253000</v>
      </c>
      <c r="AG48" s="1622"/>
      <c r="AH48" s="1622"/>
      <c r="AI48" s="1622"/>
      <c r="AJ48" s="1622"/>
      <c r="AK48" s="1581"/>
    </row>
    <row r="49" spans="1:37" ht="19.5" customHeight="1">
      <c r="A49" s="1619" t="s">
        <v>35</v>
      </c>
      <c r="B49" s="1619"/>
      <c r="C49" s="1619"/>
      <c r="D49" s="1619"/>
      <c r="E49" s="1619"/>
      <c r="F49" s="1619"/>
      <c r="G49" s="1619"/>
      <c r="H49" s="1619"/>
      <c r="I49" s="1619"/>
      <c r="J49" s="1619"/>
      <c r="K49" s="1619"/>
      <c r="L49" s="1619"/>
      <c r="M49" s="1619"/>
      <c r="N49" s="1619"/>
      <c r="O49" s="1619"/>
      <c r="P49" s="1619"/>
      <c r="Q49" s="1619"/>
      <c r="R49" s="1619"/>
      <c r="S49" s="1619"/>
      <c r="T49" s="1631" t="s">
        <v>1097</v>
      </c>
      <c r="U49" s="1624"/>
      <c r="V49" s="1622">
        <v>48000</v>
      </c>
      <c r="W49" s="1622"/>
      <c r="X49" s="1622"/>
      <c r="Y49" s="1622"/>
      <c r="Z49" s="1622"/>
      <c r="AA49" s="1622">
        <v>62000</v>
      </c>
      <c r="AB49" s="1622"/>
      <c r="AC49" s="1622"/>
      <c r="AD49" s="1622"/>
      <c r="AE49" s="1622"/>
      <c r="AF49" s="1622">
        <v>65000</v>
      </c>
      <c r="AG49" s="1622"/>
      <c r="AH49" s="1622"/>
      <c r="AI49" s="1622"/>
      <c r="AJ49" s="1622"/>
      <c r="AK49" s="1581"/>
    </row>
    <row r="50" spans="1:37" ht="19.5" customHeight="1">
      <c r="A50" s="1619" t="s">
        <v>36</v>
      </c>
      <c r="B50" s="1619"/>
      <c r="C50" s="1619"/>
      <c r="D50" s="1619"/>
      <c r="E50" s="1619"/>
      <c r="F50" s="1619"/>
      <c r="G50" s="1619"/>
      <c r="H50" s="1619"/>
      <c r="I50" s="1619"/>
      <c r="J50" s="1619"/>
      <c r="K50" s="1619"/>
      <c r="L50" s="1619"/>
      <c r="M50" s="1619"/>
      <c r="N50" s="1619"/>
      <c r="O50" s="1619"/>
      <c r="P50" s="1619"/>
      <c r="Q50" s="1619"/>
      <c r="R50" s="1619"/>
      <c r="S50" s="1619"/>
      <c r="T50" s="1631" t="s">
        <v>1099</v>
      </c>
      <c r="U50" s="1624"/>
      <c r="V50" s="1622">
        <v>400000</v>
      </c>
      <c r="W50" s="1622"/>
      <c r="X50" s="1622"/>
      <c r="Y50" s="1622"/>
      <c r="Z50" s="1622"/>
      <c r="AA50" s="1622"/>
      <c r="AB50" s="1622"/>
      <c r="AC50" s="1622"/>
      <c r="AD50" s="1622"/>
      <c r="AE50" s="1622"/>
      <c r="AF50" s="1622"/>
      <c r="AG50" s="1622"/>
      <c r="AH50" s="1622"/>
      <c r="AI50" s="1622"/>
      <c r="AJ50" s="1622"/>
      <c r="AK50" s="1581"/>
    </row>
    <row r="51" spans="1:37" ht="19.5" customHeight="1">
      <c r="A51" s="1619" t="s">
        <v>37</v>
      </c>
      <c r="B51" s="1619"/>
      <c r="C51" s="1619"/>
      <c r="D51" s="1619"/>
      <c r="E51" s="1619"/>
      <c r="F51" s="1619"/>
      <c r="G51" s="1619"/>
      <c r="H51" s="1619"/>
      <c r="I51" s="1619"/>
      <c r="J51" s="1619"/>
      <c r="K51" s="1619"/>
      <c r="L51" s="1619"/>
      <c r="M51" s="1619"/>
      <c r="N51" s="1619"/>
      <c r="O51" s="1619"/>
      <c r="P51" s="1619"/>
      <c r="Q51" s="1619"/>
      <c r="R51" s="1619"/>
      <c r="S51" s="1619"/>
      <c r="T51" s="1631" t="s">
        <v>1229</v>
      </c>
      <c r="U51" s="1624"/>
      <c r="V51" s="1622"/>
      <c r="W51" s="1622"/>
      <c r="X51" s="1622"/>
      <c r="Y51" s="1622"/>
      <c r="Z51" s="1622"/>
      <c r="AA51" s="1622"/>
      <c r="AB51" s="1622"/>
      <c r="AC51" s="1622"/>
      <c r="AD51" s="1622"/>
      <c r="AE51" s="1622"/>
      <c r="AF51" s="1622"/>
      <c r="AG51" s="1622"/>
      <c r="AH51" s="1622"/>
      <c r="AI51" s="1622"/>
      <c r="AJ51" s="1622"/>
      <c r="AK51" s="1581"/>
    </row>
    <row r="52" spans="1:37" ht="19.5" customHeight="1">
      <c r="A52" s="1619" t="s">
        <v>38</v>
      </c>
      <c r="B52" s="1619"/>
      <c r="C52" s="1619"/>
      <c r="D52" s="1619"/>
      <c r="E52" s="1619"/>
      <c r="F52" s="1619"/>
      <c r="G52" s="1619"/>
      <c r="H52" s="1619"/>
      <c r="I52" s="1619"/>
      <c r="J52" s="1619"/>
      <c r="K52" s="1619"/>
      <c r="L52" s="1619"/>
      <c r="M52" s="1619"/>
      <c r="N52" s="1619"/>
      <c r="O52" s="1619"/>
      <c r="P52" s="1619"/>
      <c r="Q52" s="1619"/>
      <c r="R52" s="1619"/>
      <c r="S52" s="1619"/>
      <c r="T52" s="1631" t="s">
        <v>1102</v>
      </c>
      <c r="U52" s="1624"/>
      <c r="V52" s="1622">
        <v>585055</v>
      </c>
      <c r="W52" s="1622"/>
      <c r="X52" s="1622"/>
      <c r="Y52" s="1622"/>
      <c r="Z52" s="1622"/>
      <c r="AA52" s="1622"/>
      <c r="AB52" s="1622"/>
      <c r="AC52" s="1622"/>
      <c r="AD52" s="1622"/>
      <c r="AE52" s="1622"/>
      <c r="AF52" s="1622"/>
      <c r="AG52" s="1622"/>
      <c r="AH52" s="1622"/>
      <c r="AI52" s="1622"/>
      <c r="AJ52" s="1622"/>
      <c r="AK52" s="1581"/>
    </row>
    <row r="53" spans="1:37" ht="19.5" customHeight="1">
      <c r="A53" s="1627" t="s">
        <v>39</v>
      </c>
      <c r="B53" s="1627"/>
      <c r="C53" s="1627"/>
      <c r="D53" s="1627"/>
      <c r="E53" s="1627"/>
      <c r="F53" s="1627"/>
      <c r="G53" s="1627"/>
      <c r="H53" s="1627"/>
      <c r="I53" s="1627"/>
      <c r="J53" s="1627"/>
      <c r="K53" s="1627"/>
      <c r="L53" s="1627"/>
      <c r="M53" s="1627"/>
      <c r="N53" s="1627"/>
      <c r="O53" s="1627"/>
      <c r="P53" s="1627"/>
      <c r="Q53" s="1627"/>
      <c r="R53" s="1627"/>
      <c r="S53" s="1627"/>
      <c r="T53" s="1638" t="s">
        <v>1104</v>
      </c>
      <c r="U53" s="1639"/>
      <c r="V53" s="1630">
        <f>SUM(V41:Z52)</f>
        <v>3076335</v>
      </c>
      <c r="W53" s="1630"/>
      <c r="X53" s="1630"/>
      <c r="Y53" s="1630"/>
      <c r="Z53" s="1630"/>
      <c r="AA53" s="1630">
        <f>SUM(AA41:AE52)</f>
        <v>1628320</v>
      </c>
      <c r="AB53" s="1630"/>
      <c r="AC53" s="1630"/>
      <c r="AD53" s="1630"/>
      <c r="AE53" s="1630"/>
      <c r="AF53" s="1630">
        <f>SUM(AF41:AJ52)</f>
        <v>1633000</v>
      </c>
      <c r="AG53" s="1630"/>
      <c r="AH53" s="1630"/>
      <c r="AI53" s="1630"/>
      <c r="AJ53" s="1630"/>
      <c r="AK53" s="1581"/>
    </row>
    <row r="54" spans="1:37" ht="19.5" customHeight="1">
      <c r="A54" s="1619" t="s">
        <v>40</v>
      </c>
      <c r="B54" s="1619"/>
      <c r="C54" s="1619"/>
      <c r="D54" s="1619"/>
      <c r="E54" s="1619"/>
      <c r="F54" s="1619"/>
      <c r="G54" s="1619"/>
      <c r="H54" s="1619"/>
      <c r="I54" s="1619"/>
      <c r="J54" s="1619"/>
      <c r="K54" s="1619"/>
      <c r="L54" s="1619"/>
      <c r="M54" s="1619"/>
      <c r="N54" s="1619"/>
      <c r="O54" s="1619"/>
      <c r="P54" s="1619"/>
      <c r="Q54" s="1619"/>
      <c r="R54" s="1619"/>
      <c r="S54" s="1619"/>
      <c r="T54" s="1641" t="s">
        <v>1106</v>
      </c>
      <c r="U54" s="1640"/>
      <c r="V54" s="1622">
        <v>2282465</v>
      </c>
      <c r="W54" s="1622"/>
      <c r="X54" s="1622"/>
      <c r="Y54" s="1622"/>
      <c r="Z54" s="1622"/>
      <c r="AA54" s="1622">
        <v>1309976</v>
      </c>
      <c r="AB54" s="1622"/>
      <c r="AC54" s="1622"/>
      <c r="AD54" s="1622"/>
      <c r="AE54" s="1622"/>
      <c r="AF54" s="1622">
        <v>1265000</v>
      </c>
      <c r="AG54" s="1622"/>
      <c r="AH54" s="1622"/>
      <c r="AI54" s="1622"/>
      <c r="AJ54" s="1622"/>
      <c r="AK54" s="1581"/>
    </row>
    <row r="55" spans="1:37" ht="19.5" customHeight="1">
      <c r="A55" s="1619" t="s">
        <v>41</v>
      </c>
      <c r="B55" s="1619"/>
      <c r="C55" s="1619"/>
      <c r="D55" s="1619"/>
      <c r="E55" s="1619"/>
      <c r="F55" s="1619"/>
      <c r="G55" s="1619"/>
      <c r="H55" s="1619"/>
      <c r="I55" s="1619"/>
      <c r="J55" s="1619"/>
      <c r="K55" s="1619"/>
      <c r="L55" s="1619"/>
      <c r="M55" s="1619"/>
      <c r="N55" s="1619"/>
      <c r="O55" s="1619"/>
      <c r="P55" s="1619"/>
      <c r="Q55" s="1619"/>
      <c r="R55" s="1619"/>
      <c r="S55" s="1619"/>
      <c r="T55" s="1631" t="s">
        <v>1108</v>
      </c>
      <c r="U55" s="1624"/>
      <c r="V55" s="1622">
        <v>1161000</v>
      </c>
      <c r="W55" s="1622"/>
      <c r="X55" s="1622"/>
      <c r="Y55" s="1622"/>
      <c r="Z55" s="1622"/>
      <c r="AA55" s="1622">
        <v>1000000</v>
      </c>
      <c r="AB55" s="1622"/>
      <c r="AC55" s="1622"/>
      <c r="AD55" s="1622"/>
      <c r="AE55" s="1622"/>
      <c r="AF55" s="1622">
        <v>1000000</v>
      </c>
      <c r="AG55" s="1622"/>
      <c r="AH55" s="1622"/>
      <c r="AI55" s="1622"/>
      <c r="AJ55" s="1622"/>
      <c r="AK55" s="1581"/>
    </row>
    <row r="56" spans="1:37" ht="19.5" customHeight="1">
      <c r="A56" s="1619" t="s">
        <v>42</v>
      </c>
      <c r="B56" s="1619"/>
      <c r="C56" s="1619"/>
      <c r="D56" s="1619"/>
      <c r="E56" s="1619"/>
      <c r="F56" s="1619"/>
      <c r="G56" s="1619"/>
      <c r="H56" s="1619"/>
      <c r="I56" s="1619"/>
      <c r="J56" s="1619"/>
      <c r="K56" s="1619"/>
      <c r="L56" s="1619"/>
      <c r="M56" s="1619"/>
      <c r="N56" s="1619"/>
      <c r="O56" s="1619"/>
      <c r="P56" s="1619"/>
      <c r="Q56" s="1619"/>
      <c r="R56" s="1619"/>
      <c r="S56" s="1619"/>
      <c r="T56" s="1631" t="s">
        <v>1110</v>
      </c>
      <c r="U56" s="1624"/>
      <c r="V56" s="1622">
        <v>336867</v>
      </c>
      <c r="W56" s="1622"/>
      <c r="X56" s="1622"/>
      <c r="Y56" s="1622"/>
      <c r="Z56" s="1622"/>
      <c r="AA56" s="1622">
        <v>342000</v>
      </c>
      <c r="AB56" s="1622"/>
      <c r="AC56" s="1622"/>
      <c r="AD56" s="1622"/>
      <c r="AE56" s="1622"/>
      <c r="AF56" s="1622">
        <v>360000</v>
      </c>
      <c r="AG56" s="1622"/>
      <c r="AH56" s="1622"/>
      <c r="AI56" s="1622"/>
      <c r="AJ56" s="1622"/>
      <c r="AK56" s="1581"/>
    </row>
    <row r="57" spans="1:37" ht="19.5" customHeight="1">
      <c r="A57" s="1619" t="s">
        <v>1181</v>
      </c>
      <c r="B57" s="1619"/>
      <c r="C57" s="1619"/>
      <c r="D57" s="1619"/>
      <c r="E57" s="1619"/>
      <c r="F57" s="1619"/>
      <c r="G57" s="1619"/>
      <c r="H57" s="1619"/>
      <c r="I57" s="1619"/>
      <c r="J57" s="1619"/>
      <c r="K57" s="1619"/>
      <c r="L57" s="1619"/>
      <c r="M57" s="1619"/>
      <c r="N57" s="1619"/>
      <c r="O57" s="1619"/>
      <c r="P57" s="1619"/>
      <c r="Q57" s="1619"/>
      <c r="R57" s="1619"/>
      <c r="S57" s="1619"/>
      <c r="T57" s="1631" t="s">
        <v>1112</v>
      </c>
      <c r="U57" s="1624"/>
      <c r="V57" s="1622">
        <v>222030</v>
      </c>
      <c r="W57" s="1622"/>
      <c r="X57" s="1622"/>
      <c r="Y57" s="1622"/>
      <c r="Z57" s="1622"/>
      <c r="AA57" s="1622">
        <v>194300</v>
      </c>
      <c r="AB57" s="1622"/>
      <c r="AC57" s="1622"/>
      <c r="AD57" s="1622"/>
      <c r="AE57" s="1622"/>
      <c r="AF57" s="1622">
        <v>160000</v>
      </c>
      <c r="AG57" s="1622"/>
      <c r="AH57" s="1622"/>
      <c r="AI57" s="1622"/>
      <c r="AJ57" s="1622"/>
      <c r="AK57" s="1581"/>
    </row>
    <row r="58" spans="1:37" ht="19.5" customHeight="1">
      <c r="A58" s="1619" t="s">
        <v>455</v>
      </c>
      <c r="B58" s="1619"/>
      <c r="C58" s="1619"/>
      <c r="D58" s="1619"/>
      <c r="E58" s="1619"/>
      <c r="F58" s="1619"/>
      <c r="G58" s="1619"/>
      <c r="H58" s="1619"/>
      <c r="I58" s="1619"/>
      <c r="J58" s="1619"/>
      <c r="K58" s="1619"/>
      <c r="L58" s="1619"/>
      <c r="M58" s="1619"/>
      <c r="N58" s="1619"/>
      <c r="O58" s="1619"/>
      <c r="P58" s="1619"/>
      <c r="Q58" s="1619"/>
      <c r="R58" s="1619"/>
      <c r="S58" s="1619"/>
      <c r="T58" s="1631" t="s">
        <v>1114</v>
      </c>
      <c r="U58" s="1624"/>
      <c r="V58" s="1622">
        <v>70999</v>
      </c>
      <c r="W58" s="1622"/>
      <c r="X58" s="1622"/>
      <c r="Y58" s="1622"/>
      <c r="Z58" s="1622"/>
      <c r="AA58" s="1622">
        <v>70999</v>
      </c>
      <c r="AB58" s="1622"/>
      <c r="AC58" s="1622"/>
      <c r="AD58" s="1622"/>
      <c r="AE58" s="1622"/>
      <c r="AF58" s="1622">
        <v>70999</v>
      </c>
      <c r="AG58" s="1622"/>
      <c r="AH58" s="1622"/>
      <c r="AI58" s="1622"/>
      <c r="AJ58" s="1622"/>
      <c r="AK58" s="1581"/>
    </row>
    <row r="59" spans="1:37" ht="19.5" customHeight="1">
      <c r="A59" s="1619" t="s">
        <v>43</v>
      </c>
      <c r="B59" s="1619"/>
      <c r="C59" s="1619"/>
      <c r="D59" s="1619"/>
      <c r="E59" s="1619"/>
      <c r="F59" s="1619"/>
      <c r="G59" s="1619"/>
      <c r="H59" s="1619"/>
      <c r="I59" s="1619"/>
      <c r="J59" s="1619"/>
      <c r="K59" s="1619"/>
      <c r="L59" s="1619"/>
      <c r="M59" s="1619"/>
      <c r="N59" s="1619"/>
      <c r="O59" s="1619"/>
      <c r="P59" s="1619"/>
      <c r="Q59" s="1619"/>
      <c r="R59" s="1619"/>
      <c r="S59" s="1619"/>
      <c r="T59" s="1631" t="s">
        <v>1116</v>
      </c>
      <c r="U59" s="1624"/>
      <c r="V59" s="1622"/>
      <c r="W59" s="1622"/>
      <c r="X59" s="1622"/>
      <c r="Y59" s="1622"/>
      <c r="Z59" s="1622"/>
      <c r="AA59" s="1622"/>
      <c r="AB59" s="1622"/>
      <c r="AC59" s="1622"/>
      <c r="AD59" s="1622"/>
      <c r="AE59" s="1622"/>
      <c r="AF59" s="1622"/>
      <c r="AG59" s="1622"/>
      <c r="AH59" s="1622"/>
      <c r="AI59" s="1622"/>
      <c r="AJ59" s="1622"/>
      <c r="AK59" s="1581"/>
    </row>
    <row r="60" spans="1:37" ht="19.5" customHeight="1">
      <c r="A60" s="1619" t="s">
        <v>44</v>
      </c>
      <c r="B60" s="1619"/>
      <c r="C60" s="1619"/>
      <c r="D60" s="1619"/>
      <c r="E60" s="1619"/>
      <c r="F60" s="1619"/>
      <c r="G60" s="1619"/>
      <c r="H60" s="1619"/>
      <c r="I60" s="1619"/>
      <c r="J60" s="1619"/>
      <c r="K60" s="1619"/>
      <c r="L60" s="1619"/>
      <c r="M60" s="1619"/>
      <c r="N60" s="1619"/>
      <c r="O60" s="1619"/>
      <c r="P60" s="1619"/>
      <c r="Q60" s="1619"/>
      <c r="R60" s="1619"/>
      <c r="S60" s="1619"/>
      <c r="T60" s="1631" t="s">
        <v>1118</v>
      </c>
      <c r="U60" s="1624"/>
      <c r="V60" s="1622">
        <v>51312</v>
      </c>
      <c r="W60" s="1622"/>
      <c r="X60" s="1622"/>
      <c r="Y60" s="1622"/>
      <c r="Z60" s="1622"/>
      <c r="AA60" s="1622">
        <v>62000</v>
      </c>
      <c r="AB60" s="1622"/>
      <c r="AC60" s="1622"/>
      <c r="AD60" s="1622"/>
      <c r="AE60" s="1622"/>
      <c r="AF60" s="1622">
        <v>65000</v>
      </c>
      <c r="AG60" s="1622"/>
      <c r="AH60" s="1622"/>
      <c r="AI60" s="1622"/>
      <c r="AJ60" s="1622"/>
      <c r="AK60" s="1581"/>
    </row>
    <row r="61" spans="1:37" ht="19.5" customHeight="1">
      <c r="A61" s="1619" t="s">
        <v>45</v>
      </c>
      <c r="B61" s="1619"/>
      <c r="C61" s="1619"/>
      <c r="D61" s="1619"/>
      <c r="E61" s="1619"/>
      <c r="F61" s="1619"/>
      <c r="G61" s="1619"/>
      <c r="H61" s="1619"/>
      <c r="I61" s="1619"/>
      <c r="J61" s="1619"/>
      <c r="K61" s="1619"/>
      <c r="L61" s="1619"/>
      <c r="M61" s="1619"/>
      <c r="N61" s="1619"/>
      <c r="O61" s="1619"/>
      <c r="P61" s="1619"/>
      <c r="Q61" s="1619"/>
      <c r="R61" s="1619"/>
      <c r="S61" s="1619"/>
      <c r="T61" s="1631" t="s">
        <v>1120</v>
      </c>
      <c r="U61" s="1624"/>
      <c r="V61" s="1622"/>
      <c r="W61" s="1622"/>
      <c r="X61" s="1622"/>
      <c r="Y61" s="1622"/>
      <c r="Z61" s="1622"/>
      <c r="AA61" s="1622"/>
      <c r="AB61" s="1622"/>
      <c r="AC61" s="1622"/>
      <c r="AD61" s="1622"/>
      <c r="AE61" s="1622"/>
      <c r="AF61" s="1622"/>
      <c r="AG61" s="1622"/>
      <c r="AH61" s="1622"/>
      <c r="AI61" s="1622"/>
      <c r="AJ61" s="1622"/>
      <c r="AK61" s="1581"/>
    </row>
    <row r="62" spans="1:37" ht="19.5" customHeight="1">
      <c r="A62" s="1619" t="s">
        <v>46</v>
      </c>
      <c r="B62" s="1619"/>
      <c r="C62" s="1619"/>
      <c r="D62" s="1619"/>
      <c r="E62" s="1619"/>
      <c r="F62" s="1619"/>
      <c r="G62" s="1619"/>
      <c r="H62" s="1619"/>
      <c r="I62" s="1619"/>
      <c r="J62" s="1619"/>
      <c r="K62" s="1619"/>
      <c r="L62" s="1619"/>
      <c r="M62" s="1619"/>
      <c r="N62" s="1619"/>
      <c r="O62" s="1619"/>
      <c r="P62" s="1619"/>
      <c r="Q62" s="1619"/>
      <c r="R62" s="1619"/>
      <c r="S62" s="1619"/>
      <c r="T62" s="1631" t="s">
        <v>1122</v>
      </c>
      <c r="U62" s="1624"/>
      <c r="V62" s="1622"/>
      <c r="W62" s="1622"/>
      <c r="X62" s="1622"/>
      <c r="Y62" s="1622"/>
      <c r="Z62" s="1622"/>
      <c r="AA62" s="1622"/>
      <c r="AB62" s="1622"/>
      <c r="AC62" s="1622"/>
      <c r="AD62" s="1622"/>
      <c r="AE62" s="1622"/>
      <c r="AF62" s="1622"/>
      <c r="AG62" s="1622"/>
      <c r="AH62" s="1622"/>
      <c r="AI62" s="1622"/>
      <c r="AJ62" s="1622"/>
      <c r="AK62" s="1581"/>
    </row>
    <row r="63" spans="1:37" ht="19.5" customHeight="1">
      <c r="A63" s="1619" t="s">
        <v>47</v>
      </c>
      <c r="B63" s="1619"/>
      <c r="C63" s="1619"/>
      <c r="D63" s="1619"/>
      <c r="E63" s="1619"/>
      <c r="F63" s="1619"/>
      <c r="G63" s="1619"/>
      <c r="H63" s="1619"/>
      <c r="I63" s="1619"/>
      <c r="J63" s="1619"/>
      <c r="K63" s="1619"/>
      <c r="L63" s="1619"/>
      <c r="M63" s="1619"/>
      <c r="N63" s="1619"/>
      <c r="O63" s="1619"/>
      <c r="P63" s="1619"/>
      <c r="Q63" s="1619"/>
      <c r="R63" s="1619"/>
      <c r="S63" s="1619"/>
      <c r="T63" s="1631" t="s">
        <v>1124</v>
      </c>
      <c r="U63" s="1624"/>
      <c r="V63" s="1622"/>
      <c r="W63" s="1622"/>
      <c r="X63" s="1622"/>
      <c r="Y63" s="1622"/>
      <c r="Z63" s="1622"/>
      <c r="AA63" s="1622"/>
      <c r="AB63" s="1622"/>
      <c r="AC63" s="1622"/>
      <c r="AD63" s="1622"/>
      <c r="AE63" s="1622"/>
      <c r="AF63" s="1622"/>
      <c r="AG63" s="1622"/>
      <c r="AH63" s="1622"/>
      <c r="AI63" s="1622"/>
      <c r="AJ63" s="1622"/>
      <c r="AK63" s="1581"/>
    </row>
    <row r="64" spans="1:37" ht="19.5" customHeight="1">
      <c r="A64" s="1619" t="s">
        <v>25</v>
      </c>
      <c r="B64" s="1619"/>
      <c r="C64" s="1619"/>
      <c r="D64" s="1619"/>
      <c r="E64" s="1619"/>
      <c r="F64" s="1619"/>
      <c r="G64" s="1619"/>
      <c r="H64" s="1619"/>
      <c r="I64" s="1619"/>
      <c r="J64" s="1619"/>
      <c r="K64" s="1619"/>
      <c r="L64" s="1619"/>
      <c r="M64" s="1619"/>
      <c r="N64" s="1619"/>
      <c r="O64" s="1619"/>
      <c r="P64" s="1619"/>
      <c r="Q64" s="1619"/>
      <c r="R64" s="1619"/>
      <c r="S64" s="1619"/>
      <c r="T64" s="1631" t="s">
        <v>1126</v>
      </c>
      <c r="U64" s="1624"/>
      <c r="V64" s="1622">
        <v>187794</v>
      </c>
      <c r="W64" s="1622"/>
      <c r="X64" s="1622"/>
      <c r="Y64" s="1622"/>
      <c r="Z64" s="1622"/>
      <c r="AA64" s="1622">
        <v>200000</v>
      </c>
      <c r="AB64" s="1622"/>
      <c r="AC64" s="1622"/>
      <c r="AD64" s="1622"/>
      <c r="AE64" s="1622"/>
      <c r="AF64" s="1622">
        <v>200000</v>
      </c>
      <c r="AG64" s="1622"/>
      <c r="AH64" s="1622"/>
      <c r="AI64" s="1622"/>
      <c r="AJ64" s="1622"/>
      <c r="AK64" s="1581"/>
    </row>
    <row r="65" spans="1:37" ht="19.5" customHeight="1" thickBot="1">
      <c r="A65" s="1642" t="s">
        <v>48</v>
      </c>
      <c r="B65" s="1642"/>
      <c r="C65" s="1642"/>
      <c r="D65" s="1642"/>
      <c r="E65" s="1642"/>
      <c r="F65" s="1642"/>
      <c r="G65" s="1642"/>
      <c r="H65" s="1642"/>
      <c r="I65" s="1642"/>
      <c r="J65" s="1642"/>
      <c r="K65" s="1642"/>
      <c r="L65" s="1642"/>
      <c r="M65" s="1642"/>
      <c r="N65" s="1642"/>
      <c r="O65" s="1642"/>
      <c r="P65" s="1642"/>
      <c r="Q65" s="1642"/>
      <c r="R65" s="1642"/>
      <c r="S65" s="1642"/>
      <c r="T65" s="1643" t="s">
        <v>1129</v>
      </c>
      <c r="U65" s="1644"/>
      <c r="V65" s="1645">
        <f>SUM(V54:Z64)</f>
        <v>4312467</v>
      </c>
      <c r="W65" s="1645"/>
      <c r="X65" s="1645"/>
      <c r="Y65" s="1645"/>
      <c r="Z65" s="1645"/>
      <c r="AA65" s="1645">
        <f>SUM(AA54:AE64)</f>
        <v>3179275</v>
      </c>
      <c r="AB65" s="1645"/>
      <c r="AC65" s="1645"/>
      <c r="AD65" s="1645"/>
      <c r="AE65" s="1645"/>
      <c r="AF65" s="1645">
        <f>SUM(AF54:AJ64)</f>
        <v>3120999</v>
      </c>
      <c r="AG65" s="1645"/>
      <c r="AH65" s="1645"/>
      <c r="AI65" s="1645"/>
      <c r="AJ65" s="1645"/>
      <c r="AK65" s="1581"/>
    </row>
    <row r="66" spans="1:37" s="1651" customFormat="1" ht="19.5" customHeight="1" thickBot="1">
      <c r="A66" s="1646" t="s">
        <v>49</v>
      </c>
      <c r="B66" s="1646"/>
      <c r="C66" s="1646"/>
      <c r="D66" s="1646"/>
      <c r="E66" s="1646"/>
      <c r="F66" s="1646"/>
      <c r="G66" s="1646"/>
      <c r="H66" s="1646"/>
      <c r="I66" s="1646"/>
      <c r="J66" s="1646"/>
      <c r="K66" s="1646"/>
      <c r="L66" s="1646"/>
      <c r="M66" s="1646"/>
      <c r="N66" s="1646"/>
      <c r="O66" s="1646"/>
      <c r="P66" s="1646"/>
      <c r="Q66" s="1646"/>
      <c r="R66" s="1646"/>
      <c r="S66" s="1646"/>
      <c r="T66" s="1647" t="s">
        <v>1131</v>
      </c>
      <c r="U66" s="1648"/>
      <c r="V66" s="1649">
        <f>SUM(V26+V53)</f>
        <v>20537210</v>
      </c>
      <c r="W66" s="1649"/>
      <c r="X66" s="1649"/>
      <c r="Y66" s="1649"/>
      <c r="Z66" s="1649"/>
      <c r="AA66" s="1649">
        <f>SUM(AA26+AA53)</f>
        <v>19366495</v>
      </c>
      <c r="AB66" s="1649"/>
      <c r="AC66" s="1649"/>
      <c r="AD66" s="1649"/>
      <c r="AE66" s="1649"/>
      <c r="AF66" s="1649">
        <f>SUM(AF26+AF53)</f>
        <v>19911755</v>
      </c>
      <c r="AG66" s="1649"/>
      <c r="AH66" s="1649"/>
      <c r="AI66" s="1649"/>
      <c r="AJ66" s="1649"/>
      <c r="AK66" s="1650"/>
    </row>
    <row r="67" spans="1:37" s="1651" customFormat="1" ht="19.5" customHeight="1">
      <c r="A67" s="1652" t="s">
        <v>50</v>
      </c>
      <c r="B67" s="1652"/>
      <c r="C67" s="1652"/>
      <c r="D67" s="1652"/>
      <c r="E67" s="1652"/>
      <c r="F67" s="1652"/>
      <c r="G67" s="1652"/>
      <c r="H67" s="1652"/>
      <c r="I67" s="1652"/>
      <c r="J67" s="1652"/>
      <c r="K67" s="1652"/>
      <c r="L67" s="1652"/>
      <c r="M67" s="1652"/>
      <c r="N67" s="1652"/>
      <c r="O67" s="1652"/>
      <c r="P67" s="1652"/>
      <c r="Q67" s="1652"/>
      <c r="R67" s="1652"/>
      <c r="S67" s="1652"/>
      <c r="T67" s="1653" t="s">
        <v>1133</v>
      </c>
      <c r="U67" s="1654"/>
      <c r="V67" s="1655">
        <f>SUM(V39+V65)</f>
        <v>20537210</v>
      </c>
      <c r="W67" s="1655"/>
      <c r="X67" s="1655"/>
      <c r="Y67" s="1655"/>
      <c r="Z67" s="1655"/>
      <c r="AA67" s="1655">
        <f>SUM(AA39+AA65)</f>
        <v>19366495</v>
      </c>
      <c r="AB67" s="1655"/>
      <c r="AC67" s="1655"/>
      <c r="AD67" s="1655"/>
      <c r="AE67" s="1655"/>
      <c r="AF67" s="1655">
        <f>SUM(AF39+AF65)</f>
        <v>19911755</v>
      </c>
      <c r="AG67" s="1655"/>
      <c r="AH67" s="1655"/>
      <c r="AI67" s="1655"/>
      <c r="AJ67" s="1655"/>
      <c r="AK67" s="1650"/>
    </row>
    <row r="68" spans="20:22" ht="21.75" customHeight="1">
      <c r="T68" s="1656"/>
      <c r="U68" s="1657"/>
      <c r="V68" s="1658"/>
    </row>
    <row r="69" ht="21.75" customHeight="1">
      <c r="U69" s="1657"/>
    </row>
    <row r="70" ht="21.75" customHeight="1">
      <c r="U70" s="1657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spans="1:4" ht="21.75" customHeight="1">
      <c r="A136" s="1660"/>
      <c r="B136" s="1660"/>
      <c r="C136" s="1660"/>
      <c r="D136" s="1660"/>
    </row>
    <row r="137" spans="1:4" ht="21.75" customHeight="1">
      <c r="A137" s="1660"/>
      <c r="B137" s="1660"/>
      <c r="C137" s="1660"/>
      <c r="D137" s="1660"/>
    </row>
    <row r="138" spans="1:4" ht="21.75" customHeight="1">
      <c r="A138" s="1660"/>
      <c r="B138" s="1660"/>
      <c r="C138" s="1660"/>
      <c r="D138" s="1660"/>
    </row>
    <row r="139" spans="1:4" ht="21.75" customHeight="1">
      <c r="A139" s="1660"/>
      <c r="B139" s="1660"/>
      <c r="C139" s="1660"/>
      <c r="D139" s="1660"/>
    </row>
    <row r="140" spans="1:4" ht="21.75" customHeight="1">
      <c r="A140" s="1660"/>
      <c r="B140" s="1660"/>
      <c r="C140" s="1660"/>
      <c r="D140" s="1660"/>
    </row>
    <row r="141" spans="1:4" ht="21.75" customHeight="1">
      <c r="A141" s="1660"/>
      <c r="B141" s="1660"/>
      <c r="C141" s="1660"/>
      <c r="D141" s="1660"/>
    </row>
    <row r="142" spans="1:4" ht="21.75" customHeight="1">
      <c r="A142" s="1660"/>
      <c r="B142" s="1660"/>
      <c r="C142" s="1660"/>
      <c r="D142" s="1660"/>
    </row>
    <row r="143" spans="1:4" ht="21.75" customHeight="1">
      <c r="A143" s="1660"/>
      <c r="B143" s="1660"/>
      <c r="C143" s="1660"/>
      <c r="D143" s="1660"/>
    </row>
    <row r="144" spans="1:4" ht="21.75" customHeight="1">
      <c r="A144" s="1660"/>
      <c r="B144" s="1660"/>
      <c r="C144" s="1660"/>
      <c r="D144" s="1660"/>
    </row>
    <row r="145" spans="1:4" ht="21.75" customHeight="1">
      <c r="A145" s="1660"/>
      <c r="B145" s="1660"/>
      <c r="C145" s="1660"/>
      <c r="D145" s="1660"/>
    </row>
    <row r="146" spans="1:4" ht="21.75" customHeight="1">
      <c r="A146" s="1660"/>
      <c r="B146" s="1660"/>
      <c r="C146" s="1660"/>
      <c r="D146" s="1660"/>
    </row>
    <row r="147" spans="1:4" ht="21.75" customHeight="1">
      <c r="A147" s="1660"/>
      <c r="B147" s="1660"/>
      <c r="C147" s="1660"/>
      <c r="D147" s="1660"/>
    </row>
    <row r="148" spans="1:4" ht="21.75" customHeight="1">
      <c r="A148" s="1660"/>
      <c r="B148" s="1660"/>
      <c r="C148" s="1660"/>
      <c r="D148" s="1660"/>
    </row>
    <row r="149" spans="1:4" ht="21.75" customHeight="1">
      <c r="A149" s="1660"/>
      <c r="B149" s="1660"/>
      <c r="C149" s="1660"/>
      <c r="D149" s="1660"/>
    </row>
    <row r="150" spans="1:4" ht="21.75" customHeight="1">
      <c r="A150" s="1660"/>
      <c r="B150" s="1660"/>
      <c r="C150" s="1660"/>
      <c r="D150" s="1660"/>
    </row>
    <row r="151" spans="1:4" ht="21.75" customHeight="1">
      <c r="A151" s="1660"/>
      <c r="B151" s="1660"/>
      <c r="C151" s="1660"/>
      <c r="D151" s="1660"/>
    </row>
    <row r="152" spans="1:4" ht="21.75" customHeight="1">
      <c r="A152" s="1660"/>
      <c r="B152" s="1660"/>
      <c r="C152" s="1660"/>
      <c r="D152" s="1660"/>
    </row>
    <row r="153" spans="1:4" ht="21.75" customHeight="1">
      <c r="A153" s="1660"/>
      <c r="B153" s="1660"/>
      <c r="C153" s="1660"/>
      <c r="D153" s="1660"/>
    </row>
    <row r="154" spans="1:4" ht="21.75" customHeight="1">
      <c r="A154" s="1660"/>
      <c r="B154" s="1660"/>
      <c r="C154" s="1660"/>
      <c r="D154" s="1660"/>
    </row>
    <row r="155" spans="1:4" ht="21.75" customHeight="1">
      <c r="A155" s="1660"/>
      <c r="B155" s="1660"/>
      <c r="C155" s="1660"/>
      <c r="D155" s="1660"/>
    </row>
    <row r="156" spans="1:4" ht="21.75" customHeight="1">
      <c r="A156" s="1660"/>
      <c r="B156" s="1660"/>
      <c r="C156" s="1660"/>
      <c r="D156" s="1660"/>
    </row>
    <row r="157" spans="1:4" ht="21.75" customHeight="1">
      <c r="A157" s="1660"/>
      <c r="B157" s="1660"/>
      <c r="C157" s="1660"/>
      <c r="D157" s="1660"/>
    </row>
    <row r="158" spans="1:4" ht="21.75" customHeight="1">
      <c r="A158" s="1660"/>
      <c r="B158" s="1660"/>
      <c r="C158" s="1660"/>
      <c r="D158" s="1660"/>
    </row>
    <row r="159" spans="1:4" ht="21.75" customHeight="1">
      <c r="A159" s="1660"/>
      <c r="B159" s="1660"/>
      <c r="C159" s="1660"/>
      <c r="D159" s="1660"/>
    </row>
    <row r="160" spans="1:4" ht="21.75" customHeight="1">
      <c r="A160" s="1660"/>
      <c r="B160" s="1660"/>
      <c r="C160" s="1660"/>
      <c r="D160" s="1660"/>
    </row>
    <row r="161" spans="1:4" ht="21.75" customHeight="1">
      <c r="A161" s="1660"/>
      <c r="B161" s="1660"/>
      <c r="C161" s="1660"/>
      <c r="D161" s="1660"/>
    </row>
    <row r="162" spans="1:4" ht="21.75" customHeight="1">
      <c r="A162" s="1660"/>
      <c r="B162" s="1660"/>
      <c r="C162" s="1660"/>
      <c r="D162" s="1660"/>
    </row>
    <row r="163" spans="1:4" ht="21.75" customHeight="1">
      <c r="A163" s="1660"/>
      <c r="B163" s="1660"/>
      <c r="C163" s="1660"/>
      <c r="D163" s="1660"/>
    </row>
    <row r="164" spans="1:4" ht="21.75" customHeight="1">
      <c r="A164" s="1660"/>
      <c r="B164" s="1660"/>
      <c r="C164" s="1660"/>
      <c r="D164" s="1660"/>
    </row>
    <row r="165" spans="1:4" ht="21.75" customHeight="1">
      <c r="A165" s="1660"/>
      <c r="B165" s="1660"/>
      <c r="C165" s="1660"/>
      <c r="D165" s="1660"/>
    </row>
    <row r="166" spans="1:4" ht="21.75" customHeight="1">
      <c r="A166" s="1660"/>
      <c r="B166" s="1660"/>
      <c r="C166" s="1660"/>
      <c r="D166" s="1660"/>
    </row>
    <row r="167" spans="1:4" ht="21.75" customHeight="1">
      <c r="A167" s="1660"/>
      <c r="B167" s="1660"/>
      <c r="C167" s="1660"/>
      <c r="D167" s="1660"/>
    </row>
    <row r="168" spans="1:4" ht="21.75" customHeight="1">
      <c r="A168" s="1660"/>
      <c r="B168" s="1660"/>
      <c r="C168" s="1660"/>
      <c r="D168" s="1660"/>
    </row>
    <row r="169" spans="1:4" ht="21.75" customHeight="1">
      <c r="A169" s="1660"/>
      <c r="B169" s="1660"/>
      <c r="C169" s="1660"/>
      <c r="D169" s="1660"/>
    </row>
    <row r="170" spans="1:4" ht="21.75" customHeight="1">
      <c r="A170" s="1660"/>
      <c r="B170" s="1660"/>
      <c r="C170" s="1660"/>
      <c r="D170" s="1660"/>
    </row>
    <row r="171" spans="1:4" ht="21.75" customHeight="1">
      <c r="A171" s="1660"/>
      <c r="B171" s="1660"/>
      <c r="C171" s="1660"/>
      <c r="D171" s="1660"/>
    </row>
    <row r="172" spans="1:4" ht="21.75" customHeight="1">
      <c r="A172" s="1660"/>
      <c r="B172" s="1660"/>
      <c r="C172" s="1660"/>
      <c r="D172" s="1660"/>
    </row>
    <row r="173" spans="1:4" ht="21.75" customHeight="1">
      <c r="A173" s="1660"/>
      <c r="B173" s="1660"/>
      <c r="C173" s="1660"/>
      <c r="D173" s="1660"/>
    </row>
    <row r="174" spans="1:4" ht="21.75" customHeight="1">
      <c r="A174" s="1660"/>
      <c r="B174" s="1660"/>
      <c r="C174" s="1660"/>
      <c r="D174" s="1660"/>
    </row>
    <row r="175" spans="1:4" ht="21.75" customHeight="1">
      <c r="A175" s="1660"/>
      <c r="B175" s="1660"/>
      <c r="C175" s="1660"/>
      <c r="D175" s="1660"/>
    </row>
    <row r="176" spans="1:4" ht="21.75" customHeight="1">
      <c r="A176" s="1660"/>
      <c r="B176" s="1660"/>
      <c r="C176" s="1660"/>
      <c r="D176" s="1660"/>
    </row>
    <row r="177" spans="1:4" ht="21.75" customHeight="1">
      <c r="A177" s="1660"/>
      <c r="B177" s="1660"/>
      <c r="C177" s="1660"/>
      <c r="D177" s="1660"/>
    </row>
    <row r="178" spans="1:4" ht="21.75" customHeight="1">
      <c r="A178" s="1660"/>
      <c r="B178" s="1660"/>
      <c r="C178" s="1660"/>
      <c r="D178" s="1660"/>
    </row>
    <row r="179" spans="1:4" ht="21.75" customHeight="1">
      <c r="A179" s="1660"/>
      <c r="B179" s="1660"/>
      <c r="C179" s="1660"/>
      <c r="D179" s="1660"/>
    </row>
    <row r="180" spans="1:4" ht="21.75" customHeight="1">
      <c r="A180" s="1660"/>
      <c r="B180" s="1660"/>
      <c r="C180" s="1660"/>
      <c r="D180" s="1660"/>
    </row>
    <row r="181" spans="1:4" ht="21.75" customHeight="1">
      <c r="A181" s="1660"/>
      <c r="B181" s="1660"/>
      <c r="C181" s="1660"/>
      <c r="D181" s="1660"/>
    </row>
    <row r="182" spans="1:4" ht="21.75" customHeight="1">
      <c r="A182" s="1660"/>
      <c r="B182" s="1660"/>
      <c r="C182" s="1660"/>
      <c r="D182" s="1660"/>
    </row>
    <row r="183" spans="1:4" ht="21.75" customHeight="1">
      <c r="A183" s="1660"/>
      <c r="B183" s="1660"/>
      <c r="C183" s="1660"/>
      <c r="D183" s="1660"/>
    </row>
    <row r="184" spans="1:4" ht="21.75" customHeight="1">
      <c r="A184" s="1660"/>
      <c r="B184" s="1660"/>
      <c r="C184" s="1660"/>
      <c r="D184" s="1660"/>
    </row>
    <row r="185" spans="1:4" ht="21.75" customHeight="1">
      <c r="A185" s="1660"/>
      <c r="B185" s="1660"/>
      <c r="C185" s="1660"/>
      <c r="D185" s="1660"/>
    </row>
    <row r="186" spans="1:4" ht="21.75" customHeight="1">
      <c r="A186" s="1660"/>
      <c r="B186" s="1660"/>
      <c r="C186" s="1660"/>
      <c r="D186" s="1660"/>
    </row>
    <row r="187" spans="1:4" ht="21.75" customHeight="1">
      <c r="A187" s="1660"/>
      <c r="B187" s="1660"/>
      <c r="C187" s="1660"/>
      <c r="D187" s="1660"/>
    </row>
    <row r="188" spans="1:4" ht="21.75" customHeight="1">
      <c r="A188" s="1660"/>
      <c r="B188" s="1660"/>
      <c r="C188" s="1660"/>
      <c r="D188" s="1660"/>
    </row>
    <row r="189" spans="1:4" ht="21.75" customHeight="1">
      <c r="A189" s="1660"/>
      <c r="B189" s="1660"/>
      <c r="C189" s="1660"/>
      <c r="D189" s="1660"/>
    </row>
    <row r="190" spans="1:4" ht="21.75" customHeight="1">
      <c r="A190" s="1660"/>
      <c r="B190" s="1660"/>
      <c r="C190" s="1660"/>
      <c r="D190" s="1660"/>
    </row>
    <row r="191" spans="1:4" ht="21.75" customHeight="1">
      <c r="A191" s="1660"/>
      <c r="B191" s="1660"/>
      <c r="C191" s="1660"/>
      <c r="D191" s="1660"/>
    </row>
    <row r="192" spans="1:4" ht="21.75" customHeight="1">
      <c r="A192" s="1660"/>
      <c r="B192" s="1660"/>
      <c r="C192" s="1660"/>
      <c r="D192" s="1660"/>
    </row>
    <row r="193" spans="1:4" ht="21.75" customHeight="1">
      <c r="A193" s="1660"/>
      <c r="B193" s="1660"/>
      <c r="C193" s="1660"/>
      <c r="D193" s="1660"/>
    </row>
    <row r="194" spans="1:4" ht="21.75" customHeight="1">
      <c r="A194" s="1660"/>
      <c r="B194" s="1660"/>
      <c r="C194" s="1660"/>
      <c r="D194" s="1660"/>
    </row>
    <row r="195" spans="1:4" ht="21.75" customHeight="1">
      <c r="A195" s="1660"/>
      <c r="B195" s="1660"/>
      <c r="C195" s="1660"/>
      <c r="D195" s="1660"/>
    </row>
    <row r="196" spans="1:4" ht="21.75" customHeight="1">
      <c r="A196" s="1660"/>
      <c r="B196" s="1660"/>
      <c r="C196" s="1660"/>
      <c r="D196" s="1660"/>
    </row>
    <row r="197" spans="1:4" ht="21.75" customHeight="1">
      <c r="A197" s="1660"/>
      <c r="B197" s="1660"/>
      <c r="C197" s="1660"/>
      <c r="D197" s="1660"/>
    </row>
    <row r="198" spans="1:4" ht="21.75" customHeight="1">
      <c r="A198" s="1660"/>
      <c r="B198" s="1660"/>
      <c r="C198" s="1660"/>
      <c r="D198" s="1660"/>
    </row>
    <row r="199" spans="1:4" ht="21.75" customHeight="1">
      <c r="A199" s="1660"/>
      <c r="B199" s="1660"/>
      <c r="C199" s="1660"/>
      <c r="D199" s="1660"/>
    </row>
    <row r="200" spans="1:4" ht="21.75" customHeight="1">
      <c r="A200" s="1660"/>
      <c r="B200" s="1660"/>
      <c r="C200" s="1660"/>
      <c r="D200" s="1660"/>
    </row>
    <row r="201" spans="1:4" ht="21.75" customHeight="1">
      <c r="A201" s="1660"/>
      <c r="B201" s="1660"/>
      <c r="C201" s="1660"/>
      <c r="D201" s="1660"/>
    </row>
    <row r="202" spans="1:4" ht="21.75" customHeight="1">
      <c r="A202" s="1660"/>
      <c r="B202" s="1660"/>
      <c r="C202" s="1660"/>
      <c r="D202" s="1660"/>
    </row>
    <row r="203" spans="1:4" ht="21.75" customHeight="1">
      <c r="A203" s="1660"/>
      <c r="B203" s="1660"/>
      <c r="C203" s="1660"/>
      <c r="D203" s="1660"/>
    </row>
    <row r="204" spans="1:4" ht="21.75" customHeight="1">
      <c r="A204" s="1660"/>
      <c r="B204" s="1660"/>
      <c r="C204" s="1660"/>
      <c r="D204" s="1660"/>
    </row>
    <row r="205" spans="1:4" ht="21.75" customHeight="1">
      <c r="A205" s="1660"/>
      <c r="B205" s="1660"/>
      <c r="C205" s="1660"/>
      <c r="D205" s="1660"/>
    </row>
    <row r="206" spans="1:4" ht="21.75" customHeight="1">
      <c r="A206" s="1660"/>
      <c r="B206" s="1660"/>
      <c r="C206" s="1660"/>
      <c r="D206" s="1660"/>
    </row>
    <row r="207" spans="1:4" ht="21.75" customHeight="1">
      <c r="A207" s="1660"/>
      <c r="B207" s="1660"/>
      <c r="C207" s="1660"/>
      <c r="D207" s="1660"/>
    </row>
    <row r="208" spans="1:4" ht="21.75" customHeight="1">
      <c r="A208" s="1660"/>
      <c r="B208" s="1660"/>
      <c r="C208" s="1660"/>
      <c r="D208" s="1660"/>
    </row>
    <row r="209" spans="1:4" ht="21.75" customHeight="1">
      <c r="A209" s="1660"/>
      <c r="B209" s="1660"/>
      <c r="C209" s="1660"/>
      <c r="D209" s="1660"/>
    </row>
    <row r="210" spans="1:4" ht="21.75" customHeight="1">
      <c r="A210" s="1660"/>
      <c r="B210" s="1660"/>
      <c r="C210" s="1660"/>
      <c r="D210" s="1660"/>
    </row>
    <row r="211" spans="1:4" ht="21.75" customHeight="1">
      <c r="A211" s="1660"/>
      <c r="B211" s="1660"/>
      <c r="C211" s="1660"/>
      <c r="D211" s="1660"/>
    </row>
    <row r="212" spans="1:4" ht="12.75">
      <c r="A212" s="1660"/>
      <c r="B212" s="1660"/>
      <c r="C212" s="1660"/>
      <c r="D212" s="1660"/>
    </row>
    <row r="213" spans="1:4" ht="12.75">
      <c r="A213" s="1660"/>
      <c r="B213" s="1660"/>
      <c r="C213" s="1660"/>
      <c r="D213" s="1660"/>
    </row>
    <row r="214" spans="1:4" ht="12.75">
      <c r="A214" s="1660"/>
      <c r="B214" s="1660"/>
      <c r="C214" s="1660"/>
      <c r="D214" s="1660"/>
    </row>
    <row r="215" spans="1:4" ht="12.75">
      <c r="A215" s="1660"/>
      <c r="B215" s="1660"/>
      <c r="C215" s="1660"/>
      <c r="D215" s="1660"/>
    </row>
    <row r="216" spans="1:4" ht="12.75">
      <c r="A216" s="1660"/>
      <c r="B216" s="1660"/>
      <c r="C216" s="1660"/>
      <c r="D216" s="1660"/>
    </row>
    <row r="217" spans="1:4" ht="12.75">
      <c r="A217" s="1660"/>
      <c r="B217" s="1660"/>
      <c r="C217" s="1660"/>
      <c r="D217" s="1660"/>
    </row>
    <row r="218" spans="1:4" ht="12.75">
      <c r="A218" s="1660"/>
      <c r="B218" s="1660"/>
      <c r="C218" s="1660"/>
      <c r="D218" s="1660"/>
    </row>
  </sheetData>
  <mergeCells count="218">
    <mergeCell ref="A41:S41"/>
    <mergeCell ref="T29:U29"/>
    <mergeCell ref="T16:U16"/>
    <mergeCell ref="T30:U30"/>
    <mergeCell ref="T18:U18"/>
    <mergeCell ref="T20:U20"/>
    <mergeCell ref="A19:S19"/>
    <mergeCell ref="A20:S20"/>
    <mergeCell ref="A21:S21"/>
    <mergeCell ref="A22:S22"/>
    <mergeCell ref="A3:AJ3"/>
    <mergeCell ref="A4:AJ4"/>
    <mergeCell ref="A13:S13"/>
    <mergeCell ref="V13:Z13"/>
    <mergeCell ref="AA13:AE13"/>
    <mergeCell ref="AF13:AJ13"/>
    <mergeCell ref="Y6:AI6"/>
    <mergeCell ref="A15:AJ15"/>
    <mergeCell ref="A16:S16"/>
    <mergeCell ref="A17:S17"/>
    <mergeCell ref="A18:S18"/>
    <mergeCell ref="V16:Z16"/>
    <mergeCell ref="AA16:AE16"/>
    <mergeCell ref="AF16:AJ16"/>
    <mergeCell ref="AA17:AE17"/>
    <mergeCell ref="AF17:AJ17"/>
    <mergeCell ref="AA18:AE18"/>
    <mergeCell ref="AF18:AJ18"/>
    <mergeCell ref="AA19:AE19"/>
    <mergeCell ref="AF19:AJ19"/>
    <mergeCell ref="V17:Z17"/>
    <mergeCell ref="V18:Z18"/>
    <mergeCell ref="V19:Z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A23:S23"/>
    <mergeCell ref="A24:S24"/>
    <mergeCell ref="A25:S25"/>
    <mergeCell ref="A26:S26"/>
    <mergeCell ref="AA26:AE26"/>
    <mergeCell ref="AF26:AJ26"/>
    <mergeCell ref="A27:S27"/>
    <mergeCell ref="V27:Z27"/>
    <mergeCell ref="AA27:AE27"/>
    <mergeCell ref="AF27:AJ27"/>
    <mergeCell ref="A28:S28"/>
    <mergeCell ref="A29:S29"/>
    <mergeCell ref="A30:S30"/>
    <mergeCell ref="V26:Z26"/>
    <mergeCell ref="V28:Z28"/>
    <mergeCell ref="V30:Z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AJ40"/>
    <mergeCell ref="A42:S42"/>
    <mergeCell ref="A43:S43"/>
    <mergeCell ref="V39:Z39"/>
    <mergeCell ref="AA39:AE39"/>
    <mergeCell ref="AF39:AJ39"/>
    <mergeCell ref="V42:Z42"/>
    <mergeCell ref="AA42:AE42"/>
    <mergeCell ref="AF42:AJ42"/>
    <mergeCell ref="A44:S44"/>
    <mergeCell ref="A45:S45"/>
    <mergeCell ref="A46:S46"/>
    <mergeCell ref="A47:S47"/>
    <mergeCell ref="A48:S48"/>
    <mergeCell ref="A49:S49"/>
    <mergeCell ref="A50:S50"/>
    <mergeCell ref="A51:S51"/>
    <mergeCell ref="A52:S52"/>
    <mergeCell ref="A53:S53"/>
    <mergeCell ref="A54:S54"/>
    <mergeCell ref="A55:S55"/>
    <mergeCell ref="A56:S56"/>
    <mergeCell ref="A57:S57"/>
    <mergeCell ref="A58:S58"/>
    <mergeCell ref="A59:S59"/>
    <mergeCell ref="A60:S60"/>
    <mergeCell ref="A61:S61"/>
    <mergeCell ref="A62:S62"/>
    <mergeCell ref="A63:S63"/>
    <mergeCell ref="A64:S64"/>
    <mergeCell ref="A65:S65"/>
    <mergeCell ref="A66:S66"/>
    <mergeCell ref="A67:S67"/>
    <mergeCell ref="AA28:AE28"/>
    <mergeCell ref="AF28:AJ28"/>
    <mergeCell ref="V29:Z29"/>
    <mergeCell ref="AA29:AE29"/>
    <mergeCell ref="AF29:AJ29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F38:AJ38"/>
    <mergeCell ref="V41:Z41"/>
    <mergeCell ref="AA41:AE41"/>
    <mergeCell ref="AF41:AJ41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58:Z58"/>
    <mergeCell ref="AA58:AE58"/>
    <mergeCell ref="AF58:AJ58"/>
    <mergeCell ref="V59:Z59"/>
    <mergeCell ref="AA59:AE59"/>
    <mergeCell ref="AF59:AJ59"/>
    <mergeCell ref="V60:Z60"/>
    <mergeCell ref="AA60:AE60"/>
    <mergeCell ref="AF60:AJ60"/>
    <mergeCell ref="V61:Z61"/>
    <mergeCell ref="AA61:AE61"/>
    <mergeCell ref="AF61:AJ61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7:Z67"/>
    <mergeCell ref="AA67:AE67"/>
    <mergeCell ref="AF67:AJ67"/>
    <mergeCell ref="V65:Z65"/>
    <mergeCell ref="AA65:AE65"/>
    <mergeCell ref="AF65:AJ65"/>
    <mergeCell ref="V66:Z66"/>
    <mergeCell ref="AA66:AE66"/>
    <mergeCell ref="AF66:AJ66"/>
  </mergeCells>
  <printOptions horizontalCentered="1"/>
  <pageMargins left="0.3937007874015748" right="0.1968503937007874" top="0.5905511811023623" bottom="0.3937007874015748" header="0.5" footer="0.5"/>
  <pageSetup fitToHeight="0" horizontalDpi="300" verticalDpi="300" orientation="portrait" pageOrder="overThenDown" paperSize="9" scale="80" r:id="rId1"/>
  <rowBreaks count="1" manualBreakCount="1">
    <brk id="39" max="3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BG156"/>
  <sheetViews>
    <sheetView showGridLines="0" zoomScaleSheetLayoutView="100" workbookViewId="0" topLeftCell="D1">
      <selection activeCell="AJ43" sqref="AJ43:AN43"/>
    </sheetView>
  </sheetViews>
  <sheetFormatPr defaultColWidth="9.140625" defaultRowHeight="12.75"/>
  <cols>
    <col min="1" max="19" width="3.7109375" style="834" customWidth="1"/>
    <col min="20" max="20" width="3.7109375" style="835" customWidth="1"/>
    <col min="21" max="55" width="3.7109375" style="834" customWidth="1"/>
    <col min="56" max="16384" width="9.140625" style="834" customWidth="1"/>
  </cols>
  <sheetData>
    <row r="1" spans="22:52" ht="21" customHeight="1" thickBot="1">
      <c r="V1" s="1661"/>
      <c r="W1" s="1661"/>
      <c r="X1" s="1661"/>
      <c r="Y1" s="1661"/>
      <c r="Z1" s="1661"/>
      <c r="AA1" s="1661"/>
      <c r="AB1" s="1661"/>
      <c r="AC1" s="1661"/>
      <c r="AD1" s="1661"/>
      <c r="AY1" s="837"/>
      <c r="AZ1" s="838"/>
    </row>
    <row r="2" spans="51:52" ht="12" customHeight="1">
      <c r="AY2" s="840" t="s">
        <v>956</v>
      </c>
      <c r="AZ2" s="839"/>
    </row>
    <row r="3" spans="1:55" ht="15.75">
      <c r="A3" s="841" t="s">
        <v>51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1"/>
      <c r="AN3" s="841"/>
      <c r="AO3" s="841"/>
      <c r="AP3" s="841"/>
      <c r="AQ3" s="841"/>
      <c r="AR3" s="841"/>
      <c r="AS3" s="841"/>
      <c r="AT3" s="841"/>
      <c r="AU3" s="841"/>
      <c r="AV3" s="841"/>
      <c r="AW3" s="841"/>
      <c r="AX3" s="841"/>
      <c r="AY3" s="841"/>
      <c r="AZ3" s="841"/>
      <c r="BA3" s="841"/>
      <c r="BB3" s="841"/>
      <c r="BC3" s="841"/>
    </row>
    <row r="4" spans="46:56" ht="16.5" customHeight="1" thickBot="1">
      <c r="AT4" s="1662" t="s">
        <v>959</v>
      </c>
      <c r="AU4" s="1662"/>
      <c r="AV4" s="1662"/>
      <c r="AW4" s="1662"/>
      <c r="AX4" s="1662"/>
      <c r="AY4" s="1662"/>
      <c r="AZ4" s="1662"/>
      <c r="BA4" s="1662"/>
      <c r="BB4" s="1662"/>
      <c r="BC4" s="1662"/>
      <c r="BD4" s="1662"/>
    </row>
    <row r="5" ht="4.5" customHeight="1" hidden="1" thickBot="1"/>
    <row r="6" spans="1:53" ht="21" customHeight="1" thickBot="1">
      <c r="A6" s="847">
        <v>5</v>
      </c>
      <c r="B6" s="848">
        <v>1</v>
      </c>
      <c r="C6" s="848">
        <v>3</v>
      </c>
      <c r="D6" s="848">
        <v>0</v>
      </c>
      <c r="E6" s="848">
        <v>0</v>
      </c>
      <c r="F6" s="849">
        <v>9</v>
      </c>
      <c r="H6" s="847">
        <v>1</v>
      </c>
      <c r="I6" s="848">
        <v>2</v>
      </c>
      <c r="J6" s="848">
        <v>5</v>
      </c>
      <c r="K6" s="849">
        <v>4</v>
      </c>
      <c r="M6" s="847">
        <v>0</v>
      </c>
      <c r="N6" s="849">
        <v>1</v>
      </c>
      <c r="O6" s="835"/>
      <c r="P6" s="847">
        <v>2</v>
      </c>
      <c r="Q6" s="848">
        <v>8</v>
      </c>
      <c r="R6" s="848">
        <v>0</v>
      </c>
      <c r="S6" s="849">
        <v>0</v>
      </c>
      <c r="V6" s="1663">
        <v>7</v>
      </c>
      <c r="W6" s="1664">
        <v>5</v>
      </c>
      <c r="X6" s="848">
        <v>1</v>
      </c>
      <c r="Y6" s="848">
        <v>1</v>
      </c>
      <c r="Z6" s="848">
        <v>1</v>
      </c>
      <c r="AA6" s="849">
        <v>5</v>
      </c>
      <c r="AC6" s="1665">
        <v>5</v>
      </c>
      <c r="AD6" s="1666">
        <v>4</v>
      </c>
      <c r="AE6" s="1667"/>
      <c r="AF6" s="851">
        <v>2</v>
      </c>
      <c r="AG6" s="852">
        <v>0</v>
      </c>
      <c r="AH6" s="852">
        <v>0</v>
      </c>
      <c r="AI6" s="853">
        <v>7</v>
      </c>
      <c r="AJ6" s="1668"/>
      <c r="AK6" s="1669">
        <v>3</v>
      </c>
      <c r="AU6" s="846" t="s">
        <v>960</v>
      </c>
      <c r="AV6" s="846"/>
      <c r="AW6" s="846"/>
      <c r="AX6" s="846"/>
      <c r="AY6" s="846"/>
      <c r="AZ6" s="846"/>
      <c r="BA6" s="846"/>
    </row>
    <row r="7" spans="1:55" ht="16.5" customHeight="1">
      <c r="A7" s="855" t="s">
        <v>936</v>
      </c>
      <c r="B7" s="855"/>
      <c r="C7" s="855"/>
      <c r="D7" s="855"/>
      <c r="E7" s="855"/>
      <c r="F7" s="855"/>
      <c r="G7" s="856"/>
      <c r="H7" s="855" t="s">
        <v>937</v>
      </c>
      <c r="I7" s="855"/>
      <c r="J7" s="855"/>
      <c r="K7" s="855"/>
      <c r="L7" s="856"/>
      <c r="M7" s="857" t="s">
        <v>938</v>
      </c>
      <c r="N7" s="857"/>
      <c r="O7" s="856"/>
      <c r="P7" s="857" t="s">
        <v>348</v>
      </c>
      <c r="Q7" s="857"/>
      <c r="R7" s="857"/>
      <c r="S7" s="857"/>
      <c r="T7" s="858"/>
      <c r="V7" s="1670" t="s">
        <v>940</v>
      </c>
      <c r="W7" s="1670"/>
      <c r="X7" s="1670"/>
      <c r="Y7" s="1670"/>
      <c r="Z7" s="1670"/>
      <c r="AA7" s="1670"/>
      <c r="AB7" s="855" t="s">
        <v>941</v>
      </c>
      <c r="AC7" s="1670" t="s">
        <v>963</v>
      </c>
      <c r="AD7" s="1670"/>
      <c r="AE7" s="855" t="s">
        <v>941</v>
      </c>
      <c r="AF7" s="1670" t="s">
        <v>964</v>
      </c>
      <c r="AG7" s="1670"/>
      <c r="AH7" s="1670"/>
      <c r="AI7" s="1670"/>
      <c r="AJ7" s="855" t="s">
        <v>965</v>
      </c>
      <c r="AK7" s="855"/>
      <c r="AL7" s="855"/>
      <c r="AW7" s="834" t="s">
        <v>941</v>
      </c>
      <c r="BC7" s="1671" t="s">
        <v>941</v>
      </c>
    </row>
    <row r="8" ht="12" customHeight="1" thickBot="1">
      <c r="AG8" s="861" t="s">
        <v>941</v>
      </c>
    </row>
    <row r="9" spans="1:55" ht="14.25" customHeight="1">
      <c r="A9" s="1672" t="s">
        <v>967</v>
      </c>
      <c r="B9" s="1673"/>
      <c r="C9" s="1673"/>
      <c r="D9" s="1673"/>
      <c r="E9" s="1673"/>
      <c r="F9" s="1673"/>
      <c r="G9" s="1673"/>
      <c r="H9" s="1673"/>
      <c r="I9" s="1673"/>
      <c r="J9" s="1673"/>
      <c r="K9" s="1673"/>
      <c r="L9" s="1673"/>
      <c r="M9" s="1673"/>
      <c r="N9" s="1673"/>
      <c r="O9" s="1673"/>
      <c r="P9" s="1673"/>
      <c r="Q9" s="1673"/>
      <c r="R9" s="1673"/>
      <c r="S9" s="1674"/>
      <c r="T9" s="1675" t="s">
        <v>968</v>
      </c>
      <c r="U9" s="1676"/>
      <c r="V9" s="1677" t="s">
        <v>52</v>
      </c>
      <c r="W9" s="1677"/>
      <c r="X9" s="1677"/>
      <c r="Y9" s="1677"/>
      <c r="Z9" s="1677"/>
      <c r="AA9" s="1677"/>
      <c r="AB9" s="1677"/>
      <c r="AC9" s="1677"/>
      <c r="AD9" s="1677"/>
      <c r="AE9" s="1677"/>
      <c r="AF9" s="1677"/>
      <c r="AG9" s="1677"/>
      <c r="AH9" s="1677"/>
      <c r="AI9" s="1677"/>
      <c r="AJ9" s="1677"/>
      <c r="AK9" s="1677"/>
      <c r="AL9" s="1677"/>
      <c r="AM9" s="1677"/>
      <c r="AN9" s="1678"/>
      <c r="AO9" s="1677" t="s">
        <v>971</v>
      </c>
      <c r="AP9" s="1677"/>
      <c r="AQ9" s="1677"/>
      <c r="AR9" s="1677"/>
      <c r="AS9" s="1677"/>
      <c r="AT9" s="1677"/>
      <c r="AU9" s="1677"/>
      <c r="AV9" s="1677"/>
      <c r="AW9" s="1677"/>
      <c r="AX9" s="1677"/>
      <c r="AY9" s="1677"/>
      <c r="AZ9" s="1677"/>
      <c r="BA9" s="1677"/>
      <c r="BB9" s="1677"/>
      <c r="BC9" s="1678"/>
    </row>
    <row r="10" spans="1:55" ht="15.75" customHeight="1">
      <c r="A10" s="1679"/>
      <c r="B10" s="1680"/>
      <c r="C10" s="1680"/>
      <c r="D10" s="1680"/>
      <c r="E10" s="1680"/>
      <c r="F10" s="1680"/>
      <c r="G10" s="1680"/>
      <c r="H10" s="1680"/>
      <c r="I10" s="1680"/>
      <c r="J10" s="1680"/>
      <c r="K10" s="1680"/>
      <c r="L10" s="1680"/>
      <c r="M10" s="1680"/>
      <c r="N10" s="1680"/>
      <c r="O10" s="1680"/>
      <c r="P10" s="1680"/>
      <c r="Q10" s="1680"/>
      <c r="R10" s="1680"/>
      <c r="S10" s="1681"/>
      <c r="T10" s="1682"/>
      <c r="U10" s="1683"/>
      <c r="V10" s="1684" t="s">
        <v>53</v>
      </c>
      <c r="W10" s="865"/>
      <c r="X10" s="865"/>
      <c r="Y10" s="865"/>
      <c r="Z10" s="1685"/>
      <c r="AA10" s="866" t="s">
        <v>54</v>
      </c>
      <c r="AB10" s="867"/>
      <c r="AC10" s="867"/>
      <c r="AD10" s="867"/>
      <c r="AE10" s="867"/>
      <c r="AF10" s="867"/>
      <c r="AG10" s="868"/>
      <c r="AH10" s="866" t="s">
        <v>55</v>
      </c>
      <c r="AI10" s="867"/>
      <c r="AJ10" s="867"/>
      <c r="AK10" s="867"/>
      <c r="AL10" s="867"/>
      <c r="AM10" s="867"/>
      <c r="AN10" s="1686"/>
      <c r="AO10" s="865" t="s">
        <v>56</v>
      </c>
      <c r="AP10" s="865"/>
      <c r="AQ10" s="865"/>
      <c r="AR10" s="865"/>
      <c r="AS10" s="1685"/>
      <c r="AT10" s="866" t="s">
        <v>54</v>
      </c>
      <c r="AU10" s="867"/>
      <c r="AV10" s="867"/>
      <c r="AW10" s="867"/>
      <c r="AX10" s="868"/>
      <c r="AY10" s="1687" t="s">
        <v>55</v>
      </c>
      <c r="AZ10" s="1688"/>
      <c r="BA10" s="1688"/>
      <c r="BB10" s="1688"/>
      <c r="BC10" s="1689"/>
    </row>
    <row r="11" spans="1:55" ht="14.25" customHeight="1">
      <c r="A11" s="1690"/>
      <c r="B11" s="875"/>
      <c r="C11" s="875"/>
      <c r="D11" s="875"/>
      <c r="E11" s="875"/>
      <c r="F11" s="875"/>
      <c r="G11" s="875"/>
      <c r="H11" s="875"/>
      <c r="I11" s="875"/>
      <c r="J11" s="875"/>
      <c r="K11" s="875"/>
      <c r="L11" s="875"/>
      <c r="M11" s="875"/>
      <c r="N11" s="875"/>
      <c r="O11" s="875"/>
      <c r="P11" s="875"/>
      <c r="Q11" s="875"/>
      <c r="R11" s="875"/>
      <c r="S11" s="876"/>
      <c r="T11" s="1691"/>
      <c r="U11" s="1692"/>
      <c r="V11" s="836" t="s">
        <v>57</v>
      </c>
      <c r="W11" s="1693"/>
      <c r="X11" s="1693"/>
      <c r="Y11" s="1693"/>
      <c r="Z11" s="1694"/>
      <c r="AA11" s="866" t="s">
        <v>58</v>
      </c>
      <c r="AB11" s="868"/>
      <c r="AC11" s="867" t="s">
        <v>57</v>
      </c>
      <c r="AD11" s="867"/>
      <c r="AE11" s="867"/>
      <c r="AF11" s="867"/>
      <c r="AG11" s="868"/>
      <c r="AH11" s="866" t="s">
        <v>58</v>
      </c>
      <c r="AI11" s="868"/>
      <c r="AJ11" s="867" t="s">
        <v>57</v>
      </c>
      <c r="AK11" s="867"/>
      <c r="AL11" s="867"/>
      <c r="AM11" s="867"/>
      <c r="AN11" s="1686"/>
      <c r="AO11" s="1693" t="s">
        <v>57</v>
      </c>
      <c r="AP11" s="1693"/>
      <c r="AQ11" s="1693"/>
      <c r="AR11" s="1693"/>
      <c r="AS11" s="1694"/>
      <c r="AT11" s="836" t="s">
        <v>57</v>
      </c>
      <c r="AU11" s="836"/>
      <c r="AV11" s="836"/>
      <c r="AW11" s="836"/>
      <c r="AX11" s="1695"/>
      <c r="AY11" s="836" t="s">
        <v>57</v>
      </c>
      <c r="AZ11" s="836"/>
      <c r="BA11" s="836"/>
      <c r="BB11" s="836"/>
      <c r="BC11" s="1696"/>
    </row>
    <row r="12" spans="1:55" ht="12.75" customHeight="1" thickBot="1">
      <c r="A12" s="1697">
        <v>1</v>
      </c>
      <c r="B12" s="1698"/>
      <c r="C12" s="1698"/>
      <c r="D12" s="1698"/>
      <c r="E12" s="1699"/>
      <c r="F12" s="1699"/>
      <c r="G12" s="1699"/>
      <c r="H12" s="1699"/>
      <c r="I12" s="1699"/>
      <c r="J12" s="1699"/>
      <c r="K12" s="1699"/>
      <c r="L12" s="1699"/>
      <c r="M12" s="1699"/>
      <c r="N12" s="1699"/>
      <c r="O12" s="1699"/>
      <c r="P12" s="1699"/>
      <c r="Q12" s="1699"/>
      <c r="R12" s="1698"/>
      <c r="S12" s="1698"/>
      <c r="T12" s="1699">
        <v>2</v>
      </c>
      <c r="U12" s="1699"/>
      <c r="V12" s="1700">
        <v>3</v>
      </c>
      <c r="W12" s="1699"/>
      <c r="X12" s="1699"/>
      <c r="Y12" s="1699"/>
      <c r="Z12" s="1699"/>
      <c r="AA12" s="1700">
        <v>4</v>
      </c>
      <c r="AB12" s="1698"/>
      <c r="AC12" s="1699">
        <v>5</v>
      </c>
      <c r="AD12" s="1699"/>
      <c r="AE12" s="1699"/>
      <c r="AF12" s="1699"/>
      <c r="AG12" s="1699"/>
      <c r="AH12" s="1700">
        <v>6</v>
      </c>
      <c r="AI12" s="1698"/>
      <c r="AJ12" s="1699">
        <v>7</v>
      </c>
      <c r="AK12" s="1699"/>
      <c r="AL12" s="1699"/>
      <c r="AM12" s="1699"/>
      <c r="AN12" s="1701"/>
      <c r="AO12" s="1699">
        <v>8</v>
      </c>
      <c r="AP12" s="1699"/>
      <c r="AQ12" s="1699"/>
      <c r="AR12" s="1699"/>
      <c r="AS12" s="1699"/>
      <c r="AT12" s="1700">
        <v>9</v>
      </c>
      <c r="AU12" s="1699"/>
      <c r="AV12" s="1699"/>
      <c r="AW12" s="1699"/>
      <c r="AX12" s="1698"/>
      <c r="AY12" s="1699">
        <v>10</v>
      </c>
      <c r="AZ12" s="1699"/>
      <c r="BA12" s="1699"/>
      <c r="BB12" s="1699"/>
      <c r="BC12" s="1701"/>
    </row>
    <row r="13" spans="1:55" ht="19.5" customHeight="1">
      <c r="A13" s="1702" t="s">
        <v>59</v>
      </c>
      <c r="B13" s="1703"/>
      <c r="C13" s="1703"/>
      <c r="D13" s="1703"/>
      <c r="E13" s="1703"/>
      <c r="F13" s="1703"/>
      <c r="G13" s="1703"/>
      <c r="H13" s="1703"/>
      <c r="I13" s="1703"/>
      <c r="J13" s="1703"/>
      <c r="K13" s="1703"/>
      <c r="L13" s="1703"/>
      <c r="M13" s="1703"/>
      <c r="N13" s="1703"/>
      <c r="O13" s="1703"/>
      <c r="P13" s="1703"/>
      <c r="Q13" s="1703"/>
      <c r="R13" s="1703"/>
      <c r="S13" s="1703"/>
      <c r="T13" s="1704" t="s">
        <v>974</v>
      </c>
      <c r="U13" s="1705"/>
      <c r="V13" s="1706">
        <v>74378845</v>
      </c>
      <c r="W13" s="1706"/>
      <c r="X13" s="1706"/>
      <c r="Y13" s="1706"/>
      <c r="Z13" s="1706"/>
      <c r="AA13" s="1707">
        <v>0</v>
      </c>
      <c r="AB13" s="1707"/>
      <c r="AC13" s="1708" t="s">
        <v>60</v>
      </c>
      <c r="AD13" s="1708"/>
      <c r="AE13" s="1708"/>
      <c r="AF13" s="1708"/>
      <c r="AG13" s="1708"/>
      <c r="AH13" s="1707">
        <f>100</f>
        <v>100</v>
      </c>
      <c r="AI13" s="1707"/>
      <c r="AJ13" s="1706">
        <v>74378845</v>
      </c>
      <c r="AK13" s="1706"/>
      <c r="AL13" s="1706"/>
      <c r="AM13" s="1706"/>
      <c r="AN13" s="1709"/>
      <c r="AO13" s="1710"/>
      <c r="AP13" s="1711"/>
      <c r="AQ13" s="1711"/>
      <c r="AR13" s="1711"/>
      <c r="AS13" s="1712"/>
      <c r="AT13" s="1708" t="s">
        <v>60</v>
      </c>
      <c r="AU13" s="1708"/>
      <c r="AV13" s="1708"/>
      <c r="AW13" s="1708"/>
      <c r="AX13" s="1708"/>
      <c r="AY13" s="1708"/>
      <c r="AZ13" s="1708"/>
      <c r="BA13" s="1708"/>
      <c r="BB13" s="1708"/>
      <c r="BC13" s="1713"/>
    </row>
    <row r="14" spans="1:55" ht="19.5" customHeight="1">
      <c r="A14" s="1714" t="s">
        <v>61</v>
      </c>
      <c r="B14" s="1715"/>
      <c r="C14" s="1715"/>
      <c r="D14" s="1715"/>
      <c r="E14" s="1715"/>
      <c r="F14" s="1715"/>
      <c r="G14" s="1715"/>
      <c r="H14" s="1715"/>
      <c r="I14" s="1715"/>
      <c r="J14" s="1715"/>
      <c r="K14" s="1715"/>
      <c r="L14" s="1715"/>
      <c r="M14" s="1715"/>
      <c r="N14" s="1715"/>
      <c r="O14" s="1715"/>
      <c r="P14" s="1715"/>
      <c r="Q14" s="1715"/>
      <c r="R14" s="1715"/>
      <c r="S14" s="1715"/>
      <c r="T14" s="1716" t="s">
        <v>976</v>
      </c>
      <c r="U14" s="881"/>
      <c r="V14" s="1717">
        <v>113910734</v>
      </c>
      <c r="W14" s="1717"/>
      <c r="X14" s="1717"/>
      <c r="Y14" s="1717"/>
      <c r="Z14" s="1717"/>
      <c r="AA14" s="1718">
        <v>0</v>
      </c>
      <c r="AB14" s="1718"/>
      <c r="AC14" s="905" t="s">
        <v>60</v>
      </c>
      <c r="AD14" s="905"/>
      <c r="AE14" s="905"/>
      <c r="AF14" s="905"/>
      <c r="AG14" s="905"/>
      <c r="AH14" s="1718">
        <f>100</f>
        <v>100</v>
      </c>
      <c r="AI14" s="1718"/>
      <c r="AJ14" s="1717">
        <v>113910734</v>
      </c>
      <c r="AK14" s="1717"/>
      <c r="AL14" s="1717"/>
      <c r="AM14" s="1717"/>
      <c r="AN14" s="1719"/>
      <c r="AO14" s="1720"/>
      <c r="AP14" s="1721"/>
      <c r="AQ14" s="1721"/>
      <c r="AR14" s="1721"/>
      <c r="AS14" s="1722"/>
      <c r="AT14" s="905" t="s">
        <v>60</v>
      </c>
      <c r="AU14" s="905"/>
      <c r="AV14" s="905"/>
      <c r="AW14" s="905"/>
      <c r="AX14" s="905"/>
      <c r="AY14" s="905"/>
      <c r="AZ14" s="905"/>
      <c r="BA14" s="905"/>
      <c r="BB14" s="905"/>
      <c r="BC14" s="1723"/>
    </row>
    <row r="15" spans="1:55" ht="19.5" customHeight="1">
      <c r="A15" s="1714" t="s">
        <v>62</v>
      </c>
      <c r="B15" s="1715"/>
      <c r="C15" s="1715"/>
      <c r="D15" s="1715"/>
      <c r="E15" s="1715"/>
      <c r="F15" s="1715"/>
      <c r="G15" s="1715"/>
      <c r="H15" s="1715"/>
      <c r="I15" s="1715"/>
      <c r="J15" s="1715"/>
      <c r="K15" s="1715"/>
      <c r="L15" s="1715"/>
      <c r="M15" s="1715"/>
      <c r="N15" s="1715"/>
      <c r="O15" s="1715"/>
      <c r="P15" s="1715"/>
      <c r="Q15" s="1715"/>
      <c r="R15" s="1715"/>
      <c r="S15" s="1715"/>
      <c r="T15" s="1716" t="s">
        <v>978</v>
      </c>
      <c r="U15" s="881"/>
      <c r="V15" s="1717"/>
      <c r="W15" s="1717"/>
      <c r="X15" s="1717"/>
      <c r="Y15" s="1717"/>
      <c r="Z15" s="1717"/>
      <c r="AA15" s="1718">
        <v>0</v>
      </c>
      <c r="AB15" s="1718"/>
      <c r="AC15" s="905" t="s">
        <v>60</v>
      </c>
      <c r="AD15" s="905"/>
      <c r="AE15" s="905"/>
      <c r="AF15" s="905"/>
      <c r="AG15" s="905"/>
      <c r="AH15" s="1718">
        <f>100</f>
        <v>100</v>
      </c>
      <c r="AI15" s="1718"/>
      <c r="AJ15" s="905"/>
      <c r="AK15" s="905"/>
      <c r="AL15" s="905"/>
      <c r="AM15" s="905"/>
      <c r="AN15" s="1723"/>
      <c r="AO15" s="1720"/>
      <c r="AP15" s="1721"/>
      <c r="AQ15" s="1721"/>
      <c r="AR15" s="1721"/>
      <c r="AS15" s="1722"/>
      <c r="AT15" s="905" t="s">
        <v>60</v>
      </c>
      <c r="AU15" s="905"/>
      <c r="AV15" s="905"/>
      <c r="AW15" s="905"/>
      <c r="AX15" s="905"/>
      <c r="AY15" s="905"/>
      <c r="AZ15" s="905"/>
      <c r="BA15" s="905"/>
      <c r="BB15" s="905"/>
      <c r="BC15" s="1723"/>
    </row>
    <row r="16" spans="1:55" ht="19.5" customHeight="1">
      <c r="A16" s="1714" t="s">
        <v>63</v>
      </c>
      <c r="B16" s="1715"/>
      <c r="C16" s="1715"/>
      <c r="D16" s="1715"/>
      <c r="E16" s="1715"/>
      <c r="F16" s="1715"/>
      <c r="G16" s="1715"/>
      <c r="H16" s="1715"/>
      <c r="I16" s="1715"/>
      <c r="J16" s="1715"/>
      <c r="K16" s="1715"/>
      <c r="L16" s="1715"/>
      <c r="M16" s="1715"/>
      <c r="N16" s="1715"/>
      <c r="O16" s="1715"/>
      <c r="P16" s="1715"/>
      <c r="Q16" s="1715"/>
      <c r="R16" s="1715"/>
      <c r="S16" s="1715"/>
      <c r="T16" s="1716" t="s">
        <v>980</v>
      </c>
      <c r="U16" s="881"/>
      <c r="V16" s="1717"/>
      <c r="W16" s="1717"/>
      <c r="X16" s="1717"/>
      <c r="Y16" s="1717"/>
      <c r="Z16" s="1717"/>
      <c r="AA16" s="1718">
        <v>0</v>
      </c>
      <c r="AB16" s="1718"/>
      <c r="AC16" s="905" t="s">
        <v>60</v>
      </c>
      <c r="AD16" s="905"/>
      <c r="AE16" s="905"/>
      <c r="AF16" s="905"/>
      <c r="AG16" s="905"/>
      <c r="AH16" s="1718">
        <f>100-AA16</f>
        <v>100</v>
      </c>
      <c r="AI16" s="1718"/>
      <c r="AJ16" s="905"/>
      <c r="AK16" s="905"/>
      <c r="AL16" s="905"/>
      <c r="AM16" s="905"/>
      <c r="AN16" s="1723"/>
      <c r="AO16" s="1720"/>
      <c r="AP16" s="1721"/>
      <c r="AQ16" s="1721"/>
      <c r="AR16" s="1721"/>
      <c r="AS16" s="1722"/>
      <c r="AT16" s="905" t="s">
        <v>60</v>
      </c>
      <c r="AU16" s="905"/>
      <c r="AV16" s="905"/>
      <c r="AW16" s="905"/>
      <c r="AX16" s="905"/>
      <c r="AY16" s="905"/>
      <c r="AZ16" s="905"/>
      <c r="BA16" s="905"/>
      <c r="BB16" s="905"/>
      <c r="BC16" s="1723"/>
    </row>
    <row r="17" spans="1:55" ht="19.5" customHeight="1">
      <c r="A17" s="1714" t="s">
        <v>64</v>
      </c>
      <c r="B17" s="1715"/>
      <c r="C17" s="1715"/>
      <c r="D17" s="1715"/>
      <c r="E17" s="1715"/>
      <c r="F17" s="1715"/>
      <c r="G17" s="1715"/>
      <c r="H17" s="1715"/>
      <c r="I17" s="1715"/>
      <c r="J17" s="1715"/>
      <c r="K17" s="1715"/>
      <c r="L17" s="1715"/>
      <c r="M17" s="1715"/>
      <c r="N17" s="1715"/>
      <c r="O17" s="1715"/>
      <c r="P17" s="1715"/>
      <c r="Q17" s="1715"/>
      <c r="R17" s="1715"/>
      <c r="S17" s="1715"/>
      <c r="T17" s="1716" t="s">
        <v>982</v>
      </c>
      <c r="U17" s="881"/>
      <c r="V17" s="1717"/>
      <c r="W17" s="1717"/>
      <c r="X17" s="1717"/>
      <c r="Y17" s="1717"/>
      <c r="Z17" s="1717"/>
      <c r="AA17" s="1718">
        <v>0</v>
      </c>
      <c r="AB17" s="1718"/>
      <c r="AC17" s="905" t="s">
        <v>60</v>
      </c>
      <c r="AD17" s="905"/>
      <c r="AE17" s="905"/>
      <c r="AF17" s="905"/>
      <c r="AG17" s="905"/>
      <c r="AH17" s="1718">
        <f>100-AA17</f>
        <v>100</v>
      </c>
      <c r="AI17" s="1718"/>
      <c r="AJ17" s="905"/>
      <c r="AK17" s="905"/>
      <c r="AL17" s="905"/>
      <c r="AM17" s="905"/>
      <c r="AN17" s="1723"/>
      <c r="AO17" s="1720"/>
      <c r="AP17" s="1721"/>
      <c r="AQ17" s="1721"/>
      <c r="AR17" s="1721"/>
      <c r="AS17" s="1722"/>
      <c r="AT17" s="905" t="s">
        <v>60</v>
      </c>
      <c r="AU17" s="905"/>
      <c r="AV17" s="905"/>
      <c r="AW17" s="905"/>
      <c r="AX17" s="905"/>
      <c r="AY17" s="905"/>
      <c r="AZ17" s="905"/>
      <c r="BA17" s="905"/>
      <c r="BB17" s="905"/>
      <c r="BC17" s="1723"/>
    </row>
    <row r="18" spans="1:55" ht="19.5" customHeight="1">
      <c r="A18" s="1714" t="s">
        <v>65</v>
      </c>
      <c r="B18" s="1715"/>
      <c r="C18" s="1715"/>
      <c r="D18" s="1715"/>
      <c r="E18" s="1715"/>
      <c r="F18" s="1715"/>
      <c r="G18" s="1715"/>
      <c r="H18" s="1715"/>
      <c r="I18" s="1715"/>
      <c r="J18" s="1715"/>
      <c r="K18" s="1715"/>
      <c r="L18" s="1715"/>
      <c r="M18" s="1715"/>
      <c r="N18" s="1715"/>
      <c r="O18" s="1715"/>
      <c r="P18" s="1715"/>
      <c r="Q18" s="1715"/>
      <c r="R18" s="1715"/>
      <c r="S18" s="1715"/>
      <c r="T18" s="1716" t="s">
        <v>984</v>
      </c>
      <c r="U18" s="881"/>
      <c r="V18" s="1717"/>
      <c r="W18" s="1717"/>
      <c r="X18" s="1717"/>
      <c r="Y18" s="1717"/>
      <c r="Z18" s="1717"/>
      <c r="AA18" s="1718">
        <v>0</v>
      </c>
      <c r="AB18" s="1718"/>
      <c r="AC18" s="905" t="s">
        <v>60</v>
      </c>
      <c r="AD18" s="905"/>
      <c r="AE18" s="905"/>
      <c r="AF18" s="905"/>
      <c r="AG18" s="905"/>
      <c r="AH18" s="1718">
        <v>100</v>
      </c>
      <c r="AI18" s="1718"/>
      <c r="AJ18" s="905"/>
      <c r="AK18" s="905"/>
      <c r="AL18" s="905"/>
      <c r="AM18" s="905"/>
      <c r="AN18" s="1723"/>
      <c r="AO18" s="1720"/>
      <c r="AP18" s="1721"/>
      <c r="AQ18" s="1721"/>
      <c r="AR18" s="1721"/>
      <c r="AS18" s="1722"/>
      <c r="AT18" s="905" t="s">
        <v>60</v>
      </c>
      <c r="AU18" s="905"/>
      <c r="AV18" s="905"/>
      <c r="AW18" s="905"/>
      <c r="AX18" s="905"/>
      <c r="AY18" s="905"/>
      <c r="AZ18" s="905"/>
      <c r="BA18" s="905"/>
      <c r="BB18" s="905"/>
      <c r="BC18" s="1723"/>
    </row>
    <row r="19" spans="1:55" ht="25.5" customHeight="1">
      <c r="A19" s="1714" t="s">
        <v>66</v>
      </c>
      <c r="B19" s="1715"/>
      <c r="C19" s="1715"/>
      <c r="D19" s="1715"/>
      <c r="E19" s="1715"/>
      <c r="F19" s="1715"/>
      <c r="G19" s="1715"/>
      <c r="H19" s="1715"/>
      <c r="I19" s="1715"/>
      <c r="J19" s="1715"/>
      <c r="K19" s="1715"/>
      <c r="L19" s="1715"/>
      <c r="M19" s="1715"/>
      <c r="N19" s="1715"/>
      <c r="O19" s="1715"/>
      <c r="P19" s="1715"/>
      <c r="Q19" s="1715"/>
      <c r="R19" s="1715"/>
      <c r="S19" s="1715"/>
      <c r="T19" s="1716" t="s">
        <v>986</v>
      </c>
      <c r="U19" s="881"/>
      <c r="V19" s="1717"/>
      <c r="W19" s="1717"/>
      <c r="X19" s="1717"/>
      <c r="Y19" s="1717"/>
      <c r="Z19" s="1717"/>
      <c r="AA19" s="1718">
        <v>0</v>
      </c>
      <c r="AB19" s="1718"/>
      <c r="AC19" s="905" t="s">
        <v>60</v>
      </c>
      <c r="AD19" s="905"/>
      <c r="AE19" s="905"/>
      <c r="AF19" s="905"/>
      <c r="AG19" s="905"/>
      <c r="AH19" s="1718">
        <v>100</v>
      </c>
      <c r="AI19" s="1718"/>
      <c r="AJ19" s="905"/>
      <c r="AK19" s="905"/>
      <c r="AL19" s="905"/>
      <c r="AM19" s="905"/>
      <c r="AN19" s="1723"/>
      <c r="AO19" s="1720"/>
      <c r="AP19" s="1721"/>
      <c r="AQ19" s="1721"/>
      <c r="AR19" s="1721"/>
      <c r="AS19" s="1722"/>
      <c r="AT19" s="905" t="s">
        <v>60</v>
      </c>
      <c r="AU19" s="905"/>
      <c r="AV19" s="905"/>
      <c r="AW19" s="905"/>
      <c r="AX19" s="905"/>
      <c r="AY19" s="905"/>
      <c r="AZ19" s="905"/>
      <c r="BA19" s="905"/>
      <c r="BB19" s="905"/>
      <c r="BC19" s="1723"/>
    </row>
    <row r="20" spans="1:55" ht="19.5" customHeight="1">
      <c r="A20" s="1714" t="s">
        <v>67</v>
      </c>
      <c r="B20" s="1715"/>
      <c r="C20" s="1715"/>
      <c r="D20" s="1715"/>
      <c r="E20" s="1715"/>
      <c r="F20" s="1715"/>
      <c r="G20" s="1715"/>
      <c r="H20" s="1715"/>
      <c r="I20" s="1715"/>
      <c r="J20" s="1715"/>
      <c r="K20" s="1715"/>
      <c r="L20" s="1715"/>
      <c r="M20" s="1715"/>
      <c r="N20" s="1715"/>
      <c r="O20" s="1715"/>
      <c r="P20" s="1715"/>
      <c r="Q20" s="1715"/>
      <c r="R20" s="1715"/>
      <c r="S20" s="1715"/>
      <c r="T20" s="1716" t="s">
        <v>988</v>
      </c>
      <c r="U20" s="881"/>
      <c r="V20" s="1717"/>
      <c r="W20" s="1717"/>
      <c r="X20" s="1717"/>
      <c r="Y20" s="1717"/>
      <c r="Z20" s="1717"/>
      <c r="AA20" s="1718">
        <v>0</v>
      </c>
      <c r="AB20" s="1718"/>
      <c r="AC20" s="905" t="s">
        <v>60</v>
      </c>
      <c r="AD20" s="905"/>
      <c r="AE20" s="905"/>
      <c r="AF20" s="905"/>
      <c r="AG20" s="905"/>
      <c r="AH20" s="1718">
        <f>100-AA21</f>
        <v>100</v>
      </c>
      <c r="AI20" s="1718"/>
      <c r="AJ20" s="905"/>
      <c r="AK20" s="905"/>
      <c r="AL20" s="905"/>
      <c r="AM20" s="905"/>
      <c r="AN20" s="1723"/>
      <c r="AO20" s="1720"/>
      <c r="AP20" s="1721"/>
      <c r="AQ20" s="1721"/>
      <c r="AR20" s="1721"/>
      <c r="AS20" s="1722"/>
      <c r="AT20" s="905" t="s">
        <v>60</v>
      </c>
      <c r="AU20" s="905"/>
      <c r="AV20" s="905"/>
      <c r="AW20" s="905"/>
      <c r="AX20" s="905"/>
      <c r="AY20" s="905"/>
      <c r="AZ20" s="905"/>
      <c r="BA20" s="905"/>
      <c r="BB20" s="905"/>
      <c r="BC20" s="1723"/>
    </row>
    <row r="21" spans="1:55" ht="19.5" customHeight="1">
      <c r="A21" s="1714" t="s">
        <v>68</v>
      </c>
      <c r="B21" s="1715"/>
      <c r="C21" s="1715"/>
      <c r="D21" s="1715"/>
      <c r="E21" s="1715"/>
      <c r="F21" s="1715"/>
      <c r="G21" s="1715"/>
      <c r="H21" s="1715"/>
      <c r="I21" s="1715"/>
      <c r="J21" s="1715"/>
      <c r="K21" s="1715"/>
      <c r="L21" s="1715"/>
      <c r="M21" s="1715"/>
      <c r="N21" s="1715"/>
      <c r="O21" s="1715"/>
      <c r="P21" s="1715"/>
      <c r="Q21" s="1715"/>
      <c r="R21" s="1715"/>
      <c r="S21" s="1715"/>
      <c r="T21" s="1716" t="s">
        <v>990</v>
      </c>
      <c r="U21" s="881"/>
      <c r="V21" s="1717">
        <v>475883406</v>
      </c>
      <c r="W21" s="1717"/>
      <c r="X21" s="1717"/>
      <c r="Y21" s="1717"/>
      <c r="Z21" s="1717"/>
      <c r="AA21" s="1718">
        <v>0</v>
      </c>
      <c r="AB21" s="1718"/>
      <c r="AC21" s="905" t="s">
        <v>60</v>
      </c>
      <c r="AD21" s="905"/>
      <c r="AE21" s="905"/>
      <c r="AF21" s="905"/>
      <c r="AG21" s="905"/>
      <c r="AH21" s="1718">
        <v>100</v>
      </c>
      <c r="AI21" s="1718"/>
      <c r="AJ21" s="1717">
        <v>475883406</v>
      </c>
      <c r="AK21" s="1717"/>
      <c r="AL21" s="1717"/>
      <c r="AM21" s="1717"/>
      <c r="AN21" s="1719"/>
      <c r="AO21" s="1720"/>
      <c r="AP21" s="1721"/>
      <c r="AQ21" s="1721"/>
      <c r="AR21" s="1721"/>
      <c r="AS21" s="1722"/>
      <c r="AT21" s="905" t="s">
        <v>60</v>
      </c>
      <c r="AU21" s="905"/>
      <c r="AV21" s="905"/>
      <c r="AW21" s="905"/>
      <c r="AX21" s="905"/>
      <c r="AY21" s="905"/>
      <c r="AZ21" s="905"/>
      <c r="BA21" s="905"/>
      <c r="BB21" s="905"/>
      <c r="BC21" s="1723"/>
    </row>
    <row r="22" spans="1:55" ht="19.5" customHeight="1">
      <c r="A22" s="1714" t="s">
        <v>69</v>
      </c>
      <c r="B22" s="1715"/>
      <c r="C22" s="1715"/>
      <c r="D22" s="1715"/>
      <c r="E22" s="1715"/>
      <c r="F22" s="1715"/>
      <c r="G22" s="1715"/>
      <c r="H22" s="1715"/>
      <c r="I22" s="1715"/>
      <c r="J22" s="1715"/>
      <c r="K22" s="1715"/>
      <c r="L22" s="1715"/>
      <c r="M22" s="1715"/>
      <c r="N22" s="1715"/>
      <c r="O22" s="1715"/>
      <c r="P22" s="1715"/>
      <c r="Q22" s="1715"/>
      <c r="R22" s="1715"/>
      <c r="S22" s="1715"/>
      <c r="T22" s="1716" t="s">
        <v>992</v>
      </c>
      <c r="U22" s="881"/>
      <c r="V22" s="1717">
        <v>120729300</v>
      </c>
      <c r="W22" s="1717"/>
      <c r="X22" s="1717"/>
      <c r="Y22" s="1717"/>
      <c r="Z22" s="1717"/>
      <c r="AA22" s="1718">
        <v>0</v>
      </c>
      <c r="AB22" s="1718"/>
      <c r="AC22" s="905" t="s">
        <v>60</v>
      </c>
      <c r="AD22" s="905"/>
      <c r="AE22" s="905"/>
      <c r="AF22" s="905"/>
      <c r="AG22" s="905"/>
      <c r="AH22" s="1718">
        <f>100-AA22</f>
        <v>100</v>
      </c>
      <c r="AI22" s="1718"/>
      <c r="AJ22" s="1717">
        <v>120729300</v>
      </c>
      <c r="AK22" s="1717"/>
      <c r="AL22" s="1717"/>
      <c r="AM22" s="1717"/>
      <c r="AN22" s="1719"/>
      <c r="AO22" s="1720"/>
      <c r="AP22" s="1721"/>
      <c r="AQ22" s="1721"/>
      <c r="AR22" s="1721"/>
      <c r="AS22" s="1722"/>
      <c r="AT22" s="905" t="s">
        <v>60</v>
      </c>
      <c r="AU22" s="905"/>
      <c r="AV22" s="905"/>
      <c r="AW22" s="905"/>
      <c r="AX22" s="905"/>
      <c r="AY22" s="905"/>
      <c r="AZ22" s="905"/>
      <c r="BA22" s="905"/>
      <c r="BB22" s="905"/>
      <c r="BC22" s="1723"/>
    </row>
    <row r="23" spans="1:55" ht="19.5" customHeight="1">
      <c r="A23" s="1714" t="s">
        <v>70</v>
      </c>
      <c r="B23" s="1715"/>
      <c r="C23" s="1715"/>
      <c r="D23" s="1715"/>
      <c r="E23" s="1715"/>
      <c r="F23" s="1715"/>
      <c r="G23" s="1715"/>
      <c r="H23" s="1715"/>
      <c r="I23" s="1715"/>
      <c r="J23" s="1715"/>
      <c r="K23" s="1715"/>
      <c r="L23" s="1715"/>
      <c r="M23" s="1715"/>
      <c r="N23" s="1715"/>
      <c r="O23" s="1715"/>
      <c r="P23" s="1715"/>
      <c r="Q23" s="1715"/>
      <c r="R23" s="1715"/>
      <c r="S23" s="1715"/>
      <c r="T23" s="1716" t="s">
        <v>994</v>
      </c>
      <c r="U23" s="881"/>
      <c r="V23" s="1717">
        <v>357021350</v>
      </c>
      <c r="W23" s="1717"/>
      <c r="X23" s="1717"/>
      <c r="Y23" s="1717"/>
      <c r="Z23" s="1717"/>
      <c r="AA23" s="1724">
        <f>100-AH23</f>
        <v>57.89</v>
      </c>
      <c r="AB23" s="1724"/>
      <c r="AC23" s="1725">
        <v>206679660</v>
      </c>
      <c r="AD23" s="1726"/>
      <c r="AE23" s="1726"/>
      <c r="AF23" s="1726"/>
      <c r="AG23" s="1727"/>
      <c r="AH23" s="1724">
        <v>42.11</v>
      </c>
      <c r="AI23" s="1724"/>
      <c r="AJ23" s="1725">
        <v>150341690</v>
      </c>
      <c r="AK23" s="1726"/>
      <c r="AL23" s="1726"/>
      <c r="AM23" s="1726"/>
      <c r="AN23" s="1728"/>
      <c r="AO23" s="1720" t="s">
        <v>71</v>
      </c>
      <c r="AP23" s="1721"/>
      <c r="AQ23" s="1721"/>
      <c r="AR23" s="1721"/>
      <c r="AS23" s="1722"/>
      <c r="AT23" s="905"/>
      <c r="AU23" s="905"/>
      <c r="AV23" s="905"/>
      <c r="AW23" s="905"/>
      <c r="AX23" s="905"/>
      <c r="AY23" s="905"/>
      <c r="AZ23" s="905"/>
      <c r="BA23" s="905"/>
      <c r="BB23" s="905"/>
      <c r="BC23" s="1723"/>
    </row>
    <row r="24" spans="1:55" ht="19.5" customHeight="1">
      <c r="A24" s="1714" t="s">
        <v>72</v>
      </c>
      <c r="B24" s="1715"/>
      <c r="C24" s="1715"/>
      <c r="D24" s="1715"/>
      <c r="E24" s="1715"/>
      <c r="F24" s="1715"/>
      <c r="G24" s="1715"/>
      <c r="H24" s="1715"/>
      <c r="I24" s="1715"/>
      <c r="J24" s="1715"/>
      <c r="K24" s="1715"/>
      <c r="L24" s="1715"/>
      <c r="M24" s="1715"/>
      <c r="N24" s="1715"/>
      <c r="O24" s="1715"/>
      <c r="P24" s="1715"/>
      <c r="Q24" s="1715"/>
      <c r="R24" s="1715"/>
      <c r="S24" s="1715"/>
      <c r="T24" s="1716" t="s">
        <v>996</v>
      </c>
      <c r="U24" s="881"/>
      <c r="V24" s="1717">
        <v>49900000</v>
      </c>
      <c r="W24" s="1717"/>
      <c r="X24" s="1717"/>
      <c r="Y24" s="1717"/>
      <c r="Z24" s="1717"/>
      <c r="AA24" s="1724">
        <f>100-AH24</f>
        <v>57</v>
      </c>
      <c r="AB24" s="1724"/>
      <c r="AC24" s="1725">
        <v>28443000</v>
      </c>
      <c r="AD24" s="1726"/>
      <c r="AE24" s="1726"/>
      <c r="AF24" s="1726"/>
      <c r="AG24" s="1727"/>
      <c r="AH24" s="1724">
        <v>43</v>
      </c>
      <c r="AI24" s="1724"/>
      <c r="AJ24" s="1725">
        <v>21457000</v>
      </c>
      <c r="AK24" s="1726"/>
      <c r="AL24" s="1726"/>
      <c r="AM24" s="1726"/>
      <c r="AN24" s="1728"/>
      <c r="AO24" s="1720"/>
      <c r="AP24" s="1721"/>
      <c r="AQ24" s="1721"/>
      <c r="AR24" s="1721"/>
      <c r="AS24" s="1722"/>
      <c r="AT24" s="905"/>
      <c r="AU24" s="905"/>
      <c r="AV24" s="905"/>
      <c r="AW24" s="905"/>
      <c r="AX24" s="905"/>
      <c r="AY24" s="905"/>
      <c r="AZ24" s="905"/>
      <c r="BA24" s="905"/>
      <c r="BB24" s="905"/>
      <c r="BC24" s="1723"/>
    </row>
    <row r="25" spans="1:55" ht="19.5" customHeight="1">
      <c r="A25" s="1714" t="s">
        <v>73</v>
      </c>
      <c r="B25" s="1715"/>
      <c r="C25" s="1715"/>
      <c r="D25" s="1715"/>
      <c r="E25" s="1715"/>
      <c r="F25" s="1715"/>
      <c r="G25" s="1715"/>
      <c r="H25" s="1715"/>
      <c r="I25" s="1715"/>
      <c r="J25" s="1715"/>
      <c r="K25" s="1715"/>
      <c r="L25" s="1715"/>
      <c r="M25" s="1715"/>
      <c r="N25" s="1715"/>
      <c r="O25" s="1715"/>
      <c r="P25" s="1715"/>
      <c r="Q25" s="1715"/>
      <c r="R25" s="1715"/>
      <c r="S25" s="1715"/>
      <c r="T25" s="1716" t="s">
        <v>998</v>
      </c>
      <c r="U25" s="881"/>
      <c r="V25" s="1717"/>
      <c r="W25" s="1717"/>
      <c r="X25" s="1717"/>
      <c r="Y25" s="1717"/>
      <c r="Z25" s="1717"/>
      <c r="AA25" s="1724">
        <f>100-AH25</f>
        <v>57</v>
      </c>
      <c r="AB25" s="1724"/>
      <c r="AC25" s="905"/>
      <c r="AD25" s="905"/>
      <c r="AE25" s="905"/>
      <c r="AF25" s="905"/>
      <c r="AG25" s="905"/>
      <c r="AH25" s="1724">
        <v>43</v>
      </c>
      <c r="AI25" s="1724"/>
      <c r="AJ25" s="905"/>
      <c r="AK25" s="905"/>
      <c r="AL25" s="905"/>
      <c r="AM25" s="905"/>
      <c r="AN25" s="1723"/>
      <c r="AO25" s="1720"/>
      <c r="AP25" s="1721"/>
      <c r="AQ25" s="1721"/>
      <c r="AR25" s="1721"/>
      <c r="AS25" s="1722"/>
      <c r="AT25" s="905"/>
      <c r="AU25" s="905"/>
      <c r="AV25" s="905"/>
      <c r="AW25" s="905"/>
      <c r="AX25" s="905"/>
      <c r="AY25" s="905"/>
      <c r="AZ25" s="905"/>
      <c r="BA25" s="905"/>
      <c r="BB25" s="905"/>
      <c r="BC25" s="1723"/>
    </row>
    <row r="26" spans="1:55" ht="19.5" customHeight="1">
      <c r="A26" s="1714" t="s">
        <v>74</v>
      </c>
      <c r="B26" s="1715"/>
      <c r="C26" s="1715"/>
      <c r="D26" s="1715"/>
      <c r="E26" s="1715"/>
      <c r="F26" s="1715"/>
      <c r="G26" s="1715"/>
      <c r="H26" s="1715"/>
      <c r="I26" s="1715"/>
      <c r="J26" s="1715"/>
      <c r="K26" s="1715"/>
      <c r="L26" s="1715"/>
      <c r="M26" s="1715"/>
      <c r="N26" s="1715"/>
      <c r="O26" s="1715"/>
      <c r="P26" s="1715"/>
      <c r="Q26" s="1715"/>
      <c r="R26" s="1715"/>
      <c r="S26" s="1715"/>
      <c r="T26" s="1716" t="s">
        <v>1000</v>
      </c>
      <c r="U26" s="881"/>
      <c r="V26" s="1717">
        <v>224035000</v>
      </c>
      <c r="W26" s="1717"/>
      <c r="X26" s="1717"/>
      <c r="Y26" s="1717"/>
      <c r="Z26" s="1717"/>
      <c r="AA26" s="1724">
        <f>100-AH26</f>
        <v>57</v>
      </c>
      <c r="AB26" s="1724"/>
      <c r="AC26" s="1725">
        <v>127699950</v>
      </c>
      <c r="AD26" s="1726"/>
      <c r="AE26" s="1726"/>
      <c r="AF26" s="1726"/>
      <c r="AG26" s="1727"/>
      <c r="AH26" s="1724">
        <v>43</v>
      </c>
      <c r="AI26" s="1724"/>
      <c r="AJ26" s="1725">
        <v>96335050</v>
      </c>
      <c r="AK26" s="1726"/>
      <c r="AL26" s="1726"/>
      <c r="AM26" s="1726"/>
      <c r="AN26" s="1728"/>
      <c r="AO26" s="1720"/>
      <c r="AP26" s="1721"/>
      <c r="AQ26" s="1721"/>
      <c r="AR26" s="1721"/>
      <c r="AS26" s="1722"/>
      <c r="AT26" s="905"/>
      <c r="AU26" s="905"/>
      <c r="AV26" s="905"/>
      <c r="AW26" s="905"/>
      <c r="AX26" s="905"/>
      <c r="AY26" s="905"/>
      <c r="AZ26" s="905"/>
      <c r="BA26" s="905"/>
      <c r="BB26" s="905"/>
      <c r="BC26" s="1723"/>
    </row>
    <row r="27" spans="1:55" ht="19.5" customHeight="1">
      <c r="A27" s="1714" t="s">
        <v>75</v>
      </c>
      <c r="B27" s="1715"/>
      <c r="C27" s="1715"/>
      <c r="D27" s="1715"/>
      <c r="E27" s="1715"/>
      <c r="F27" s="1715"/>
      <c r="G27" s="1715"/>
      <c r="H27" s="1715"/>
      <c r="I27" s="1715"/>
      <c r="J27" s="1715"/>
      <c r="K27" s="1715"/>
      <c r="L27" s="1715"/>
      <c r="M27" s="1715"/>
      <c r="N27" s="1715"/>
      <c r="O27" s="1715"/>
      <c r="P27" s="1715"/>
      <c r="Q27" s="1715"/>
      <c r="R27" s="1715"/>
      <c r="S27" s="1715"/>
      <c r="T27" s="1716" t="s">
        <v>1002</v>
      </c>
      <c r="U27" s="881"/>
      <c r="V27" s="1717">
        <v>2073658667</v>
      </c>
      <c r="W27" s="1717"/>
      <c r="X27" s="1717"/>
      <c r="Y27" s="1717"/>
      <c r="Z27" s="1717"/>
      <c r="AA27" s="1718">
        <v>100</v>
      </c>
      <c r="AB27" s="1718"/>
      <c r="AC27" s="1717">
        <v>2073658667</v>
      </c>
      <c r="AD27" s="1717"/>
      <c r="AE27" s="1717"/>
      <c r="AF27" s="1717"/>
      <c r="AG27" s="1717"/>
      <c r="AH27" s="1718">
        <f>100-AA27</f>
        <v>0</v>
      </c>
      <c r="AI27" s="1718"/>
      <c r="AJ27" s="905" t="s">
        <v>60</v>
      </c>
      <c r="AK27" s="905"/>
      <c r="AL27" s="905"/>
      <c r="AM27" s="905"/>
      <c r="AN27" s="1723"/>
      <c r="AO27" s="1720"/>
      <c r="AP27" s="1721"/>
      <c r="AQ27" s="1721"/>
      <c r="AR27" s="1721"/>
      <c r="AS27" s="1722"/>
      <c r="AT27" s="905"/>
      <c r="AU27" s="905"/>
      <c r="AV27" s="905"/>
      <c r="AW27" s="905"/>
      <c r="AX27" s="905"/>
      <c r="AY27" s="905" t="s">
        <v>60</v>
      </c>
      <c r="AZ27" s="905"/>
      <c r="BA27" s="905"/>
      <c r="BB27" s="905"/>
      <c r="BC27" s="1723"/>
    </row>
    <row r="28" spans="1:55" ht="19.5" customHeight="1">
      <c r="A28" s="1714" t="s">
        <v>76</v>
      </c>
      <c r="B28" s="1715"/>
      <c r="C28" s="1715"/>
      <c r="D28" s="1715"/>
      <c r="E28" s="1715"/>
      <c r="F28" s="1715"/>
      <c r="G28" s="1715"/>
      <c r="H28" s="1715"/>
      <c r="I28" s="1715"/>
      <c r="J28" s="1715"/>
      <c r="K28" s="1715"/>
      <c r="L28" s="1715"/>
      <c r="M28" s="1715"/>
      <c r="N28" s="1715"/>
      <c r="O28" s="1715"/>
      <c r="P28" s="1715"/>
      <c r="Q28" s="1715"/>
      <c r="R28" s="1715"/>
      <c r="S28" s="1715"/>
      <c r="T28" s="1716" t="s">
        <v>1004</v>
      </c>
      <c r="U28" s="881"/>
      <c r="V28" s="1717">
        <v>266973373</v>
      </c>
      <c r="W28" s="1717"/>
      <c r="X28" s="1717"/>
      <c r="Y28" s="1717"/>
      <c r="Z28" s="1717"/>
      <c r="AA28" s="1718">
        <v>100</v>
      </c>
      <c r="AB28" s="1718"/>
      <c r="AC28" s="1717">
        <v>266973373</v>
      </c>
      <c r="AD28" s="1717"/>
      <c r="AE28" s="1717"/>
      <c r="AF28" s="1717"/>
      <c r="AG28" s="1717"/>
      <c r="AH28" s="1718">
        <f>100-AA28</f>
        <v>0</v>
      </c>
      <c r="AI28" s="1718"/>
      <c r="AJ28" s="905" t="s">
        <v>60</v>
      </c>
      <c r="AK28" s="905"/>
      <c r="AL28" s="905"/>
      <c r="AM28" s="905"/>
      <c r="AN28" s="1723"/>
      <c r="AO28" s="1720"/>
      <c r="AP28" s="1721"/>
      <c r="AQ28" s="1721"/>
      <c r="AR28" s="1721"/>
      <c r="AS28" s="1722"/>
      <c r="AT28" s="905"/>
      <c r="AU28" s="905"/>
      <c r="AV28" s="905"/>
      <c r="AW28" s="905"/>
      <c r="AX28" s="905"/>
      <c r="AY28" s="905" t="s">
        <v>60</v>
      </c>
      <c r="AZ28" s="905"/>
      <c r="BA28" s="905"/>
      <c r="BB28" s="905"/>
      <c r="BC28" s="1723"/>
    </row>
    <row r="29" spans="1:55" ht="19.5" customHeight="1">
      <c r="A29" s="1714" t="s">
        <v>77</v>
      </c>
      <c r="B29" s="1715"/>
      <c r="C29" s="1715"/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6" t="s">
        <v>1065</v>
      </c>
      <c r="U29" s="881"/>
      <c r="V29" s="1717">
        <v>136016000</v>
      </c>
      <c r="W29" s="1717"/>
      <c r="X29" s="1717"/>
      <c r="Y29" s="1717"/>
      <c r="Z29" s="1717"/>
      <c r="AA29" s="1718">
        <v>100</v>
      </c>
      <c r="AB29" s="1718"/>
      <c r="AC29" s="1717">
        <v>136016000</v>
      </c>
      <c r="AD29" s="1717"/>
      <c r="AE29" s="1717"/>
      <c r="AF29" s="1717"/>
      <c r="AG29" s="1717"/>
      <c r="AH29" s="1718">
        <f>100-AA29</f>
        <v>0</v>
      </c>
      <c r="AI29" s="1718"/>
      <c r="AJ29" s="905" t="s">
        <v>60</v>
      </c>
      <c r="AK29" s="905"/>
      <c r="AL29" s="905"/>
      <c r="AM29" s="905"/>
      <c r="AN29" s="1723"/>
      <c r="AO29" s="1720"/>
      <c r="AP29" s="1721"/>
      <c r="AQ29" s="1721"/>
      <c r="AR29" s="1721"/>
      <c r="AS29" s="1722"/>
      <c r="AT29" s="905"/>
      <c r="AU29" s="905"/>
      <c r="AV29" s="905"/>
      <c r="AW29" s="905"/>
      <c r="AX29" s="905"/>
      <c r="AY29" s="905" t="s">
        <v>60</v>
      </c>
      <c r="AZ29" s="905"/>
      <c r="BA29" s="905"/>
      <c r="BB29" s="905"/>
      <c r="BC29" s="1723"/>
    </row>
    <row r="30" spans="1:55" ht="19.5" customHeight="1">
      <c r="A30" s="1714" t="s">
        <v>78</v>
      </c>
      <c r="B30" s="1715"/>
      <c r="C30" s="1715"/>
      <c r="D30" s="1715"/>
      <c r="E30" s="1715"/>
      <c r="F30" s="1715"/>
      <c r="G30" s="1715"/>
      <c r="H30" s="1715"/>
      <c r="I30" s="1715"/>
      <c r="J30" s="1715"/>
      <c r="K30" s="1715"/>
      <c r="L30" s="1715"/>
      <c r="M30" s="1715"/>
      <c r="N30" s="1715"/>
      <c r="O30" s="1715"/>
      <c r="P30" s="1715"/>
      <c r="Q30" s="1715"/>
      <c r="R30" s="1715"/>
      <c r="S30" s="1715"/>
      <c r="T30" s="1716" t="s">
        <v>1067</v>
      </c>
      <c r="U30" s="881"/>
      <c r="V30" s="1717">
        <v>119154570</v>
      </c>
      <c r="W30" s="1717"/>
      <c r="X30" s="1717"/>
      <c r="Y30" s="1717"/>
      <c r="Z30" s="1717"/>
      <c r="AA30" s="1718">
        <v>0</v>
      </c>
      <c r="AB30" s="1718"/>
      <c r="AC30" s="905" t="s">
        <v>60</v>
      </c>
      <c r="AD30" s="905"/>
      <c r="AE30" s="905"/>
      <c r="AF30" s="905"/>
      <c r="AG30" s="905"/>
      <c r="AH30" s="1718">
        <f>100-AA30</f>
        <v>100</v>
      </c>
      <c r="AI30" s="1718"/>
      <c r="AJ30" s="1717">
        <v>119154570</v>
      </c>
      <c r="AK30" s="1717"/>
      <c r="AL30" s="1717"/>
      <c r="AM30" s="1717"/>
      <c r="AN30" s="1719"/>
      <c r="AO30" s="1720"/>
      <c r="AP30" s="1721"/>
      <c r="AQ30" s="1721"/>
      <c r="AR30" s="1721"/>
      <c r="AS30" s="1722"/>
      <c r="AT30" s="905" t="s">
        <v>60</v>
      </c>
      <c r="AU30" s="905"/>
      <c r="AV30" s="905"/>
      <c r="AW30" s="905"/>
      <c r="AX30" s="905"/>
      <c r="AY30" s="905"/>
      <c r="AZ30" s="905"/>
      <c r="BA30" s="905"/>
      <c r="BB30" s="905"/>
      <c r="BC30" s="1723"/>
    </row>
    <row r="31" spans="1:55" ht="19.5" customHeight="1" thickBot="1">
      <c r="A31" s="1729" t="s">
        <v>79</v>
      </c>
      <c r="B31" s="1730"/>
      <c r="C31" s="1730"/>
      <c r="D31" s="1730"/>
      <c r="E31" s="1730"/>
      <c r="F31" s="1730"/>
      <c r="G31" s="1730"/>
      <c r="H31" s="1730"/>
      <c r="I31" s="1730"/>
      <c r="J31" s="1730"/>
      <c r="K31" s="1730"/>
      <c r="L31" s="1730"/>
      <c r="M31" s="1730"/>
      <c r="N31" s="1730"/>
      <c r="O31" s="1730"/>
      <c r="P31" s="1730"/>
      <c r="Q31" s="1730"/>
      <c r="R31" s="1730"/>
      <c r="S31" s="1730"/>
      <c r="T31" s="1731" t="s">
        <v>1069</v>
      </c>
      <c r="U31" s="1698"/>
      <c r="V31" s="1732"/>
      <c r="W31" s="1732"/>
      <c r="X31" s="1732"/>
      <c r="Y31" s="1732"/>
      <c r="Z31" s="1732"/>
      <c r="AA31" s="1733">
        <v>0</v>
      </c>
      <c r="AB31" s="1733"/>
      <c r="AC31" s="1734" t="s">
        <v>60</v>
      </c>
      <c r="AD31" s="1734"/>
      <c r="AE31" s="1734"/>
      <c r="AF31" s="1734"/>
      <c r="AG31" s="1734"/>
      <c r="AH31" s="1733">
        <f>100-AA31</f>
        <v>100</v>
      </c>
      <c r="AI31" s="1733"/>
      <c r="AJ31" s="1734"/>
      <c r="AK31" s="1734"/>
      <c r="AL31" s="1734"/>
      <c r="AM31" s="1734"/>
      <c r="AN31" s="1735"/>
      <c r="AO31" s="1736"/>
      <c r="AP31" s="1737"/>
      <c r="AQ31" s="1737"/>
      <c r="AR31" s="1737"/>
      <c r="AS31" s="1738"/>
      <c r="AT31" s="1734" t="s">
        <v>60</v>
      </c>
      <c r="AU31" s="1734"/>
      <c r="AV31" s="1734"/>
      <c r="AW31" s="1734"/>
      <c r="AX31" s="1734"/>
      <c r="AY31" s="1734"/>
      <c r="AZ31" s="1734"/>
      <c r="BA31" s="1734"/>
      <c r="BB31" s="1734"/>
      <c r="BC31" s="1735"/>
    </row>
    <row r="32" spans="1:59" ht="19.5" customHeight="1" thickBot="1">
      <c r="A32" s="1739" t="s">
        <v>80</v>
      </c>
      <c r="B32" s="1740"/>
      <c r="C32" s="1740"/>
      <c r="D32" s="1740"/>
      <c r="E32" s="1740"/>
      <c r="F32" s="1740"/>
      <c r="G32" s="1740"/>
      <c r="H32" s="1740"/>
      <c r="I32" s="1740"/>
      <c r="J32" s="1740"/>
      <c r="K32" s="1740"/>
      <c r="L32" s="1740"/>
      <c r="M32" s="1740"/>
      <c r="N32" s="1740"/>
      <c r="O32" s="1740"/>
      <c r="P32" s="1740"/>
      <c r="Q32" s="1740"/>
      <c r="R32" s="1740"/>
      <c r="S32" s="1741"/>
      <c r="T32" s="1742">
        <v>20</v>
      </c>
      <c r="U32" s="1743"/>
      <c r="V32" s="1744">
        <f>SUM(V13:Z31)</f>
        <v>4011661245</v>
      </c>
      <c r="W32" s="1745"/>
      <c r="X32" s="1745"/>
      <c r="Y32" s="1745"/>
      <c r="Z32" s="1746"/>
      <c r="AA32" s="1747" t="s">
        <v>81</v>
      </c>
      <c r="AB32" s="1748"/>
      <c r="AC32" s="1744">
        <f>SUM(AC13:AG31)</f>
        <v>2839470650</v>
      </c>
      <c r="AD32" s="1745"/>
      <c r="AE32" s="1745"/>
      <c r="AF32" s="1745"/>
      <c r="AG32" s="1746"/>
      <c r="AH32" s="1747" t="s">
        <v>81</v>
      </c>
      <c r="AI32" s="1748"/>
      <c r="AJ32" s="1744">
        <f>SUM(AJ13:AN31)</f>
        <v>1172190595</v>
      </c>
      <c r="AK32" s="1745"/>
      <c r="AL32" s="1745"/>
      <c r="AM32" s="1745"/>
      <c r="AN32" s="1749"/>
      <c r="AO32" s="1745">
        <f>SUM(AO13:AS31)</f>
        <v>0</v>
      </c>
      <c r="AP32" s="1745"/>
      <c r="AQ32" s="1745"/>
      <c r="AR32" s="1745"/>
      <c r="AS32" s="1746"/>
      <c r="AT32" s="1744">
        <f>SUM(AT13:AX31)</f>
        <v>0</v>
      </c>
      <c r="AU32" s="1745"/>
      <c r="AV32" s="1745"/>
      <c r="AW32" s="1745"/>
      <c r="AX32" s="1746"/>
      <c r="AY32" s="1744">
        <f>SUM(AY13:BC31)</f>
        <v>0</v>
      </c>
      <c r="AZ32" s="1745"/>
      <c r="BA32" s="1745"/>
      <c r="BB32" s="1745"/>
      <c r="BC32" s="1746"/>
      <c r="BD32" s="835"/>
      <c r="BE32" s="835"/>
      <c r="BF32" s="835"/>
      <c r="BG32" s="835"/>
    </row>
    <row r="33" spans="1:55" ht="25.5" customHeight="1">
      <c r="A33" s="1702" t="s">
        <v>82</v>
      </c>
      <c r="B33" s="1703"/>
      <c r="C33" s="1703"/>
      <c r="D33" s="1703"/>
      <c r="E33" s="1703"/>
      <c r="F33" s="1703"/>
      <c r="G33" s="1703"/>
      <c r="H33" s="1703"/>
      <c r="I33" s="1703"/>
      <c r="J33" s="1703"/>
      <c r="K33" s="1703"/>
      <c r="L33" s="1703"/>
      <c r="M33" s="1703"/>
      <c r="N33" s="1703"/>
      <c r="O33" s="1703"/>
      <c r="P33" s="1703"/>
      <c r="Q33" s="1703"/>
      <c r="R33" s="1703"/>
      <c r="S33" s="1703"/>
      <c r="T33" s="1704">
        <v>21</v>
      </c>
      <c r="U33" s="1750"/>
      <c r="V33" s="1706">
        <v>12717900</v>
      </c>
      <c r="W33" s="1706"/>
      <c r="X33" s="1706"/>
      <c r="Y33" s="1706"/>
      <c r="Z33" s="1706"/>
      <c r="AA33" s="1707">
        <v>100</v>
      </c>
      <c r="AB33" s="1707"/>
      <c r="AC33" s="1706">
        <v>12717900</v>
      </c>
      <c r="AD33" s="1706"/>
      <c r="AE33" s="1706"/>
      <c r="AF33" s="1706"/>
      <c r="AG33" s="1706"/>
      <c r="AH33" s="1708">
        <f>100-AA33</f>
        <v>0</v>
      </c>
      <c r="AI33" s="1708"/>
      <c r="AJ33" s="1708" t="s">
        <v>60</v>
      </c>
      <c r="AK33" s="1708"/>
      <c r="AL33" s="1708"/>
      <c r="AM33" s="1708"/>
      <c r="AN33" s="1713"/>
      <c r="AO33" s="1710"/>
      <c r="AP33" s="1711"/>
      <c r="AQ33" s="1711"/>
      <c r="AR33" s="1711"/>
      <c r="AS33" s="1712"/>
      <c r="AT33" s="1708"/>
      <c r="AU33" s="1708"/>
      <c r="AV33" s="1708"/>
      <c r="AW33" s="1708"/>
      <c r="AX33" s="1708"/>
      <c r="AY33" s="1708" t="s">
        <v>60</v>
      </c>
      <c r="AZ33" s="1708"/>
      <c r="BA33" s="1708"/>
      <c r="BB33" s="1708"/>
      <c r="BC33" s="1713"/>
    </row>
    <row r="34" spans="1:55" ht="19.5" customHeight="1">
      <c r="A34" s="1714" t="s">
        <v>83</v>
      </c>
      <c r="B34" s="1715"/>
      <c r="C34" s="1715"/>
      <c r="D34" s="1715"/>
      <c r="E34" s="1715"/>
      <c r="F34" s="1715"/>
      <c r="G34" s="1715"/>
      <c r="H34" s="1715"/>
      <c r="I34" s="1715"/>
      <c r="J34" s="1715"/>
      <c r="K34" s="1715"/>
      <c r="L34" s="1715"/>
      <c r="M34" s="1715"/>
      <c r="N34" s="1715"/>
      <c r="O34" s="1715"/>
      <c r="P34" s="1715"/>
      <c r="Q34" s="1715"/>
      <c r="R34" s="1715"/>
      <c r="S34" s="1715"/>
      <c r="T34" s="1742">
        <v>22</v>
      </c>
      <c r="U34" s="1751"/>
      <c r="V34" s="1717"/>
      <c r="W34" s="1717"/>
      <c r="X34" s="1717"/>
      <c r="Y34" s="1717"/>
      <c r="Z34" s="1717"/>
      <c r="AA34" s="1718">
        <v>100</v>
      </c>
      <c r="AB34" s="1718"/>
      <c r="AC34" s="905"/>
      <c r="AD34" s="905"/>
      <c r="AE34" s="905"/>
      <c r="AF34" s="905"/>
      <c r="AG34" s="905"/>
      <c r="AH34" s="905">
        <f>100-AA34</f>
        <v>0</v>
      </c>
      <c r="AI34" s="905"/>
      <c r="AJ34" s="905" t="s">
        <v>60</v>
      </c>
      <c r="AK34" s="905"/>
      <c r="AL34" s="905"/>
      <c r="AM34" s="905"/>
      <c r="AN34" s="1723"/>
      <c r="AO34" s="1720"/>
      <c r="AP34" s="1721"/>
      <c r="AQ34" s="1721"/>
      <c r="AR34" s="1721"/>
      <c r="AS34" s="1722"/>
      <c r="AT34" s="905"/>
      <c r="AU34" s="905"/>
      <c r="AV34" s="905"/>
      <c r="AW34" s="905"/>
      <c r="AX34" s="905"/>
      <c r="AY34" s="905" t="s">
        <v>60</v>
      </c>
      <c r="AZ34" s="905"/>
      <c r="BA34" s="905"/>
      <c r="BB34" s="905"/>
      <c r="BC34" s="1723"/>
    </row>
    <row r="35" spans="1:55" ht="19.5" customHeight="1" thickBot="1">
      <c r="A35" s="1714" t="s">
        <v>84</v>
      </c>
      <c r="B35" s="1715"/>
      <c r="C35" s="1715"/>
      <c r="D35" s="1715"/>
      <c r="E35" s="1715"/>
      <c r="F35" s="1715"/>
      <c r="G35" s="1715"/>
      <c r="H35" s="1715"/>
      <c r="I35" s="1715"/>
      <c r="J35" s="1715"/>
      <c r="K35" s="1715"/>
      <c r="L35" s="1715"/>
      <c r="M35" s="1715"/>
      <c r="N35" s="1715"/>
      <c r="O35" s="1715"/>
      <c r="P35" s="1715"/>
      <c r="Q35" s="1715"/>
      <c r="R35" s="1715"/>
      <c r="S35" s="1715"/>
      <c r="T35" s="1731">
        <v>23</v>
      </c>
      <c r="U35" s="1751"/>
      <c r="V35" s="1717">
        <v>40460000</v>
      </c>
      <c r="W35" s="1717"/>
      <c r="X35" s="1717"/>
      <c r="Y35" s="1717"/>
      <c r="Z35" s="1717"/>
      <c r="AA35" s="1718">
        <v>100</v>
      </c>
      <c r="AB35" s="1718"/>
      <c r="AC35" s="1717">
        <v>40460000</v>
      </c>
      <c r="AD35" s="1717"/>
      <c r="AE35" s="1717"/>
      <c r="AF35" s="1717"/>
      <c r="AG35" s="1717"/>
      <c r="AH35" s="905">
        <f>100-AA35</f>
        <v>0</v>
      </c>
      <c r="AI35" s="905"/>
      <c r="AJ35" s="905" t="s">
        <v>60</v>
      </c>
      <c r="AK35" s="905"/>
      <c r="AL35" s="905"/>
      <c r="AM35" s="905"/>
      <c r="AN35" s="1723"/>
      <c r="AO35" s="1720"/>
      <c r="AP35" s="1721"/>
      <c r="AQ35" s="1721"/>
      <c r="AR35" s="1721"/>
      <c r="AS35" s="1722"/>
      <c r="AT35" s="905"/>
      <c r="AU35" s="905"/>
      <c r="AV35" s="905"/>
      <c r="AW35" s="905"/>
      <c r="AX35" s="905"/>
      <c r="AY35" s="905" t="s">
        <v>60</v>
      </c>
      <c r="AZ35" s="905"/>
      <c r="BA35" s="905"/>
      <c r="BB35" s="905"/>
      <c r="BC35" s="1723"/>
    </row>
    <row r="36" spans="1:55" ht="19.5" customHeight="1" thickBot="1">
      <c r="A36" s="1752" t="s">
        <v>85</v>
      </c>
      <c r="B36" s="1753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42">
        <v>24</v>
      </c>
      <c r="U36" s="1754"/>
      <c r="V36" s="1755">
        <f>SUM(V33:Z35)</f>
        <v>53177900</v>
      </c>
      <c r="W36" s="1755"/>
      <c r="X36" s="1755"/>
      <c r="Y36" s="1755"/>
      <c r="Z36" s="1755"/>
      <c r="AA36" s="1756" t="s">
        <v>81</v>
      </c>
      <c r="AB36" s="1757"/>
      <c r="AC36" s="1755">
        <f>SUM(AC33:AG35)</f>
        <v>53177900</v>
      </c>
      <c r="AD36" s="1755"/>
      <c r="AE36" s="1755"/>
      <c r="AF36" s="1755"/>
      <c r="AG36" s="1755"/>
      <c r="AH36" s="1756" t="s">
        <v>81</v>
      </c>
      <c r="AI36" s="1757"/>
      <c r="AJ36" s="1755">
        <f>SUM(AJ33:AN35)</f>
        <v>0</v>
      </c>
      <c r="AK36" s="1755"/>
      <c r="AL36" s="1755"/>
      <c r="AM36" s="1755"/>
      <c r="AN36" s="1758"/>
      <c r="AO36" s="1759">
        <f>SUM(AO33:AS35)</f>
        <v>0</v>
      </c>
      <c r="AP36" s="1755"/>
      <c r="AQ36" s="1755"/>
      <c r="AR36" s="1755"/>
      <c r="AS36" s="1755"/>
      <c r="AT36" s="1755">
        <f>SUM(AT33:AX35)</f>
        <v>0</v>
      </c>
      <c r="AU36" s="1755"/>
      <c r="AV36" s="1755"/>
      <c r="AW36" s="1755"/>
      <c r="AX36" s="1755"/>
      <c r="AY36" s="1755">
        <f>SUM(AY33:BC35)</f>
        <v>0</v>
      </c>
      <c r="AZ36" s="1755"/>
      <c r="BA36" s="1755"/>
      <c r="BB36" s="1755"/>
      <c r="BC36" s="1755"/>
    </row>
    <row r="37" spans="1:55" ht="19.5" customHeight="1">
      <c r="A37" s="1760" t="s">
        <v>86</v>
      </c>
      <c r="B37" s="1761"/>
      <c r="C37" s="1761"/>
      <c r="D37" s="1761"/>
      <c r="E37" s="1761"/>
      <c r="F37" s="1761"/>
      <c r="G37" s="1761"/>
      <c r="H37" s="1761"/>
      <c r="I37" s="1761"/>
      <c r="J37" s="1761"/>
      <c r="K37" s="1761"/>
      <c r="L37" s="1761"/>
      <c r="M37" s="1761"/>
      <c r="N37" s="1761"/>
      <c r="O37" s="1761"/>
      <c r="P37" s="1761"/>
      <c r="Q37" s="1761"/>
      <c r="R37" s="1761"/>
      <c r="S37" s="1761"/>
      <c r="T37" s="1704">
        <v>25</v>
      </c>
      <c r="U37" s="1762"/>
      <c r="V37" s="1763">
        <v>205116000</v>
      </c>
      <c r="W37" s="1763"/>
      <c r="X37" s="1763"/>
      <c r="Y37" s="1763"/>
      <c r="Z37" s="1763"/>
      <c r="AA37" s="1764">
        <f>100-AH37</f>
        <v>31.510000000000005</v>
      </c>
      <c r="AB37" s="1765"/>
      <c r="AC37" s="1766">
        <v>64623467</v>
      </c>
      <c r="AD37" s="1767"/>
      <c r="AE37" s="1767"/>
      <c r="AF37" s="1767"/>
      <c r="AG37" s="1768"/>
      <c r="AH37" s="1769">
        <v>68.49</v>
      </c>
      <c r="AI37" s="1769"/>
      <c r="AJ37" s="1766">
        <v>140492533</v>
      </c>
      <c r="AK37" s="1767"/>
      <c r="AL37" s="1767"/>
      <c r="AM37" s="1767"/>
      <c r="AN37" s="1770"/>
      <c r="AO37" s="1771"/>
      <c r="AP37" s="1772"/>
      <c r="AQ37" s="1772"/>
      <c r="AR37" s="1772"/>
      <c r="AS37" s="1772"/>
      <c r="AT37" s="1772"/>
      <c r="AU37" s="1772"/>
      <c r="AV37" s="1772"/>
      <c r="AW37" s="1772"/>
      <c r="AX37" s="1772"/>
      <c r="AY37" s="1772"/>
      <c r="AZ37" s="1772"/>
      <c r="BA37" s="1772"/>
      <c r="BB37" s="1772"/>
      <c r="BC37" s="1773"/>
    </row>
    <row r="38" spans="1:55" ht="19.5" customHeight="1">
      <c r="A38" s="1774" t="s">
        <v>87</v>
      </c>
      <c r="B38" s="1775"/>
      <c r="C38" s="1775"/>
      <c r="D38" s="1775"/>
      <c r="E38" s="1775"/>
      <c r="F38" s="1775"/>
      <c r="G38" s="1775"/>
      <c r="H38" s="1775"/>
      <c r="I38" s="1775"/>
      <c r="J38" s="1775"/>
      <c r="K38" s="1775"/>
      <c r="L38" s="1775"/>
      <c r="M38" s="1775"/>
      <c r="N38" s="1775"/>
      <c r="O38" s="1775"/>
      <c r="P38" s="1775"/>
      <c r="Q38" s="1775"/>
      <c r="R38" s="1775"/>
      <c r="S38" s="1775"/>
      <c r="T38" s="1716">
        <v>26</v>
      </c>
      <c r="U38" s="1751"/>
      <c r="V38" s="1717">
        <v>26945644</v>
      </c>
      <c r="W38" s="1717"/>
      <c r="X38" s="1717"/>
      <c r="Y38" s="1717"/>
      <c r="Z38" s="1717"/>
      <c r="AA38" s="1776">
        <f>100-AH38</f>
        <v>31.510000000000005</v>
      </c>
      <c r="AB38" s="1777"/>
      <c r="AC38" s="1725">
        <v>8489445</v>
      </c>
      <c r="AD38" s="1726"/>
      <c r="AE38" s="1726"/>
      <c r="AF38" s="1726"/>
      <c r="AG38" s="1727"/>
      <c r="AH38" s="1724">
        <v>68.49</v>
      </c>
      <c r="AI38" s="1724"/>
      <c r="AJ38" s="1725">
        <v>18456199</v>
      </c>
      <c r="AK38" s="1726"/>
      <c r="AL38" s="1726"/>
      <c r="AM38" s="1726"/>
      <c r="AN38" s="1728"/>
      <c r="AO38" s="1778"/>
      <c r="AP38" s="1779"/>
      <c r="AQ38" s="1779"/>
      <c r="AR38" s="1779"/>
      <c r="AS38" s="1779"/>
      <c r="AT38" s="1779"/>
      <c r="AU38" s="1779"/>
      <c r="AV38" s="1779"/>
      <c r="AW38" s="1779"/>
      <c r="AX38" s="1779"/>
      <c r="AY38" s="1779"/>
      <c r="AZ38" s="1779"/>
      <c r="BA38" s="1779"/>
      <c r="BB38" s="1779"/>
      <c r="BC38" s="1780"/>
    </row>
    <row r="39" spans="1:55" ht="19.5" customHeight="1" thickBot="1">
      <c r="A39" s="1781" t="s">
        <v>88</v>
      </c>
      <c r="B39" s="1782"/>
      <c r="C39" s="1782"/>
      <c r="D39" s="1782"/>
      <c r="E39" s="1782"/>
      <c r="F39" s="1782"/>
      <c r="G39" s="1782"/>
      <c r="H39" s="1782"/>
      <c r="I39" s="1782"/>
      <c r="J39" s="1782"/>
      <c r="K39" s="1782"/>
      <c r="L39" s="1782"/>
      <c r="M39" s="1782"/>
      <c r="N39" s="1782"/>
      <c r="O39" s="1782"/>
      <c r="P39" s="1782"/>
      <c r="Q39" s="1782"/>
      <c r="R39" s="1782"/>
      <c r="S39" s="1782"/>
      <c r="T39" s="1731">
        <v>27</v>
      </c>
      <c r="U39" s="1783"/>
      <c r="V39" s="1784">
        <v>2632000</v>
      </c>
      <c r="W39" s="1784"/>
      <c r="X39" s="1784"/>
      <c r="Y39" s="1784"/>
      <c r="Z39" s="1784"/>
      <c r="AA39" s="1785">
        <f>100-AH39</f>
        <v>31.510000000000005</v>
      </c>
      <c r="AB39" s="1786"/>
      <c r="AC39" s="1784">
        <v>829233</v>
      </c>
      <c r="AD39" s="1784"/>
      <c r="AE39" s="1784"/>
      <c r="AF39" s="1784"/>
      <c r="AG39" s="1784"/>
      <c r="AH39" s="1724">
        <v>68.49</v>
      </c>
      <c r="AI39" s="1724"/>
      <c r="AJ39" s="1784">
        <v>1802767</v>
      </c>
      <c r="AK39" s="1784"/>
      <c r="AL39" s="1784"/>
      <c r="AM39" s="1784"/>
      <c r="AN39" s="1787"/>
      <c r="AO39" s="1788"/>
      <c r="AP39" s="1789"/>
      <c r="AQ39" s="1789"/>
      <c r="AR39" s="1789"/>
      <c r="AS39" s="1789"/>
      <c r="AT39" s="1789"/>
      <c r="AU39" s="1789"/>
      <c r="AV39" s="1789"/>
      <c r="AW39" s="1789"/>
      <c r="AX39" s="1789"/>
      <c r="AY39" s="1789"/>
      <c r="AZ39" s="1789"/>
      <c r="BA39" s="1789"/>
      <c r="BB39" s="1789"/>
      <c r="BC39" s="1790"/>
    </row>
    <row r="40" spans="1:55" ht="19.5" customHeight="1" thickBot="1">
      <c r="A40" s="1791" t="s">
        <v>89</v>
      </c>
      <c r="B40" s="1792"/>
      <c r="C40" s="1792"/>
      <c r="D40" s="1792"/>
      <c r="E40" s="1792"/>
      <c r="F40" s="1792"/>
      <c r="G40" s="1792"/>
      <c r="H40" s="1792"/>
      <c r="I40" s="1792"/>
      <c r="J40" s="1792"/>
      <c r="K40" s="1792"/>
      <c r="L40" s="1792"/>
      <c r="M40" s="1792"/>
      <c r="N40" s="1792"/>
      <c r="O40" s="1792"/>
      <c r="P40" s="1792"/>
      <c r="Q40" s="1792"/>
      <c r="R40" s="1792"/>
      <c r="S40" s="1793"/>
      <c r="T40" s="1794">
        <v>28</v>
      </c>
      <c r="U40" s="1754"/>
      <c r="V40" s="1755">
        <f>SUM(V37:Z39)</f>
        <v>234693644</v>
      </c>
      <c r="W40" s="1755"/>
      <c r="X40" s="1755"/>
      <c r="Y40" s="1755"/>
      <c r="Z40" s="1755"/>
      <c r="AA40" s="1795" t="s">
        <v>81</v>
      </c>
      <c r="AB40" s="1796"/>
      <c r="AC40" s="1755">
        <f>SUM(AC37:AG39)</f>
        <v>73942145</v>
      </c>
      <c r="AD40" s="1755"/>
      <c r="AE40" s="1755"/>
      <c r="AF40" s="1755"/>
      <c r="AG40" s="1755"/>
      <c r="AH40" s="1756" t="s">
        <v>81</v>
      </c>
      <c r="AI40" s="1757"/>
      <c r="AJ40" s="1755">
        <f>SUM(AJ37:AN39)</f>
        <v>160751499</v>
      </c>
      <c r="AK40" s="1755"/>
      <c r="AL40" s="1755"/>
      <c r="AM40" s="1755"/>
      <c r="AN40" s="1758"/>
      <c r="AO40" s="1759">
        <f>SUM(AO37:AS39)</f>
        <v>0</v>
      </c>
      <c r="AP40" s="1755"/>
      <c r="AQ40" s="1755"/>
      <c r="AR40" s="1755"/>
      <c r="AS40" s="1755"/>
      <c r="AT40" s="1755">
        <f>SUM(AT37:AX39)</f>
        <v>0</v>
      </c>
      <c r="AU40" s="1755"/>
      <c r="AV40" s="1755"/>
      <c r="AW40" s="1755"/>
      <c r="AX40" s="1755"/>
      <c r="AY40" s="1755">
        <f>SUM(AY37:BC39)</f>
        <v>0</v>
      </c>
      <c r="AZ40" s="1755"/>
      <c r="BA40" s="1755"/>
      <c r="BB40" s="1755"/>
      <c r="BC40" s="1755"/>
    </row>
    <row r="41" spans="1:55" ht="19.5" customHeight="1">
      <c r="A41" s="1760" t="s">
        <v>90</v>
      </c>
      <c r="B41" s="1761"/>
      <c r="C41" s="1761"/>
      <c r="D41" s="1761"/>
      <c r="E41" s="1761"/>
      <c r="F41" s="1761"/>
      <c r="G41" s="1761"/>
      <c r="H41" s="1761"/>
      <c r="I41" s="1761"/>
      <c r="J41" s="1761"/>
      <c r="K41" s="1761"/>
      <c r="L41" s="1761"/>
      <c r="M41" s="1761"/>
      <c r="N41" s="1761"/>
      <c r="O41" s="1761"/>
      <c r="P41" s="1761"/>
      <c r="Q41" s="1761"/>
      <c r="R41" s="1761"/>
      <c r="S41" s="1761"/>
      <c r="T41" s="1742">
        <v>29</v>
      </c>
      <c r="U41" s="1762"/>
      <c r="V41" s="1763"/>
      <c r="W41" s="1763"/>
      <c r="X41" s="1763"/>
      <c r="Y41" s="1763"/>
      <c r="Z41" s="1763"/>
      <c r="AA41" s="1797">
        <v>0</v>
      </c>
      <c r="AB41" s="1798"/>
      <c r="AC41" s="1772" t="s">
        <v>60</v>
      </c>
      <c r="AD41" s="1772"/>
      <c r="AE41" s="1772"/>
      <c r="AF41" s="1772"/>
      <c r="AG41" s="1772"/>
      <c r="AH41" s="1799">
        <f>100-AA41</f>
        <v>100</v>
      </c>
      <c r="AI41" s="1799"/>
      <c r="AJ41" s="1772"/>
      <c r="AK41" s="1772"/>
      <c r="AL41" s="1772"/>
      <c r="AM41" s="1772"/>
      <c r="AN41" s="1773"/>
      <c r="AO41" s="1771"/>
      <c r="AP41" s="1772"/>
      <c r="AQ41" s="1772"/>
      <c r="AR41" s="1772"/>
      <c r="AS41" s="1772"/>
      <c r="AT41" s="1772" t="s">
        <v>60</v>
      </c>
      <c r="AU41" s="1772"/>
      <c r="AV41" s="1772"/>
      <c r="AW41" s="1772"/>
      <c r="AX41" s="1772"/>
      <c r="AY41" s="1772"/>
      <c r="AZ41" s="1772"/>
      <c r="BA41" s="1772"/>
      <c r="BB41" s="1772"/>
      <c r="BC41" s="1773"/>
    </row>
    <row r="42" spans="1:55" ht="19.5" customHeight="1" thickBot="1">
      <c r="A42" s="1781" t="s">
        <v>91</v>
      </c>
      <c r="B42" s="1782"/>
      <c r="C42" s="1782"/>
      <c r="D42" s="1782"/>
      <c r="E42" s="1782"/>
      <c r="F42" s="1782"/>
      <c r="G42" s="1782"/>
      <c r="H42" s="1782"/>
      <c r="I42" s="1782"/>
      <c r="J42" s="1782"/>
      <c r="K42" s="1782"/>
      <c r="L42" s="1782"/>
      <c r="M42" s="1782"/>
      <c r="N42" s="1782"/>
      <c r="O42" s="1782"/>
      <c r="P42" s="1782"/>
      <c r="Q42" s="1782"/>
      <c r="R42" s="1782"/>
      <c r="S42" s="1782"/>
      <c r="T42" s="1731">
        <v>30</v>
      </c>
      <c r="U42" s="1783"/>
      <c r="V42" s="1784"/>
      <c r="W42" s="1784"/>
      <c r="X42" s="1784"/>
      <c r="Y42" s="1784"/>
      <c r="Z42" s="1784"/>
      <c r="AA42" s="1800">
        <v>100</v>
      </c>
      <c r="AB42" s="1801"/>
      <c r="AC42" s="1789"/>
      <c r="AD42" s="1789"/>
      <c r="AE42" s="1789"/>
      <c r="AF42" s="1789"/>
      <c r="AG42" s="1789"/>
      <c r="AH42" s="1802">
        <v>0</v>
      </c>
      <c r="AI42" s="1802"/>
      <c r="AJ42" s="1789" t="s">
        <v>60</v>
      </c>
      <c r="AK42" s="1789"/>
      <c r="AL42" s="1789"/>
      <c r="AM42" s="1789"/>
      <c r="AN42" s="1790"/>
      <c r="AO42" s="1788"/>
      <c r="AP42" s="1789"/>
      <c r="AQ42" s="1789"/>
      <c r="AR42" s="1789"/>
      <c r="AS42" s="1789"/>
      <c r="AT42" s="1789"/>
      <c r="AU42" s="1789"/>
      <c r="AV42" s="1789"/>
      <c r="AW42" s="1789"/>
      <c r="AX42" s="1789"/>
      <c r="AY42" s="1789" t="s">
        <v>60</v>
      </c>
      <c r="AZ42" s="1789"/>
      <c r="BA42" s="1789"/>
      <c r="BB42" s="1789"/>
      <c r="BC42" s="1790"/>
    </row>
    <row r="43" spans="1:55" ht="25.5" customHeight="1" thickBot="1">
      <c r="A43" s="1752" t="s">
        <v>92</v>
      </c>
      <c r="B43" s="1803"/>
      <c r="C43" s="1803"/>
      <c r="D43" s="1803"/>
      <c r="E43" s="1803"/>
      <c r="F43" s="1803"/>
      <c r="G43" s="1803"/>
      <c r="H43" s="1803"/>
      <c r="I43" s="1803"/>
      <c r="J43" s="1803"/>
      <c r="K43" s="1803"/>
      <c r="L43" s="1803"/>
      <c r="M43" s="1803"/>
      <c r="N43" s="1803"/>
      <c r="O43" s="1803"/>
      <c r="P43" s="1803"/>
      <c r="Q43" s="1803"/>
      <c r="R43" s="1803"/>
      <c r="S43" s="1803"/>
      <c r="T43" s="1804">
        <v>31</v>
      </c>
      <c r="U43" s="1754"/>
      <c r="V43" s="1755">
        <f>SUM(V32+V36+V40+V41+V42)</f>
        <v>4299532789</v>
      </c>
      <c r="W43" s="1755"/>
      <c r="X43" s="1755"/>
      <c r="Y43" s="1755"/>
      <c r="Z43" s="1755"/>
      <c r="AA43" s="1795" t="s">
        <v>81</v>
      </c>
      <c r="AB43" s="1796"/>
      <c r="AC43" s="1755">
        <f>SUM(AC32+AC36+AC40+AC42)</f>
        <v>2966590695</v>
      </c>
      <c r="AD43" s="1755"/>
      <c r="AE43" s="1755"/>
      <c r="AF43" s="1755"/>
      <c r="AG43" s="1755"/>
      <c r="AH43" s="1795" t="s">
        <v>81</v>
      </c>
      <c r="AI43" s="1796"/>
      <c r="AJ43" s="1755">
        <f>SUM(AJ32+AJ36+AJ40+AJ41)</f>
        <v>1332942094</v>
      </c>
      <c r="AK43" s="1755"/>
      <c r="AL43" s="1755"/>
      <c r="AM43" s="1755"/>
      <c r="AN43" s="1758"/>
      <c r="AO43" s="1759">
        <f>SUM(AO32+AO36+AO40+AO41+AO42)</f>
        <v>0</v>
      </c>
      <c r="AP43" s="1755"/>
      <c r="AQ43" s="1755"/>
      <c r="AR43" s="1755"/>
      <c r="AS43" s="1755"/>
      <c r="AT43" s="1755">
        <f>SUM(AT32+AT36+AT40+AT42)</f>
        <v>0</v>
      </c>
      <c r="AU43" s="1755"/>
      <c r="AV43" s="1755"/>
      <c r="AW43" s="1755"/>
      <c r="AX43" s="1755"/>
      <c r="AY43" s="1755">
        <f>SUM(AY32+AY36+AY40+AY41)</f>
        <v>0</v>
      </c>
      <c r="AZ43" s="1755"/>
      <c r="BA43" s="1755"/>
      <c r="BB43" s="1755"/>
      <c r="BC43" s="1755"/>
    </row>
    <row r="44" spans="1:55" ht="19.5" customHeight="1" thickBot="1">
      <c r="A44" s="1805" t="s">
        <v>93</v>
      </c>
      <c r="B44" s="1806"/>
      <c r="C44" s="1806"/>
      <c r="D44" s="1806"/>
      <c r="E44" s="1806"/>
      <c r="F44" s="1806"/>
      <c r="G44" s="1806"/>
      <c r="H44" s="1806"/>
      <c r="I44" s="1806"/>
      <c r="J44" s="1806"/>
      <c r="K44" s="1806"/>
      <c r="L44" s="1806"/>
      <c r="M44" s="1806"/>
      <c r="N44" s="1806"/>
      <c r="O44" s="1806"/>
      <c r="P44" s="1806"/>
      <c r="Q44" s="1806"/>
      <c r="R44" s="1806"/>
      <c r="S44" s="1806"/>
      <c r="T44" s="1807">
        <v>32</v>
      </c>
      <c r="U44" s="1808"/>
      <c r="V44" s="1809"/>
      <c r="W44" s="1809"/>
      <c r="X44" s="1809"/>
      <c r="Y44" s="1809"/>
      <c r="Z44" s="1809"/>
      <c r="AA44" s="1810">
        <v>0</v>
      </c>
      <c r="AB44" s="1811"/>
      <c r="AC44" s="1812" t="s">
        <v>60</v>
      </c>
      <c r="AD44" s="1813"/>
      <c r="AE44" s="1813"/>
      <c r="AF44" s="1813"/>
      <c r="AG44" s="1813"/>
      <c r="AH44" s="1814">
        <f>100-AA44</f>
        <v>100</v>
      </c>
      <c r="AI44" s="1815"/>
      <c r="AJ44" s="1816"/>
      <c r="AK44" s="1816"/>
      <c r="AL44" s="1816"/>
      <c r="AM44" s="1816"/>
      <c r="AN44" s="1817"/>
      <c r="AO44" s="1818"/>
      <c r="AP44" s="1816"/>
      <c r="AQ44" s="1816"/>
      <c r="AR44" s="1816"/>
      <c r="AS44" s="1816"/>
      <c r="AT44" s="1816" t="s">
        <v>60</v>
      </c>
      <c r="AU44" s="1816"/>
      <c r="AV44" s="1816"/>
      <c r="AW44" s="1816"/>
      <c r="AX44" s="1816"/>
      <c r="AY44" s="1816"/>
      <c r="AZ44" s="1816"/>
      <c r="BA44" s="1816"/>
      <c r="BB44" s="1816"/>
      <c r="BC44" s="1817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1:4" ht="21.75" customHeight="1">
      <c r="A74" s="914"/>
      <c r="B74" s="914"/>
      <c r="C74" s="914"/>
      <c r="D74" s="914"/>
    </row>
    <row r="75" spans="1:4" ht="21.75" customHeight="1">
      <c r="A75" s="914"/>
      <c r="B75" s="914"/>
      <c r="C75" s="914"/>
      <c r="D75" s="914"/>
    </row>
    <row r="76" spans="1:4" ht="21.75" customHeight="1">
      <c r="A76" s="914"/>
      <c r="B76" s="914"/>
      <c r="C76" s="914"/>
      <c r="D76" s="914"/>
    </row>
    <row r="77" spans="1:4" ht="21.75" customHeight="1">
      <c r="A77" s="914"/>
      <c r="B77" s="914"/>
      <c r="C77" s="914"/>
      <c r="D77" s="914"/>
    </row>
    <row r="78" spans="1:4" ht="21.75" customHeight="1">
      <c r="A78" s="914"/>
      <c r="B78" s="914"/>
      <c r="C78" s="914"/>
      <c r="D78" s="914"/>
    </row>
    <row r="79" spans="1:4" ht="21.75" customHeight="1">
      <c r="A79" s="914"/>
      <c r="B79" s="914"/>
      <c r="C79" s="914"/>
      <c r="D79" s="914"/>
    </row>
    <row r="80" spans="1:4" ht="21.75" customHeight="1">
      <c r="A80" s="914"/>
      <c r="B80" s="914"/>
      <c r="C80" s="914"/>
      <c r="D80" s="914"/>
    </row>
    <row r="81" spans="1:4" ht="21.75" customHeight="1">
      <c r="A81" s="914"/>
      <c r="B81" s="914"/>
      <c r="C81" s="914"/>
      <c r="D81" s="914"/>
    </row>
    <row r="82" spans="1:4" ht="21.75" customHeight="1">
      <c r="A82" s="914"/>
      <c r="B82" s="914"/>
      <c r="C82" s="914"/>
      <c r="D82" s="914"/>
    </row>
    <row r="83" spans="1:4" ht="21.75" customHeight="1">
      <c r="A83" s="914"/>
      <c r="B83" s="914"/>
      <c r="C83" s="914"/>
      <c r="D83" s="914"/>
    </row>
    <row r="84" spans="1:4" ht="21.75" customHeight="1">
      <c r="A84" s="914"/>
      <c r="B84" s="914"/>
      <c r="C84" s="914"/>
      <c r="D84" s="914"/>
    </row>
    <row r="85" spans="1:4" ht="21.75" customHeight="1">
      <c r="A85" s="914"/>
      <c r="B85" s="914"/>
      <c r="C85" s="914"/>
      <c r="D85" s="914"/>
    </row>
    <row r="86" spans="1:4" ht="21.75" customHeight="1">
      <c r="A86" s="914"/>
      <c r="B86" s="914"/>
      <c r="C86" s="914"/>
      <c r="D86" s="914"/>
    </row>
    <row r="87" spans="1:4" ht="21.75" customHeight="1">
      <c r="A87" s="914"/>
      <c r="B87" s="914"/>
      <c r="C87" s="914"/>
      <c r="D87" s="914"/>
    </row>
    <row r="88" spans="1:4" ht="21.75" customHeight="1">
      <c r="A88" s="914"/>
      <c r="B88" s="914"/>
      <c r="C88" s="914"/>
      <c r="D88" s="914"/>
    </row>
    <row r="89" spans="1:4" ht="21.75" customHeight="1">
      <c r="A89" s="914"/>
      <c r="B89" s="914"/>
      <c r="C89" s="914"/>
      <c r="D89" s="914"/>
    </row>
    <row r="90" spans="1:4" ht="21.75" customHeight="1">
      <c r="A90" s="914"/>
      <c r="B90" s="914"/>
      <c r="C90" s="914"/>
      <c r="D90" s="914"/>
    </row>
    <row r="91" spans="1:4" ht="21.75" customHeight="1">
      <c r="A91" s="914"/>
      <c r="B91" s="914"/>
      <c r="C91" s="914"/>
      <c r="D91" s="914"/>
    </row>
    <row r="92" spans="1:4" ht="21.75" customHeight="1">
      <c r="A92" s="914"/>
      <c r="B92" s="914"/>
      <c r="C92" s="914"/>
      <c r="D92" s="914"/>
    </row>
    <row r="93" spans="1:4" ht="21.75" customHeight="1">
      <c r="A93" s="914"/>
      <c r="B93" s="914"/>
      <c r="C93" s="914"/>
      <c r="D93" s="914"/>
    </row>
    <row r="94" spans="1:4" ht="21.75" customHeight="1">
      <c r="A94" s="914"/>
      <c r="B94" s="914"/>
      <c r="C94" s="914"/>
      <c r="D94" s="914"/>
    </row>
    <row r="95" spans="1:4" ht="21.75" customHeight="1">
      <c r="A95" s="914"/>
      <c r="B95" s="914"/>
      <c r="C95" s="914"/>
      <c r="D95" s="914"/>
    </row>
    <row r="96" spans="1:4" ht="21.75" customHeight="1">
      <c r="A96" s="914"/>
      <c r="B96" s="914"/>
      <c r="C96" s="914"/>
      <c r="D96" s="914"/>
    </row>
    <row r="97" spans="1:4" ht="21.75" customHeight="1">
      <c r="A97" s="914"/>
      <c r="B97" s="914"/>
      <c r="C97" s="914"/>
      <c r="D97" s="914"/>
    </row>
    <row r="98" spans="1:4" ht="21.75" customHeight="1">
      <c r="A98" s="914"/>
      <c r="B98" s="914"/>
      <c r="C98" s="914"/>
      <c r="D98" s="914"/>
    </row>
    <row r="99" spans="1:4" ht="21.75" customHeight="1">
      <c r="A99" s="914"/>
      <c r="B99" s="914"/>
      <c r="C99" s="914"/>
      <c r="D99" s="914"/>
    </row>
    <row r="100" spans="1:4" ht="21.75" customHeight="1">
      <c r="A100" s="914"/>
      <c r="B100" s="914"/>
      <c r="C100" s="914"/>
      <c r="D100" s="914"/>
    </row>
    <row r="101" spans="1:4" ht="21.75" customHeight="1">
      <c r="A101" s="914"/>
      <c r="B101" s="914"/>
      <c r="C101" s="914"/>
      <c r="D101" s="914"/>
    </row>
    <row r="102" spans="1:4" ht="21.75" customHeight="1">
      <c r="A102" s="914"/>
      <c r="B102" s="914"/>
      <c r="C102" s="914"/>
      <c r="D102" s="914"/>
    </row>
    <row r="103" spans="1:4" ht="21.75" customHeight="1">
      <c r="A103" s="914"/>
      <c r="B103" s="914"/>
      <c r="C103" s="914"/>
      <c r="D103" s="914"/>
    </row>
    <row r="104" spans="1:4" ht="21.75" customHeight="1">
      <c r="A104" s="914"/>
      <c r="B104" s="914"/>
      <c r="C104" s="914"/>
      <c r="D104" s="914"/>
    </row>
    <row r="105" spans="1:4" ht="21.75" customHeight="1">
      <c r="A105" s="914"/>
      <c r="B105" s="914"/>
      <c r="C105" s="914"/>
      <c r="D105" s="914"/>
    </row>
    <row r="106" spans="1:4" ht="21.75" customHeight="1">
      <c r="A106" s="914"/>
      <c r="B106" s="914"/>
      <c r="C106" s="914"/>
      <c r="D106" s="914"/>
    </row>
    <row r="107" spans="1:4" ht="21.75" customHeight="1">
      <c r="A107" s="914"/>
      <c r="B107" s="914"/>
      <c r="C107" s="914"/>
      <c r="D107" s="914"/>
    </row>
    <row r="108" spans="1:4" ht="21.75" customHeight="1">
      <c r="A108" s="914"/>
      <c r="B108" s="914"/>
      <c r="C108" s="914"/>
      <c r="D108" s="914"/>
    </row>
    <row r="109" spans="1:4" ht="21.75" customHeight="1">
      <c r="A109" s="914"/>
      <c r="B109" s="914"/>
      <c r="C109" s="914"/>
      <c r="D109" s="914"/>
    </row>
    <row r="110" spans="1:4" ht="21.75" customHeight="1">
      <c r="A110" s="914"/>
      <c r="B110" s="914"/>
      <c r="C110" s="914"/>
      <c r="D110" s="914"/>
    </row>
    <row r="111" spans="1:4" ht="21.75" customHeight="1">
      <c r="A111" s="914"/>
      <c r="B111" s="914"/>
      <c r="C111" s="914"/>
      <c r="D111" s="914"/>
    </row>
    <row r="112" spans="1:4" ht="21.75" customHeight="1">
      <c r="A112" s="914"/>
      <c r="B112" s="914"/>
      <c r="C112" s="914"/>
      <c r="D112" s="914"/>
    </row>
    <row r="113" spans="1:4" ht="21.75" customHeight="1">
      <c r="A113" s="914"/>
      <c r="B113" s="914"/>
      <c r="C113" s="914"/>
      <c r="D113" s="914"/>
    </row>
    <row r="114" spans="1:4" ht="21.75" customHeight="1">
      <c r="A114" s="914"/>
      <c r="B114" s="914"/>
      <c r="C114" s="914"/>
      <c r="D114" s="914"/>
    </row>
    <row r="115" spans="1:4" ht="21.75" customHeight="1">
      <c r="A115" s="914"/>
      <c r="B115" s="914"/>
      <c r="C115" s="914"/>
      <c r="D115" s="914"/>
    </row>
    <row r="116" spans="1:4" ht="21.75" customHeight="1">
      <c r="A116" s="914"/>
      <c r="B116" s="914"/>
      <c r="C116" s="914"/>
      <c r="D116" s="914"/>
    </row>
    <row r="117" spans="1:4" ht="21.75" customHeight="1">
      <c r="A117" s="914"/>
      <c r="B117" s="914"/>
      <c r="C117" s="914"/>
      <c r="D117" s="914"/>
    </row>
    <row r="118" spans="1:4" ht="21.75" customHeight="1">
      <c r="A118" s="914"/>
      <c r="B118" s="914"/>
      <c r="C118" s="914"/>
      <c r="D118" s="914"/>
    </row>
    <row r="119" spans="1:4" ht="21.75" customHeight="1">
      <c r="A119" s="914"/>
      <c r="B119" s="914"/>
      <c r="C119" s="914"/>
      <c r="D119" s="914"/>
    </row>
    <row r="120" spans="1:4" ht="21.75" customHeight="1">
      <c r="A120" s="914"/>
      <c r="B120" s="914"/>
      <c r="C120" s="914"/>
      <c r="D120" s="914"/>
    </row>
    <row r="121" spans="1:4" ht="21.75" customHeight="1">
      <c r="A121" s="914"/>
      <c r="B121" s="914"/>
      <c r="C121" s="914"/>
      <c r="D121" s="914"/>
    </row>
    <row r="122" spans="1:4" ht="21.75" customHeight="1">
      <c r="A122" s="914"/>
      <c r="B122" s="914"/>
      <c r="C122" s="914"/>
      <c r="D122" s="914"/>
    </row>
    <row r="123" spans="1:4" ht="21.75" customHeight="1">
      <c r="A123" s="914"/>
      <c r="B123" s="914"/>
      <c r="C123" s="914"/>
      <c r="D123" s="914"/>
    </row>
    <row r="124" spans="1:4" ht="21.75" customHeight="1">
      <c r="A124" s="914"/>
      <c r="B124" s="914"/>
      <c r="C124" s="914"/>
      <c r="D124" s="914"/>
    </row>
    <row r="125" spans="1:4" ht="21.75" customHeight="1">
      <c r="A125" s="914"/>
      <c r="B125" s="914"/>
      <c r="C125" s="914"/>
      <c r="D125" s="914"/>
    </row>
    <row r="126" spans="1:4" ht="21.75" customHeight="1">
      <c r="A126" s="914"/>
      <c r="B126" s="914"/>
      <c r="C126" s="914"/>
      <c r="D126" s="914"/>
    </row>
    <row r="127" spans="1:4" ht="21.75" customHeight="1">
      <c r="A127" s="914"/>
      <c r="B127" s="914"/>
      <c r="C127" s="914"/>
      <c r="D127" s="914"/>
    </row>
    <row r="128" spans="1:4" ht="21.75" customHeight="1">
      <c r="A128" s="914"/>
      <c r="B128" s="914"/>
      <c r="C128" s="914"/>
      <c r="D128" s="914"/>
    </row>
    <row r="129" spans="1:4" ht="21.75" customHeight="1">
      <c r="A129" s="914"/>
      <c r="B129" s="914"/>
      <c r="C129" s="914"/>
      <c r="D129" s="914"/>
    </row>
    <row r="130" spans="1:4" ht="21.75" customHeight="1">
      <c r="A130" s="914"/>
      <c r="B130" s="914"/>
      <c r="C130" s="914"/>
      <c r="D130" s="914"/>
    </row>
    <row r="131" spans="1:4" ht="21.75" customHeight="1">
      <c r="A131" s="914"/>
      <c r="B131" s="914"/>
      <c r="C131" s="914"/>
      <c r="D131" s="914"/>
    </row>
    <row r="132" spans="1:4" ht="21.75" customHeight="1">
      <c r="A132" s="914"/>
      <c r="B132" s="914"/>
      <c r="C132" s="914"/>
      <c r="D132" s="914"/>
    </row>
    <row r="133" spans="1:4" ht="21.75" customHeight="1">
      <c r="A133" s="914"/>
      <c r="B133" s="914"/>
      <c r="C133" s="914"/>
      <c r="D133" s="914"/>
    </row>
    <row r="134" spans="1:4" ht="21.75" customHeight="1">
      <c r="A134" s="914"/>
      <c r="B134" s="914"/>
      <c r="C134" s="914"/>
      <c r="D134" s="914"/>
    </row>
    <row r="135" spans="1:4" ht="21.75" customHeight="1">
      <c r="A135" s="914"/>
      <c r="B135" s="914"/>
      <c r="C135" s="914"/>
      <c r="D135" s="914"/>
    </row>
    <row r="136" spans="1:4" ht="21.75" customHeight="1">
      <c r="A136" s="914"/>
      <c r="B136" s="914"/>
      <c r="C136" s="914"/>
      <c r="D136" s="914"/>
    </row>
    <row r="137" spans="1:4" ht="21.75" customHeight="1">
      <c r="A137" s="914"/>
      <c r="B137" s="914"/>
      <c r="C137" s="914"/>
      <c r="D137" s="914"/>
    </row>
    <row r="138" spans="1:4" ht="21.75" customHeight="1">
      <c r="A138" s="914"/>
      <c r="B138" s="914"/>
      <c r="C138" s="914"/>
      <c r="D138" s="914"/>
    </row>
    <row r="139" spans="1:4" ht="21.75" customHeight="1">
      <c r="A139" s="914"/>
      <c r="B139" s="914"/>
      <c r="C139" s="914"/>
      <c r="D139" s="914"/>
    </row>
    <row r="140" spans="1:4" ht="21.75" customHeight="1">
      <c r="A140" s="914"/>
      <c r="B140" s="914"/>
      <c r="C140" s="914"/>
      <c r="D140" s="914"/>
    </row>
    <row r="141" spans="1:4" ht="21.75" customHeight="1">
      <c r="A141" s="914"/>
      <c r="B141" s="914"/>
      <c r="C141" s="914"/>
      <c r="D141" s="914"/>
    </row>
    <row r="142" spans="1:4" ht="21.75" customHeight="1">
      <c r="A142" s="914"/>
      <c r="B142" s="914"/>
      <c r="C142" s="914"/>
      <c r="D142" s="914"/>
    </row>
    <row r="143" spans="1:4" ht="21.75" customHeight="1">
      <c r="A143" s="914"/>
      <c r="B143" s="914"/>
      <c r="C143" s="914"/>
      <c r="D143" s="914"/>
    </row>
    <row r="144" spans="1:4" ht="21.75" customHeight="1">
      <c r="A144" s="914"/>
      <c r="B144" s="914"/>
      <c r="C144" s="914"/>
      <c r="D144" s="914"/>
    </row>
    <row r="145" spans="1:4" ht="21.75" customHeight="1">
      <c r="A145" s="914"/>
      <c r="B145" s="914"/>
      <c r="C145" s="914"/>
      <c r="D145" s="914"/>
    </row>
    <row r="146" spans="1:4" ht="21.75" customHeight="1">
      <c r="A146" s="914"/>
      <c r="B146" s="914"/>
      <c r="C146" s="914"/>
      <c r="D146" s="914"/>
    </row>
    <row r="147" spans="1:4" ht="21.75" customHeight="1">
      <c r="A147" s="914"/>
      <c r="B147" s="914"/>
      <c r="C147" s="914"/>
      <c r="D147" s="914"/>
    </row>
    <row r="148" spans="1:4" ht="21.75" customHeight="1">
      <c r="A148" s="914"/>
      <c r="B148" s="914"/>
      <c r="C148" s="914"/>
      <c r="D148" s="914"/>
    </row>
    <row r="149" spans="1:4" ht="21.75" customHeight="1">
      <c r="A149" s="914"/>
      <c r="B149" s="914"/>
      <c r="C149" s="914"/>
      <c r="D149" s="914"/>
    </row>
    <row r="150" spans="1:4" ht="12.75">
      <c r="A150" s="914"/>
      <c r="B150" s="914"/>
      <c r="C150" s="914"/>
      <c r="D150" s="914"/>
    </row>
    <row r="151" spans="1:4" ht="12.75">
      <c r="A151" s="914"/>
      <c r="B151" s="914"/>
      <c r="C151" s="914"/>
      <c r="D151" s="914"/>
    </row>
    <row r="152" spans="1:4" ht="12.75">
      <c r="A152" s="914"/>
      <c r="B152" s="914"/>
      <c r="C152" s="914"/>
      <c r="D152" s="914"/>
    </row>
    <row r="153" spans="1:4" ht="12.75">
      <c r="A153" s="914"/>
      <c r="B153" s="914"/>
      <c r="C153" s="914"/>
      <c r="D153" s="914"/>
    </row>
    <row r="154" spans="1:4" ht="12.75">
      <c r="A154" s="914"/>
      <c r="B154" s="914"/>
      <c r="C154" s="914"/>
      <c r="D154" s="914"/>
    </row>
    <row r="155" spans="1:4" ht="12.75">
      <c r="A155" s="914"/>
      <c r="B155" s="914"/>
      <c r="C155" s="914"/>
      <c r="D155" s="914"/>
    </row>
    <row r="156" spans="1:4" ht="12.75">
      <c r="A156" s="914"/>
      <c r="B156" s="914"/>
      <c r="C156" s="914"/>
      <c r="D156" s="914"/>
    </row>
  </sheetData>
  <mergeCells count="290">
    <mergeCell ref="A9:S11"/>
    <mergeCell ref="A3:BC3"/>
    <mergeCell ref="AA41:AB41"/>
    <mergeCell ref="AA42:AB42"/>
    <mergeCell ref="AA37:AB37"/>
    <mergeCell ref="AA38:AB38"/>
    <mergeCell ref="AA39:AB39"/>
    <mergeCell ref="AC41:AG41"/>
    <mergeCell ref="AC42:AG42"/>
    <mergeCell ref="AJ40:AN40"/>
    <mergeCell ref="AT44:AX44"/>
    <mergeCell ref="AA43:AB43"/>
    <mergeCell ref="AH43:AI43"/>
    <mergeCell ref="AH44:AI44"/>
    <mergeCell ref="AO43:AS43"/>
    <mergeCell ref="AT43:AX43"/>
    <mergeCell ref="AC43:AG43"/>
    <mergeCell ref="AJ43:AN43"/>
    <mergeCell ref="AJ44:AN44"/>
    <mergeCell ref="AJ41:AN41"/>
    <mergeCell ref="AO41:AS41"/>
    <mergeCell ref="AT41:AX41"/>
    <mergeCell ref="AY41:BC41"/>
    <mergeCell ref="AO40:AS40"/>
    <mergeCell ref="AT40:AX40"/>
    <mergeCell ref="AY40:BC40"/>
    <mergeCell ref="AJ36:AN36"/>
    <mergeCell ref="AO36:AS36"/>
    <mergeCell ref="AT36:AX36"/>
    <mergeCell ref="AY36:BC36"/>
    <mergeCell ref="AJ39:AN39"/>
    <mergeCell ref="AO39:AS39"/>
    <mergeCell ref="AT39:AX39"/>
    <mergeCell ref="AY39:BC39"/>
    <mergeCell ref="AJ38:AN38"/>
    <mergeCell ref="AO38:AS38"/>
    <mergeCell ref="AT38:AX38"/>
    <mergeCell ref="AY38:BC38"/>
    <mergeCell ref="AJ37:AN37"/>
    <mergeCell ref="AO37:AS37"/>
    <mergeCell ref="AT37:AX37"/>
    <mergeCell ref="AY37:BC37"/>
    <mergeCell ref="AA40:AB40"/>
    <mergeCell ref="AH40:AI40"/>
    <mergeCell ref="AC37:AG37"/>
    <mergeCell ref="AC38:AG38"/>
    <mergeCell ref="AC39:AG39"/>
    <mergeCell ref="AC40:AG40"/>
    <mergeCell ref="AJ35:AN35"/>
    <mergeCell ref="AO35:AS35"/>
    <mergeCell ref="AT35:AX35"/>
    <mergeCell ref="AY35:BC35"/>
    <mergeCell ref="AJ34:AN34"/>
    <mergeCell ref="AO34:AS34"/>
    <mergeCell ref="AT34:AX34"/>
    <mergeCell ref="AY34:BC34"/>
    <mergeCell ref="AY31:BC31"/>
    <mergeCell ref="AJ33:AN33"/>
    <mergeCell ref="AO33:AS33"/>
    <mergeCell ref="AT33:AX33"/>
    <mergeCell ref="AY33:BC33"/>
    <mergeCell ref="AJ32:AN32"/>
    <mergeCell ref="AO32:AS32"/>
    <mergeCell ref="AT32:AX32"/>
    <mergeCell ref="AY32:BC32"/>
    <mergeCell ref="AT31:AX31"/>
    <mergeCell ref="AO29:AS29"/>
    <mergeCell ref="AT29:AX29"/>
    <mergeCell ref="AO30:AS30"/>
    <mergeCell ref="AY30:BC30"/>
    <mergeCell ref="AT30:AX30"/>
    <mergeCell ref="AO27:AS27"/>
    <mergeCell ref="AT27:AX27"/>
    <mergeCell ref="AO28:AS28"/>
    <mergeCell ref="AT28:AX28"/>
    <mergeCell ref="AO25:AS25"/>
    <mergeCell ref="AT25:AX25"/>
    <mergeCell ref="AY25:BC25"/>
    <mergeCell ref="AO26:AS26"/>
    <mergeCell ref="AT26:AX26"/>
    <mergeCell ref="AY26:BC26"/>
    <mergeCell ref="AO23:AS23"/>
    <mergeCell ref="AT23:AX23"/>
    <mergeCell ref="AY23:BC23"/>
    <mergeCell ref="AO24:AS24"/>
    <mergeCell ref="AT24:AX24"/>
    <mergeCell ref="AY24:BC24"/>
    <mergeCell ref="AO21:AS21"/>
    <mergeCell ref="AT21:AX21"/>
    <mergeCell ref="AY21:BC21"/>
    <mergeCell ref="AO22:AS22"/>
    <mergeCell ref="AT22:AX22"/>
    <mergeCell ref="AY22:BC22"/>
    <mergeCell ref="AO19:AS19"/>
    <mergeCell ref="AT19:AX19"/>
    <mergeCell ref="AY19:BC19"/>
    <mergeCell ref="AO20:AS20"/>
    <mergeCell ref="AT20:AX20"/>
    <mergeCell ref="AY20:BC20"/>
    <mergeCell ref="AO17:AS17"/>
    <mergeCell ref="AT17:AX17"/>
    <mergeCell ref="AY17:BC17"/>
    <mergeCell ref="AO18:AS18"/>
    <mergeCell ref="AT18:AX18"/>
    <mergeCell ref="AY18:BC18"/>
    <mergeCell ref="AO15:AS15"/>
    <mergeCell ref="AT15:AX15"/>
    <mergeCell ref="AY15:BC15"/>
    <mergeCell ref="AO16:AS16"/>
    <mergeCell ref="AT16:AX16"/>
    <mergeCell ref="AY16:BC16"/>
    <mergeCell ref="AO13:AS13"/>
    <mergeCell ref="AT13:AX13"/>
    <mergeCell ref="AY13:BC13"/>
    <mergeCell ref="AO14:AS14"/>
    <mergeCell ref="AT14:AX14"/>
    <mergeCell ref="AY14:BC14"/>
    <mergeCell ref="AJ25:AN25"/>
    <mergeCell ref="AJ26:AN26"/>
    <mergeCell ref="AJ30:AN30"/>
    <mergeCell ref="AJ27:AN27"/>
    <mergeCell ref="AJ28:AN28"/>
    <mergeCell ref="AJ29:AN29"/>
    <mergeCell ref="AJ21:AN21"/>
    <mergeCell ref="AJ22:AN22"/>
    <mergeCell ref="AJ23:AN23"/>
    <mergeCell ref="AJ24:AN24"/>
    <mergeCell ref="AJ17:AN17"/>
    <mergeCell ref="AJ18:AN18"/>
    <mergeCell ref="AJ19:AN19"/>
    <mergeCell ref="AJ20:AN20"/>
    <mergeCell ref="AJ13:AN13"/>
    <mergeCell ref="AJ14:AN14"/>
    <mergeCell ref="AJ15:AN15"/>
    <mergeCell ref="AJ16:AN16"/>
    <mergeCell ref="AH22:AI22"/>
    <mergeCell ref="AH24:AI24"/>
    <mergeCell ref="AC32:AG32"/>
    <mergeCell ref="AH25:AI25"/>
    <mergeCell ref="AH26:AI26"/>
    <mergeCell ref="AH32:AI32"/>
    <mergeCell ref="AC27:AG27"/>
    <mergeCell ref="AC28:AG28"/>
    <mergeCell ref="AC29:AG29"/>
    <mergeCell ref="AH29:AI29"/>
    <mergeCell ref="AA32:AB32"/>
    <mergeCell ref="AA33:AB33"/>
    <mergeCell ref="AC33:AG33"/>
    <mergeCell ref="AC34:AG34"/>
    <mergeCell ref="AA34:AB34"/>
    <mergeCell ref="AA27:AB27"/>
    <mergeCell ref="AA28:AB28"/>
    <mergeCell ref="AA29:AB29"/>
    <mergeCell ref="AA23:AB23"/>
    <mergeCell ref="AA24:AB24"/>
    <mergeCell ref="AA25:AB25"/>
    <mergeCell ref="AA26:AB26"/>
    <mergeCell ref="AA17:AB17"/>
    <mergeCell ref="AA18:AB18"/>
    <mergeCell ref="AA19:AB19"/>
    <mergeCell ref="AA21:AB21"/>
    <mergeCell ref="AA20:AB20"/>
    <mergeCell ref="AA13:AB13"/>
    <mergeCell ref="AA14:AB14"/>
    <mergeCell ref="AA15:AB15"/>
    <mergeCell ref="AA16:AB16"/>
    <mergeCell ref="AC17:AG17"/>
    <mergeCell ref="AC20:AG20"/>
    <mergeCell ref="AC21:AG21"/>
    <mergeCell ref="AC22:AG22"/>
    <mergeCell ref="AC18:AG18"/>
    <mergeCell ref="AC19:AG19"/>
    <mergeCell ref="AC13:AG13"/>
    <mergeCell ref="AC14:AG14"/>
    <mergeCell ref="AC15:AG15"/>
    <mergeCell ref="AC16:AG16"/>
    <mergeCell ref="V30:Z30"/>
    <mergeCell ref="V31:Z31"/>
    <mergeCell ref="V32:Z32"/>
    <mergeCell ref="V33:Z33"/>
    <mergeCell ref="V26:Z26"/>
    <mergeCell ref="V27:Z27"/>
    <mergeCell ref="V28:Z28"/>
    <mergeCell ref="V29:Z29"/>
    <mergeCell ref="V20:Z20"/>
    <mergeCell ref="V21:Z21"/>
    <mergeCell ref="V24:Z24"/>
    <mergeCell ref="V25:Z25"/>
    <mergeCell ref="A32:S32"/>
    <mergeCell ref="A37:S37"/>
    <mergeCell ref="A41:S41"/>
    <mergeCell ref="A39:S39"/>
    <mergeCell ref="A34:S34"/>
    <mergeCell ref="A35:S35"/>
    <mergeCell ref="A40:S40"/>
    <mergeCell ref="A33:S33"/>
    <mergeCell ref="A29:S29"/>
    <mergeCell ref="A30:S30"/>
    <mergeCell ref="A31:S31"/>
    <mergeCell ref="A28:S28"/>
    <mergeCell ref="A24:S24"/>
    <mergeCell ref="A25:S25"/>
    <mergeCell ref="A26:S26"/>
    <mergeCell ref="A27:S27"/>
    <mergeCell ref="T9:U11"/>
    <mergeCell ref="A43:S43"/>
    <mergeCell ref="A36:S36"/>
    <mergeCell ref="A38:S38"/>
    <mergeCell ref="A42:S42"/>
    <mergeCell ref="A13:S13"/>
    <mergeCell ref="A14:S14"/>
    <mergeCell ref="A15:S15"/>
    <mergeCell ref="A16:S16"/>
    <mergeCell ref="A17:S17"/>
    <mergeCell ref="A19:S19"/>
    <mergeCell ref="A18:S18"/>
    <mergeCell ref="V13:Z13"/>
    <mergeCell ref="V14:Z14"/>
    <mergeCell ref="V15:Z15"/>
    <mergeCell ref="V16:Z16"/>
    <mergeCell ref="V17:Z17"/>
    <mergeCell ref="V18:Z18"/>
    <mergeCell ref="V19:Z19"/>
    <mergeCell ref="AH21:AI21"/>
    <mergeCell ref="AH13:AI13"/>
    <mergeCell ref="AH14:AI14"/>
    <mergeCell ref="AH15:AI15"/>
    <mergeCell ref="AH16:AI16"/>
    <mergeCell ref="AH17:AI17"/>
    <mergeCell ref="AH18:AI18"/>
    <mergeCell ref="AH19:AI19"/>
    <mergeCell ref="A20:S20"/>
    <mergeCell ref="A21:S21"/>
    <mergeCell ref="A22:S22"/>
    <mergeCell ref="AH23:AI23"/>
    <mergeCell ref="A23:S23"/>
    <mergeCell ref="V22:Z22"/>
    <mergeCell ref="V23:Z23"/>
    <mergeCell ref="AA22:AB22"/>
    <mergeCell ref="AC23:AG23"/>
    <mergeCell ref="AH20:AI20"/>
    <mergeCell ref="AC24:AG24"/>
    <mergeCell ref="AC25:AG25"/>
    <mergeCell ref="AC26:AG26"/>
    <mergeCell ref="AH39:AI39"/>
    <mergeCell ref="AH27:AI27"/>
    <mergeCell ref="AH28:AI28"/>
    <mergeCell ref="AH33:AI33"/>
    <mergeCell ref="AC30:AG30"/>
    <mergeCell ref="AH36:AI36"/>
    <mergeCell ref="AC36:AG36"/>
    <mergeCell ref="AH42:AI42"/>
    <mergeCell ref="V34:Z34"/>
    <mergeCell ref="AH38:AI38"/>
    <mergeCell ref="AH34:AI34"/>
    <mergeCell ref="AH35:AI35"/>
    <mergeCell ref="AH37:AI37"/>
    <mergeCell ref="V40:Z40"/>
    <mergeCell ref="AC35:AG35"/>
    <mergeCell ref="AA36:AB36"/>
    <mergeCell ref="V35:Z35"/>
    <mergeCell ref="V36:Z36"/>
    <mergeCell ref="AA35:AB35"/>
    <mergeCell ref="A44:S44"/>
    <mergeCell ref="V43:Z43"/>
    <mergeCell ref="T44:U44"/>
    <mergeCell ref="V37:Z37"/>
    <mergeCell ref="V38:Z38"/>
    <mergeCell ref="V39:Z39"/>
    <mergeCell ref="V41:Z41"/>
    <mergeCell ref="V42:Z42"/>
    <mergeCell ref="AA30:AB30"/>
    <mergeCell ref="AH31:AI31"/>
    <mergeCell ref="AC31:AG31"/>
    <mergeCell ref="AA31:AB31"/>
    <mergeCell ref="AH30:AI30"/>
    <mergeCell ref="AJ31:AN31"/>
    <mergeCell ref="AO31:AS31"/>
    <mergeCell ref="V44:Z44"/>
    <mergeCell ref="AY44:BC44"/>
    <mergeCell ref="AO44:AS44"/>
    <mergeCell ref="AY42:BC42"/>
    <mergeCell ref="AY43:BC43"/>
    <mergeCell ref="AJ42:AN42"/>
    <mergeCell ref="AO42:AS42"/>
    <mergeCell ref="AT42:AX42"/>
    <mergeCell ref="AT4:BD4"/>
    <mergeCell ref="AY27:BC27"/>
    <mergeCell ref="AY28:BC28"/>
    <mergeCell ref="AY29:BC29"/>
  </mergeCells>
  <printOptions horizontalCentered="1"/>
  <pageMargins left="0.15748031496062992" right="0.07874015748031496" top="0.22" bottom="0.13" header="0.1" footer="0.07874015748031496"/>
  <pageSetup fitToHeight="0" horizontalDpi="300" verticalDpi="300" orientation="landscape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T179"/>
  <sheetViews>
    <sheetView showGridLines="0" tabSelected="1" view="pageBreakPreview" zoomScaleNormal="85" zoomScaleSheetLayoutView="100" workbookViewId="0" topLeftCell="A1">
      <selection activeCell="AG83" sqref="AG83:AL83"/>
    </sheetView>
  </sheetViews>
  <sheetFormatPr defaultColWidth="9.140625" defaultRowHeight="12.75"/>
  <cols>
    <col min="1" max="29" width="3.421875" style="1823" customWidth="1"/>
    <col min="30" max="30" width="4.00390625" style="1823" customWidth="1"/>
    <col min="31" max="31" width="3.57421875" style="1823" customWidth="1"/>
    <col min="32" max="32" width="6.00390625" style="1823" customWidth="1"/>
    <col min="33" max="44" width="3.421875" style="1823" customWidth="1"/>
    <col min="45" max="45" width="0.71875" style="1823" customWidth="1"/>
    <col min="46" max="16384" width="9.140625" style="1823" customWidth="1"/>
  </cols>
  <sheetData>
    <row r="1" spans="1:44" ht="17.25" customHeight="1" thickBot="1">
      <c r="A1" s="1819"/>
      <c r="B1" s="1820"/>
      <c r="C1" s="1821"/>
      <c r="D1" s="1821"/>
      <c r="E1" s="1821"/>
      <c r="F1" s="1821"/>
      <c r="G1" s="1821"/>
      <c r="H1" s="1821"/>
      <c r="I1" s="1821"/>
      <c r="J1" s="1822"/>
      <c r="K1" s="1820"/>
      <c r="L1" s="1820"/>
      <c r="M1" s="1820"/>
      <c r="N1" s="1820"/>
      <c r="O1" s="1820"/>
      <c r="P1" s="1820"/>
      <c r="Q1" s="1820"/>
      <c r="S1" s="1820"/>
      <c r="U1" s="1820"/>
      <c r="V1" s="1820"/>
      <c r="W1" s="1820"/>
      <c r="X1" s="1820"/>
      <c r="Y1" s="1820"/>
      <c r="Z1" s="1820"/>
      <c r="AA1" s="1820"/>
      <c r="AB1" s="1820"/>
      <c r="AC1" s="1820"/>
      <c r="AD1" s="1820"/>
      <c r="AE1" s="1820"/>
      <c r="AF1" s="1820"/>
      <c r="AG1" s="1824"/>
      <c r="AH1" s="1824"/>
      <c r="AI1" s="1824"/>
      <c r="AJ1" s="1824"/>
      <c r="AK1" s="1820"/>
      <c r="AL1" s="1820"/>
      <c r="AM1" s="1824"/>
      <c r="AN1" s="1824"/>
      <c r="AO1" s="1824"/>
      <c r="AP1" s="1825"/>
      <c r="AQ1" s="1826"/>
      <c r="AR1" s="1820"/>
    </row>
    <row r="2" spans="1:44" ht="15.75" customHeight="1">
      <c r="A2" s="1821"/>
      <c r="B2" s="1827"/>
      <c r="C2" s="1828"/>
      <c r="D2" s="1821"/>
      <c r="E2" s="1821"/>
      <c r="F2" s="1821"/>
      <c r="G2" s="1821"/>
      <c r="H2" s="1821"/>
      <c r="I2" s="1821"/>
      <c r="J2" s="1829"/>
      <c r="K2" s="1827"/>
      <c r="L2" s="1827"/>
      <c r="M2" s="1827"/>
      <c r="N2" s="1827"/>
      <c r="O2" s="1827"/>
      <c r="P2" s="1827"/>
      <c r="Q2" s="1830"/>
      <c r="R2" s="1830"/>
      <c r="S2" s="1830"/>
      <c r="T2" s="1830"/>
      <c r="U2" s="1830"/>
      <c r="V2" s="1830"/>
      <c r="W2" s="1824"/>
      <c r="X2" s="1830"/>
      <c r="Y2" s="1830"/>
      <c r="Z2" s="1830"/>
      <c r="AA2" s="1830"/>
      <c r="AB2" s="1830"/>
      <c r="AC2" s="1830"/>
      <c r="AD2" s="1830"/>
      <c r="AE2" s="1830"/>
      <c r="AF2" s="1830"/>
      <c r="AG2" s="1824"/>
      <c r="AH2" s="1824"/>
      <c r="AI2" s="1824"/>
      <c r="AJ2" s="1824"/>
      <c r="AK2" s="1831"/>
      <c r="AL2" s="1831"/>
      <c r="AM2" s="1824"/>
      <c r="AN2" s="1824"/>
      <c r="AO2" s="1824"/>
      <c r="AP2" s="1832" t="s">
        <v>94</v>
      </c>
      <c r="AQ2" s="1832"/>
      <c r="AR2" s="1832"/>
    </row>
    <row r="3" spans="1:44" ht="20.25">
      <c r="A3" s="1833" t="s">
        <v>95</v>
      </c>
      <c r="B3" s="1834"/>
      <c r="C3" s="1834"/>
      <c r="D3" s="1834"/>
      <c r="E3" s="1834"/>
      <c r="F3" s="1834"/>
      <c r="G3" s="1834"/>
      <c r="H3" s="1834"/>
      <c r="I3" s="1834"/>
      <c r="J3" s="1834"/>
      <c r="K3" s="1834"/>
      <c r="L3" s="1834"/>
      <c r="M3" s="1834"/>
      <c r="N3" s="1834"/>
      <c r="O3" s="1834"/>
      <c r="P3" s="1834"/>
      <c r="Q3" s="1834"/>
      <c r="R3" s="1834"/>
      <c r="S3" s="1834"/>
      <c r="T3" s="1834"/>
      <c r="U3" s="1834"/>
      <c r="V3" s="1834"/>
      <c r="W3" s="1834"/>
      <c r="X3" s="1834"/>
      <c r="Y3" s="1834"/>
      <c r="Z3" s="1834"/>
      <c r="AA3" s="1834"/>
      <c r="AB3" s="1834"/>
      <c r="AC3" s="1834"/>
      <c r="AD3" s="1834"/>
      <c r="AE3" s="1834"/>
      <c r="AF3" s="1820"/>
      <c r="AG3" s="1820"/>
      <c r="AH3" s="1820"/>
      <c r="AI3" s="1820"/>
      <c r="AJ3" s="1820"/>
      <c r="AK3" s="1820"/>
      <c r="AL3" s="1820"/>
      <c r="AM3" s="1820"/>
      <c r="AN3" s="1820"/>
      <c r="AO3" s="1820"/>
      <c r="AP3" s="1820"/>
      <c r="AQ3" s="1820"/>
      <c r="AR3" s="1820"/>
    </row>
    <row r="4" spans="1:44" ht="16.5" customHeight="1" thickBot="1">
      <c r="A4" s="1835"/>
      <c r="B4" s="1836"/>
      <c r="C4" s="1836"/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  <c r="P4" s="1836"/>
      <c r="Q4" s="1836"/>
      <c r="R4" s="1836"/>
      <c r="S4" s="1836"/>
      <c r="T4" s="1836"/>
      <c r="U4" s="1836"/>
      <c r="V4" s="1836"/>
      <c r="W4" s="1836"/>
      <c r="X4" s="1836"/>
      <c r="Y4" s="1836"/>
      <c r="Z4" s="1836"/>
      <c r="AA4" s="1836"/>
      <c r="AB4" s="1836"/>
      <c r="AC4" s="1836"/>
      <c r="AD4" s="1836"/>
      <c r="AE4" s="1836"/>
      <c r="AF4" s="1837"/>
      <c r="AG4" s="1837"/>
      <c r="AH4" s="1837"/>
      <c r="AI4" s="1837"/>
      <c r="AJ4" s="1837"/>
      <c r="AK4" s="1837"/>
      <c r="AL4" s="1837"/>
      <c r="AM4" s="1820"/>
      <c r="AN4" s="1837"/>
      <c r="AO4" s="1837"/>
      <c r="AP4" s="1837"/>
      <c r="AQ4" s="1837"/>
      <c r="AR4" s="1820"/>
    </row>
    <row r="5" spans="1:44" ht="21" customHeight="1" thickBot="1">
      <c r="A5" s="1838">
        <v>1</v>
      </c>
      <c r="B5" s="1839">
        <v>2</v>
      </c>
      <c r="C5" s="1839">
        <v>5</v>
      </c>
      <c r="D5" s="1840">
        <v>4</v>
      </c>
      <c r="E5" s="1824"/>
      <c r="F5" s="1838">
        <v>0</v>
      </c>
      <c r="G5" s="1840">
        <v>1</v>
      </c>
      <c r="I5" s="1838">
        <v>2</v>
      </c>
      <c r="J5" s="1839">
        <v>8</v>
      </c>
      <c r="K5" s="1839">
        <v>0</v>
      </c>
      <c r="L5" s="1840">
        <v>0</v>
      </c>
      <c r="M5" s="1824"/>
      <c r="N5" s="1838">
        <v>5</v>
      </c>
      <c r="O5" s="1839">
        <v>1</v>
      </c>
      <c r="P5" s="1839">
        <v>3</v>
      </c>
      <c r="Q5" s="1839">
        <v>0</v>
      </c>
      <c r="R5" s="1839">
        <v>0</v>
      </c>
      <c r="S5" s="1840">
        <v>9</v>
      </c>
      <c r="T5" s="1824"/>
      <c r="U5" s="1841">
        <v>2</v>
      </c>
      <c r="V5" s="1842">
        <v>0</v>
      </c>
      <c r="W5" s="1842">
        <v>0</v>
      </c>
      <c r="X5" s="1843">
        <v>7</v>
      </c>
      <c r="Y5" s="1827"/>
      <c r="Z5" s="1824"/>
      <c r="AA5" s="1824"/>
      <c r="AB5" s="1824"/>
      <c r="AC5" s="1824"/>
      <c r="AD5" s="1824"/>
      <c r="AE5" s="1844" t="s">
        <v>959</v>
      </c>
      <c r="AF5" s="1844"/>
      <c r="AG5" s="1844"/>
      <c r="AH5" s="1844"/>
      <c r="AI5" s="1844"/>
      <c r="AJ5" s="1844"/>
      <c r="AK5" s="1844"/>
      <c r="AL5" s="1844"/>
      <c r="AM5" s="1844"/>
      <c r="AN5" s="1844"/>
      <c r="AO5" s="1844"/>
      <c r="AP5" s="1825"/>
      <c r="AQ5" s="1845"/>
      <c r="AR5" s="1820"/>
    </row>
    <row r="6" spans="1:44" ht="12.75" customHeight="1">
      <c r="A6" s="1846" t="s">
        <v>937</v>
      </c>
      <c r="B6" s="1846"/>
      <c r="C6" s="1846"/>
      <c r="D6" s="1846"/>
      <c r="E6" s="1824"/>
      <c r="F6" s="1847" t="s">
        <v>938</v>
      </c>
      <c r="G6" s="1846"/>
      <c r="H6" s="1848"/>
      <c r="I6" s="1847" t="s">
        <v>939</v>
      </c>
      <c r="J6" s="1847"/>
      <c r="K6" s="1847"/>
      <c r="L6" s="1847"/>
      <c r="M6" s="1824"/>
      <c r="N6" s="1846" t="s">
        <v>936</v>
      </c>
      <c r="O6" s="1846"/>
      <c r="P6" s="1846"/>
      <c r="Q6" s="1846"/>
      <c r="R6" s="1846"/>
      <c r="S6" s="1846"/>
      <c r="T6" s="1824"/>
      <c r="U6" s="1849" t="s">
        <v>964</v>
      </c>
      <c r="V6" s="1849"/>
      <c r="W6" s="1849"/>
      <c r="X6" s="1849"/>
      <c r="Y6" s="1846"/>
      <c r="Z6" s="1824"/>
      <c r="AA6" s="1824"/>
      <c r="AB6" s="1824"/>
      <c r="AC6" s="1824"/>
      <c r="AD6" s="1824"/>
      <c r="AE6" s="1824"/>
      <c r="AF6" s="1850" t="s">
        <v>96</v>
      </c>
      <c r="AG6" s="1850"/>
      <c r="AH6" s="1850"/>
      <c r="AI6" s="1850"/>
      <c r="AJ6" s="1850"/>
      <c r="AK6" s="1850"/>
      <c r="AL6" s="1850"/>
      <c r="AM6" s="1850"/>
      <c r="AN6" s="1850"/>
      <c r="AO6" s="1850"/>
      <c r="AP6" s="1850"/>
      <c r="AQ6" s="1850"/>
      <c r="AR6" s="1828"/>
    </row>
    <row r="7" spans="1:44" ht="12.75" customHeight="1">
      <c r="A7" s="1830"/>
      <c r="B7" s="1830"/>
      <c r="C7" s="1830"/>
      <c r="D7" s="1830"/>
      <c r="E7" s="1830"/>
      <c r="F7" s="1830"/>
      <c r="G7" s="1830"/>
      <c r="H7" s="1830"/>
      <c r="I7" s="1830"/>
      <c r="J7" s="1830"/>
      <c r="K7" s="1830"/>
      <c r="L7" s="1830"/>
      <c r="M7" s="1830"/>
      <c r="N7" s="1830"/>
      <c r="O7" s="1830"/>
      <c r="P7" s="1830"/>
      <c r="Q7" s="1830"/>
      <c r="R7" s="1830"/>
      <c r="S7" s="1830"/>
      <c r="T7" s="1830"/>
      <c r="U7" s="1830"/>
      <c r="V7" s="1830"/>
      <c r="W7" s="1830"/>
      <c r="X7" s="1830"/>
      <c r="Y7" s="1830"/>
      <c r="Z7" s="1830"/>
      <c r="AA7" s="1830"/>
      <c r="AB7" s="1830"/>
      <c r="AC7" s="1830"/>
      <c r="AD7" s="1830"/>
      <c r="AE7" s="1830"/>
      <c r="AF7" s="1827"/>
      <c r="AG7" s="1827"/>
      <c r="AH7" s="1822"/>
      <c r="AI7" s="1822"/>
      <c r="AJ7" s="1822"/>
      <c r="AK7" s="1822"/>
      <c r="AL7" s="1822"/>
      <c r="AM7" s="1827"/>
      <c r="AN7" s="1822"/>
      <c r="AO7" s="1822"/>
      <c r="AP7" s="1822"/>
      <c r="AQ7" s="1822"/>
      <c r="AR7" s="1820"/>
    </row>
    <row r="8" spans="1:39" ht="18.75" customHeight="1" thickBot="1">
      <c r="A8" s="1824"/>
      <c r="B8" s="1824"/>
      <c r="C8" s="1824"/>
      <c r="D8" s="1824"/>
      <c r="E8" s="1824"/>
      <c r="F8" s="1824"/>
      <c r="G8" s="1824"/>
      <c r="H8" s="1851"/>
      <c r="I8" s="1852"/>
      <c r="J8" s="1852"/>
      <c r="K8" s="1852"/>
      <c r="L8" s="1852"/>
      <c r="M8" s="1852"/>
      <c r="N8" s="1846"/>
      <c r="O8" s="1852"/>
      <c r="P8" s="1824"/>
      <c r="Q8" s="1851"/>
      <c r="R8" s="1852"/>
      <c r="S8" s="1852"/>
      <c r="T8" s="1852"/>
      <c r="U8" s="1852"/>
      <c r="V8" s="1852"/>
      <c r="W8" s="1852"/>
      <c r="X8" s="1852"/>
      <c r="Y8" s="1852"/>
      <c r="Z8" s="1824"/>
      <c r="AA8" s="1824"/>
      <c r="AB8" s="1824"/>
      <c r="AC8" s="1824"/>
      <c r="AD8" s="1824"/>
      <c r="AE8" s="1824"/>
      <c r="AF8" s="1824"/>
      <c r="AG8" s="1824"/>
      <c r="AM8" s="1824"/>
    </row>
    <row r="9" spans="1:43" ht="21.75" customHeight="1" thickBot="1">
      <c r="A9" s="1853"/>
      <c r="B9" s="1854"/>
      <c r="C9" s="1854"/>
      <c r="D9" s="1854"/>
      <c r="E9" s="1854"/>
      <c r="F9" s="1855"/>
      <c r="G9" s="1824"/>
      <c r="H9" s="1838">
        <v>7</v>
      </c>
      <c r="I9" s="1839">
        <v>5</v>
      </c>
      <c r="J9" s="1839">
        <v>1</v>
      </c>
      <c r="K9" s="1839">
        <v>1</v>
      </c>
      <c r="L9" s="1856">
        <v>1</v>
      </c>
      <c r="M9" s="1840">
        <v>5</v>
      </c>
      <c r="N9" s="1857"/>
      <c r="O9" s="1857"/>
      <c r="P9" s="1858"/>
      <c r="Q9" s="1858"/>
      <c r="R9" s="1858"/>
      <c r="S9" s="1858"/>
      <c r="T9" s="1824"/>
      <c r="U9" s="1853"/>
      <c r="V9" s="1859"/>
      <c r="W9" s="1860"/>
      <c r="X9" s="1853"/>
      <c r="Y9" s="1861"/>
      <c r="Z9" s="1862"/>
      <c r="AA9" s="1862"/>
      <c r="AB9" s="1862"/>
      <c r="AC9" s="1863"/>
      <c r="AD9" s="1824"/>
      <c r="AE9" s="1860"/>
      <c r="AF9" s="1864"/>
      <c r="AG9" s="1865"/>
      <c r="AH9" s="1866"/>
      <c r="AI9" s="1867"/>
      <c r="AJ9" s="1859"/>
      <c r="AM9" s="1853">
        <v>0</v>
      </c>
      <c r="AN9" s="1859">
        <v>3</v>
      </c>
      <c r="AP9" s="1868">
        <v>8</v>
      </c>
      <c r="AQ9" s="1869">
        <v>0</v>
      </c>
    </row>
    <row r="10" spans="1:43" ht="31.5" customHeight="1">
      <c r="A10" s="1857" t="s">
        <v>97</v>
      </c>
      <c r="B10" s="1870"/>
      <c r="C10" s="1870"/>
      <c r="D10" s="1870"/>
      <c r="E10" s="1870"/>
      <c r="F10" s="1870"/>
      <c r="G10" s="1824"/>
      <c r="H10" s="1846" t="s">
        <v>940</v>
      </c>
      <c r="I10" s="1846"/>
      <c r="J10" s="1846"/>
      <c r="K10" s="1846"/>
      <c r="L10" s="1846"/>
      <c r="M10" s="1824"/>
      <c r="N10" s="1829"/>
      <c r="O10" s="1857"/>
      <c r="P10" s="1860"/>
      <c r="Q10" s="1860"/>
      <c r="R10" s="1860"/>
      <c r="S10" s="1860"/>
      <c r="T10" s="1824"/>
      <c r="U10" s="1870" t="s">
        <v>98</v>
      </c>
      <c r="V10" s="1870"/>
      <c r="W10" s="1871"/>
      <c r="X10" s="1872" t="s">
        <v>99</v>
      </c>
      <c r="Y10" s="1872"/>
      <c r="Z10" s="1872"/>
      <c r="AA10" s="1872"/>
      <c r="AB10" s="1872"/>
      <c r="AC10" s="1872"/>
      <c r="AD10" s="1870"/>
      <c r="AE10" s="1873"/>
      <c r="AF10" s="1873"/>
      <c r="AG10" s="1874" t="s">
        <v>100</v>
      </c>
      <c r="AH10" s="1874"/>
      <c r="AI10" s="1874"/>
      <c r="AJ10" s="1874"/>
      <c r="AM10" s="1849" t="s">
        <v>965</v>
      </c>
      <c r="AN10" s="1849"/>
      <c r="AP10" s="1849" t="s">
        <v>963</v>
      </c>
      <c r="AQ10" s="1849"/>
    </row>
    <row r="11" spans="34:42" ht="13.5" thickBot="1">
      <c r="AH11" s="1824"/>
      <c r="AN11" s="1824"/>
      <c r="AO11" s="1824"/>
      <c r="AP11" s="1875" t="s">
        <v>966</v>
      </c>
    </row>
    <row r="12" spans="1:44" ht="30.75" customHeight="1">
      <c r="A12" s="1876" t="s">
        <v>101</v>
      </c>
      <c r="B12" s="1877"/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8"/>
      <c r="Y12" s="1878"/>
      <c r="Z12" s="1878"/>
      <c r="AA12" s="1877"/>
      <c r="AB12" s="1877"/>
      <c r="AC12" s="1877"/>
      <c r="AD12" s="1877"/>
      <c r="AE12" s="1877"/>
      <c r="AF12" s="1879" t="s">
        <v>968</v>
      </c>
      <c r="AG12" s="1880"/>
      <c r="AH12" s="1881"/>
      <c r="AI12" s="1881"/>
      <c r="AJ12" s="1881"/>
      <c r="AK12" s="1881"/>
      <c r="AL12" s="1882"/>
      <c r="AM12" s="1880" t="s">
        <v>1317</v>
      </c>
      <c r="AN12" s="1881"/>
      <c r="AO12" s="1881"/>
      <c r="AP12" s="1881"/>
      <c r="AQ12" s="1881"/>
      <c r="AR12" s="1882"/>
    </row>
    <row r="13" spans="1:44" ht="19.5" customHeight="1">
      <c r="A13" s="1883" t="s">
        <v>102</v>
      </c>
      <c r="B13" s="1819"/>
      <c r="C13" s="1827"/>
      <c r="D13" s="1827"/>
      <c r="E13" s="1827"/>
      <c r="F13" s="1827"/>
      <c r="G13" s="1827"/>
      <c r="H13" s="1827"/>
      <c r="I13" s="1827"/>
      <c r="J13" s="1827"/>
      <c r="K13" s="1827"/>
      <c r="L13" s="1827"/>
      <c r="M13" s="1827"/>
      <c r="N13" s="1827"/>
      <c r="O13" s="1827"/>
      <c r="P13" s="1827"/>
      <c r="Q13" s="1827"/>
      <c r="R13" s="1827"/>
      <c r="S13" s="1827"/>
      <c r="T13" s="1827"/>
      <c r="U13" s="1827"/>
      <c r="V13" s="1827"/>
      <c r="W13" s="1827"/>
      <c r="X13" s="1827"/>
      <c r="Y13" s="1827"/>
      <c r="Z13" s="1884"/>
      <c r="AA13" s="1827"/>
      <c r="AB13" s="1827"/>
      <c r="AC13" s="1827"/>
      <c r="AD13" s="1827"/>
      <c r="AE13" s="1827"/>
      <c r="AF13" s="1885"/>
      <c r="AG13" s="1886"/>
      <c r="AH13" s="1887"/>
      <c r="AI13" s="1887"/>
      <c r="AJ13" s="1887"/>
      <c r="AK13" s="1887"/>
      <c r="AL13" s="1888"/>
      <c r="AM13" s="1886"/>
      <c r="AN13" s="1887"/>
      <c r="AO13" s="1887"/>
      <c r="AP13" s="1887"/>
      <c r="AQ13" s="1887"/>
      <c r="AR13" s="1888"/>
    </row>
    <row r="14" spans="1:44" ht="12" customHeight="1" thickBot="1">
      <c r="A14" s="1889">
        <v>1</v>
      </c>
      <c r="B14" s="1890"/>
      <c r="C14" s="1890"/>
      <c r="D14" s="1890"/>
      <c r="E14" s="1890"/>
      <c r="F14" s="1890"/>
      <c r="G14" s="1890"/>
      <c r="H14" s="1890"/>
      <c r="I14" s="1890"/>
      <c r="J14" s="1890"/>
      <c r="K14" s="1890"/>
      <c r="L14" s="1890"/>
      <c r="M14" s="1890"/>
      <c r="N14" s="1890"/>
      <c r="O14" s="1890"/>
      <c r="P14" s="1890"/>
      <c r="Q14" s="1890"/>
      <c r="R14" s="1890"/>
      <c r="S14" s="1890"/>
      <c r="T14" s="1890"/>
      <c r="U14" s="1890"/>
      <c r="V14" s="1890"/>
      <c r="W14" s="1890"/>
      <c r="X14" s="1890"/>
      <c r="Y14" s="1890"/>
      <c r="Z14" s="1891"/>
      <c r="AA14" s="1890"/>
      <c r="AB14" s="1890"/>
      <c r="AC14" s="1890"/>
      <c r="AD14" s="1890"/>
      <c r="AE14" s="1890"/>
      <c r="AF14" s="1892">
        <v>2</v>
      </c>
      <c r="AG14" s="1890">
        <v>3</v>
      </c>
      <c r="AH14" s="1890"/>
      <c r="AI14" s="1890"/>
      <c r="AJ14" s="1890"/>
      <c r="AK14" s="1890"/>
      <c r="AL14" s="1893"/>
      <c r="AM14" s="1890">
        <v>4</v>
      </c>
      <c r="AN14" s="1890"/>
      <c r="AO14" s="1890"/>
      <c r="AP14" s="1890"/>
      <c r="AQ14" s="1890"/>
      <c r="AR14" s="1893"/>
    </row>
    <row r="15" spans="1:44" ht="18.75" customHeight="1">
      <c r="A15" s="1894" t="s">
        <v>103</v>
      </c>
      <c r="B15" s="1895"/>
      <c r="C15" s="1895"/>
      <c r="D15" s="1895"/>
      <c r="E15" s="1895"/>
      <c r="F15" s="1895"/>
      <c r="G15" s="1895"/>
      <c r="H15" s="1895"/>
      <c r="I15" s="1895"/>
      <c r="J15" s="1895"/>
      <c r="K15" s="1895"/>
      <c r="L15" s="1895"/>
      <c r="M15" s="1895"/>
      <c r="N15" s="1895"/>
      <c r="O15" s="1895"/>
      <c r="P15" s="1895"/>
      <c r="Q15" s="1895"/>
      <c r="R15" s="1895"/>
      <c r="S15" s="1895"/>
      <c r="T15" s="1895"/>
      <c r="U15" s="1895"/>
      <c r="V15" s="1895"/>
      <c r="W15" s="1895"/>
      <c r="X15" s="1895"/>
      <c r="Y15" s="1895"/>
      <c r="Z15" s="1895"/>
      <c r="AA15" s="1895"/>
      <c r="AB15" s="1895"/>
      <c r="AC15" s="1895"/>
      <c r="AD15" s="1895"/>
      <c r="AE15" s="1895"/>
      <c r="AF15" s="1896" t="s">
        <v>974</v>
      </c>
      <c r="AG15" s="1897">
        <v>647307</v>
      </c>
      <c r="AH15" s="1897"/>
      <c r="AI15" s="1897"/>
      <c r="AJ15" s="1897"/>
      <c r="AK15" s="1897"/>
      <c r="AL15" s="1897"/>
      <c r="AM15" s="1898" t="s">
        <v>104</v>
      </c>
      <c r="AN15" s="1898"/>
      <c r="AO15" s="1898"/>
      <c r="AP15" s="1898"/>
      <c r="AQ15" s="1898"/>
      <c r="AR15" s="1899"/>
    </row>
    <row r="16" spans="1:44" ht="18.75" customHeight="1">
      <c r="A16" s="1900" t="s">
        <v>105</v>
      </c>
      <c r="B16" s="1901"/>
      <c r="C16" s="1901"/>
      <c r="D16" s="1901"/>
      <c r="E16" s="1901"/>
      <c r="F16" s="1901"/>
      <c r="G16" s="1901"/>
      <c r="H16" s="1901"/>
      <c r="I16" s="1901"/>
      <c r="J16" s="1901"/>
      <c r="K16" s="1901"/>
      <c r="L16" s="1901"/>
      <c r="M16" s="1901"/>
      <c r="N16" s="1901"/>
      <c r="O16" s="1901"/>
      <c r="P16" s="1901"/>
      <c r="Q16" s="1901"/>
      <c r="R16" s="1901"/>
      <c r="S16" s="1901"/>
      <c r="T16" s="1901"/>
      <c r="U16" s="1901"/>
      <c r="V16" s="1901"/>
      <c r="W16" s="1901"/>
      <c r="X16" s="1901"/>
      <c r="Y16" s="1901"/>
      <c r="Z16" s="1901"/>
      <c r="AA16" s="1901"/>
      <c r="AB16" s="1901"/>
      <c r="AC16" s="1901"/>
      <c r="AD16" s="1901"/>
      <c r="AE16" s="1901"/>
      <c r="AF16" s="1902" t="s">
        <v>976</v>
      </c>
      <c r="AG16" s="1903">
        <v>263215</v>
      </c>
      <c r="AH16" s="1903"/>
      <c r="AI16" s="1903"/>
      <c r="AJ16" s="1903"/>
      <c r="AK16" s="1903"/>
      <c r="AL16" s="1903"/>
      <c r="AM16" s="1904" t="s">
        <v>104</v>
      </c>
      <c r="AN16" s="1904"/>
      <c r="AO16" s="1904"/>
      <c r="AP16" s="1904"/>
      <c r="AQ16" s="1904"/>
      <c r="AR16" s="1905"/>
    </row>
    <row r="17" spans="1:44" ht="18.75" customHeight="1">
      <c r="A17" s="1900" t="s">
        <v>106</v>
      </c>
      <c r="B17" s="1901"/>
      <c r="C17" s="1901"/>
      <c r="D17" s="1901"/>
      <c r="E17" s="1901"/>
      <c r="F17" s="1901"/>
      <c r="G17" s="1901"/>
      <c r="H17" s="1901"/>
      <c r="I17" s="1901"/>
      <c r="J17" s="1901"/>
      <c r="K17" s="1901"/>
      <c r="L17" s="1901"/>
      <c r="M17" s="1901"/>
      <c r="N17" s="1901"/>
      <c r="O17" s="1901"/>
      <c r="P17" s="1901"/>
      <c r="Q17" s="1901"/>
      <c r="R17" s="1901"/>
      <c r="S17" s="1901"/>
      <c r="T17" s="1901"/>
      <c r="U17" s="1901"/>
      <c r="V17" s="1901"/>
      <c r="W17" s="1901"/>
      <c r="X17" s="1901"/>
      <c r="Y17" s="1901"/>
      <c r="Z17" s="1901"/>
      <c r="AA17" s="1901"/>
      <c r="AB17" s="1901"/>
      <c r="AC17" s="1901"/>
      <c r="AD17" s="1901"/>
      <c r="AE17" s="1901"/>
      <c r="AF17" s="1902" t="s">
        <v>978</v>
      </c>
      <c r="AG17" s="1903">
        <v>139195</v>
      </c>
      <c r="AH17" s="1903"/>
      <c r="AI17" s="1903"/>
      <c r="AJ17" s="1903"/>
      <c r="AK17" s="1903"/>
      <c r="AL17" s="1903"/>
      <c r="AM17" s="1904" t="s">
        <v>104</v>
      </c>
      <c r="AN17" s="1904"/>
      <c r="AO17" s="1904"/>
      <c r="AP17" s="1904"/>
      <c r="AQ17" s="1904"/>
      <c r="AR17" s="1905"/>
    </row>
    <row r="18" spans="1:44" ht="18.75" customHeight="1">
      <c r="A18" s="1906" t="s">
        <v>107</v>
      </c>
      <c r="B18" s="1907"/>
      <c r="C18" s="1907"/>
      <c r="D18" s="1907"/>
      <c r="E18" s="1907"/>
      <c r="F18" s="1907"/>
      <c r="G18" s="1907"/>
      <c r="H18" s="1907"/>
      <c r="I18" s="1907"/>
      <c r="J18" s="1907"/>
      <c r="K18" s="1907"/>
      <c r="L18" s="1907"/>
      <c r="M18" s="1907"/>
      <c r="N18" s="1907"/>
      <c r="O18" s="1907"/>
      <c r="P18" s="1907"/>
      <c r="Q18" s="1907"/>
      <c r="R18" s="1907"/>
      <c r="S18" s="1907"/>
      <c r="T18" s="1907"/>
      <c r="U18" s="1907"/>
      <c r="V18" s="1907"/>
      <c r="W18" s="1907"/>
      <c r="X18" s="1907"/>
      <c r="Y18" s="1907"/>
      <c r="Z18" s="1908"/>
      <c r="AA18" s="1909"/>
      <c r="AB18" s="1910" t="s">
        <v>108</v>
      </c>
      <c r="AC18" s="1910"/>
      <c r="AD18" s="1910"/>
      <c r="AE18" s="1911"/>
      <c r="AF18" s="1912" t="s">
        <v>980</v>
      </c>
      <c r="AG18" s="1903">
        <f>SUM(AG15:AL17)</f>
        <v>1049717</v>
      </c>
      <c r="AH18" s="1903"/>
      <c r="AI18" s="1903"/>
      <c r="AJ18" s="1903"/>
      <c r="AK18" s="1903"/>
      <c r="AL18" s="1903"/>
      <c r="AM18" s="1913" t="s">
        <v>104</v>
      </c>
      <c r="AN18" s="1913"/>
      <c r="AO18" s="1913"/>
      <c r="AP18" s="1913"/>
      <c r="AQ18" s="1913"/>
      <c r="AR18" s="1914"/>
    </row>
    <row r="19" spans="1:44" ht="25.5" customHeight="1">
      <c r="A19" s="1915" t="s">
        <v>109</v>
      </c>
      <c r="B19" s="1916"/>
      <c r="C19" s="1916"/>
      <c r="D19" s="1916"/>
      <c r="E19" s="1916"/>
      <c r="F19" s="1916"/>
      <c r="G19" s="1916"/>
      <c r="H19" s="1916"/>
      <c r="I19" s="1916"/>
      <c r="J19" s="1916"/>
      <c r="K19" s="1916"/>
      <c r="L19" s="1916"/>
      <c r="M19" s="1916"/>
      <c r="N19" s="1916"/>
      <c r="O19" s="1916"/>
      <c r="P19" s="1916"/>
      <c r="Q19" s="1916"/>
      <c r="R19" s="1916"/>
      <c r="S19" s="1916"/>
      <c r="T19" s="1916"/>
      <c r="U19" s="1916"/>
      <c r="V19" s="1916"/>
      <c r="W19" s="1916"/>
      <c r="X19" s="1916"/>
      <c r="Y19" s="1916"/>
      <c r="Z19" s="1916"/>
      <c r="AA19" s="1916"/>
      <c r="AB19" s="1916"/>
      <c r="AC19" s="1916"/>
      <c r="AD19" s="1916"/>
      <c r="AE19" s="1916"/>
      <c r="AF19" s="1912" t="s">
        <v>982</v>
      </c>
      <c r="AG19" s="1903">
        <v>335284</v>
      </c>
      <c r="AH19" s="1903"/>
      <c r="AI19" s="1903"/>
      <c r="AJ19" s="1903"/>
      <c r="AK19" s="1903"/>
      <c r="AL19" s="1903"/>
      <c r="AM19" s="1913" t="s">
        <v>104</v>
      </c>
      <c r="AN19" s="1913"/>
      <c r="AO19" s="1913"/>
      <c r="AP19" s="1913"/>
      <c r="AQ19" s="1913"/>
      <c r="AR19" s="1914"/>
    </row>
    <row r="20" spans="1:44" ht="18.75" customHeight="1">
      <c r="A20" s="1906" t="s">
        <v>110</v>
      </c>
      <c r="B20" s="1907"/>
      <c r="C20" s="1907"/>
      <c r="D20" s="1907"/>
      <c r="E20" s="1907"/>
      <c r="F20" s="1907"/>
      <c r="G20" s="1907"/>
      <c r="H20" s="1907"/>
      <c r="I20" s="1907"/>
      <c r="J20" s="1907"/>
      <c r="K20" s="1907"/>
      <c r="L20" s="1907"/>
      <c r="M20" s="1907"/>
      <c r="N20" s="1907"/>
      <c r="O20" s="1907"/>
      <c r="P20" s="1907"/>
      <c r="Q20" s="1907"/>
      <c r="R20" s="1907"/>
      <c r="S20" s="1907"/>
      <c r="T20" s="1907"/>
      <c r="U20" s="1907"/>
      <c r="V20" s="1907"/>
      <c r="W20" s="1907"/>
      <c r="X20" s="1907"/>
      <c r="Y20" s="1907"/>
      <c r="Z20" s="1907"/>
      <c r="AA20" s="1907"/>
      <c r="AB20" s="1907"/>
      <c r="AC20" s="1907"/>
      <c r="AD20" s="1907"/>
      <c r="AE20" s="1907"/>
      <c r="AF20" s="1912" t="s">
        <v>984</v>
      </c>
      <c r="AG20" s="1903">
        <v>6400</v>
      </c>
      <c r="AH20" s="1903"/>
      <c r="AI20" s="1903"/>
      <c r="AJ20" s="1903"/>
      <c r="AK20" s="1903"/>
      <c r="AL20" s="1903"/>
      <c r="AM20" s="1913" t="s">
        <v>104</v>
      </c>
      <c r="AN20" s="1913"/>
      <c r="AO20" s="1913"/>
      <c r="AP20" s="1913"/>
      <c r="AQ20" s="1913"/>
      <c r="AR20" s="1914"/>
    </row>
    <row r="21" spans="1:44" ht="18.75" customHeight="1">
      <c r="A21" s="1915" t="s">
        <v>111</v>
      </c>
      <c r="B21" s="1916"/>
      <c r="C21" s="1916"/>
      <c r="D21" s="1916"/>
      <c r="E21" s="1916"/>
      <c r="F21" s="1916"/>
      <c r="G21" s="1916"/>
      <c r="H21" s="1916"/>
      <c r="I21" s="1916"/>
      <c r="J21" s="1916"/>
      <c r="K21" s="1916"/>
      <c r="L21" s="1916"/>
      <c r="M21" s="1916"/>
      <c r="N21" s="1916"/>
      <c r="O21" s="1916"/>
      <c r="P21" s="1916"/>
      <c r="Q21" s="1916"/>
      <c r="R21" s="1916"/>
      <c r="S21" s="1916"/>
      <c r="T21" s="1916"/>
      <c r="U21" s="1916"/>
      <c r="V21" s="1916"/>
      <c r="W21" s="1916"/>
      <c r="X21" s="1916"/>
      <c r="Y21" s="1916"/>
      <c r="Z21" s="1916"/>
      <c r="AA21" s="1916"/>
      <c r="AB21" s="1916"/>
      <c r="AC21" s="1916"/>
      <c r="AD21" s="1916"/>
      <c r="AE21" s="1916"/>
      <c r="AF21" s="1912" t="s">
        <v>986</v>
      </c>
      <c r="AG21" s="1903">
        <v>2990074</v>
      </c>
      <c r="AH21" s="1903"/>
      <c r="AI21" s="1903"/>
      <c r="AJ21" s="1903"/>
      <c r="AK21" s="1903"/>
      <c r="AL21" s="1903"/>
      <c r="AM21" s="1913" t="s">
        <v>104</v>
      </c>
      <c r="AN21" s="1913"/>
      <c r="AO21" s="1913"/>
      <c r="AP21" s="1913"/>
      <c r="AQ21" s="1913"/>
      <c r="AR21" s="1914"/>
    </row>
    <row r="22" spans="1:44" ht="18.75" customHeight="1">
      <c r="A22" s="1915" t="s">
        <v>112</v>
      </c>
      <c r="B22" s="1916"/>
      <c r="C22" s="1916"/>
      <c r="D22" s="1916"/>
      <c r="E22" s="1916"/>
      <c r="F22" s="1916"/>
      <c r="G22" s="1916"/>
      <c r="H22" s="1916"/>
      <c r="I22" s="1916"/>
      <c r="J22" s="1916"/>
      <c r="K22" s="1916"/>
      <c r="L22" s="1916"/>
      <c r="M22" s="1916"/>
      <c r="N22" s="1916"/>
      <c r="O22" s="1916"/>
      <c r="P22" s="1916"/>
      <c r="Q22" s="1916"/>
      <c r="R22" s="1916"/>
      <c r="S22" s="1916"/>
      <c r="T22" s="1916"/>
      <c r="U22" s="1916"/>
      <c r="V22" s="1916"/>
      <c r="W22" s="1916"/>
      <c r="X22" s="1916"/>
      <c r="Y22" s="1916"/>
      <c r="Z22" s="1916"/>
      <c r="AA22" s="1916"/>
      <c r="AB22" s="1916"/>
      <c r="AC22" s="1916"/>
      <c r="AD22" s="1916"/>
      <c r="AE22" s="1916"/>
      <c r="AF22" s="1912" t="s">
        <v>988</v>
      </c>
      <c r="AG22" s="1903">
        <v>1154295</v>
      </c>
      <c r="AH22" s="1903"/>
      <c r="AI22" s="1903"/>
      <c r="AJ22" s="1903"/>
      <c r="AK22" s="1903"/>
      <c r="AL22" s="1903"/>
      <c r="AM22" s="1913" t="s">
        <v>104</v>
      </c>
      <c r="AN22" s="1913"/>
      <c r="AO22" s="1913"/>
      <c r="AP22" s="1913"/>
      <c r="AQ22" s="1913"/>
      <c r="AR22" s="1914"/>
    </row>
    <row r="23" spans="1:44" ht="25.5" customHeight="1">
      <c r="A23" s="1915" t="s">
        <v>113</v>
      </c>
      <c r="B23" s="1916"/>
      <c r="C23" s="1916"/>
      <c r="D23" s="1916"/>
      <c r="E23" s="1916"/>
      <c r="F23" s="1916"/>
      <c r="G23" s="1916"/>
      <c r="H23" s="1916"/>
      <c r="I23" s="1916"/>
      <c r="J23" s="1916"/>
      <c r="K23" s="1916"/>
      <c r="L23" s="1916"/>
      <c r="M23" s="1916"/>
      <c r="N23" s="1916"/>
      <c r="O23" s="1916"/>
      <c r="P23" s="1916"/>
      <c r="Q23" s="1916"/>
      <c r="R23" s="1916"/>
      <c r="S23" s="1916"/>
      <c r="T23" s="1916"/>
      <c r="U23" s="1916"/>
      <c r="V23" s="1916"/>
      <c r="W23" s="1916"/>
      <c r="X23" s="1916"/>
      <c r="Y23" s="1916"/>
      <c r="Z23" s="1916"/>
      <c r="AA23" s="1916"/>
      <c r="AB23" s="1916"/>
      <c r="AC23" s="1916"/>
      <c r="AD23" s="1916"/>
      <c r="AE23" s="1916"/>
      <c r="AF23" s="1912" t="s">
        <v>990</v>
      </c>
      <c r="AG23" s="1903">
        <v>38111</v>
      </c>
      <c r="AH23" s="1903"/>
      <c r="AI23" s="1903"/>
      <c r="AJ23" s="1903"/>
      <c r="AK23" s="1903"/>
      <c r="AL23" s="1903"/>
      <c r="AM23" s="1913" t="s">
        <v>104</v>
      </c>
      <c r="AN23" s="1913"/>
      <c r="AO23" s="1913"/>
      <c r="AP23" s="1913"/>
      <c r="AQ23" s="1913"/>
      <c r="AR23" s="1914"/>
    </row>
    <row r="24" spans="1:44" ht="18.75" customHeight="1">
      <c r="A24" s="1915" t="s">
        <v>114</v>
      </c>
      <c r="B24" s="1916"/>
      <c r="C24" s="1916"/>
      <c r="D24" s="1916"/>
      <c r="E24" s="1916"/>
      <c r="F24" s="1916"/>
      <c r="G24" s="1916"/>
      <c r="H24" s="1916"/>
      <c r="I24" s="1916"/>
      <c r="J24" s="1916"/>
      <c r="K24" s="1916"/>
      <c r="L24" s="1916"/>
      <c r="M24" s="1916"/>
      <c r="N24" s="1916"/>
      <c r="O24" s="1916"/>
      <c r="P24" s="1916"/>
      <c r="Q24" s="1916"/>
      <c r="R24" s="1916"/>
      <c r="S24" s="1916"/>
      <c r="T24" s="1916"/>
      <c r="U24" s="1916"/>
      <c r="V24" s="1916"/>
      <c r="W24" s="1916"/>
      <c r="X24" s="1916"/>
      <c r="Y24" s="1916"/>
      <c r="Z24" s="1916"/>
      <c r="AA24" s="1916"/>
      <c r="AB24" s="1916"/>
      <c r="AC24" s="1916"/>
      <c r="AD24" s="1916"/>
      <c r="AE24" s="1916"/>
      <c r="AF24" s="1912" t="s">
        <v>992</v>
      </c>
      <c r="AG24" s="1903"/>
      <c r="AH24" s="1903"/>
      <c r="AI24" s="1903"/>
      <c r="AJ24" s="1903"/>
      <c r="AK24" s="1903"/>
      <c r="AL24" s="1903"/>
      <c r="AM24" s="1913" t="s">
        <v>104</v>
      </c>
      <c r="AN24" s="1913"/>
      <c r="AO24" s="1913"/>
      <c r="AP24" s="1913"/>
      <c r="AQ24" s="1913"/>
      <c r="AR24" s="1914"/>
    </row>
    <row r="25" spans="1:45" ht="18.75" customHeight="1">
      <c r="A25" s="1917" t="s">
        <v>115</v>
      </c>
      <c r="B25" s="1918"/>
      <c r="C25" s="1918"/>
      <c r="D25" s="1918"/>
      <c r="E25" s="1918"/>
      <c r="F25" s="1918"/>
      <c r="G25" s="1918"/>
      <c r="H25" s="1918"/>
      <c r="I25" s="1918"/>
      <c r="J25" s="1918"/>
      <c r="K25" s="1918"/>
      <c r="L25" s="1918"/>
      <c r="M25" s="1918"/>
      <c r="N25" s="1918"/>
      <c r="O25" s="1918"/>
      <c r="P25" s="1918"/>
      <c r="Q25" s="1918"/>
      <c r="R25" s="1918"/>
      <c r="S25" s="1918"/>
      <c r="T25" s="1918"/>
      <c r="U25" s="1918"/>
      <c r="V25" s="1918"/>
      <c r="W25" s="1918"/>
      <c r="X25" s="1918"/>
      <c r="Y25" s="1918"/>
      <c r="Z25" s="1918"/>
      <c r="AA25" s="1918"/>
      <c r="AB25" s="1918"/>
      <c r="AC25" s="1918"/>
      <c r="AD25" s="1918"/>
      <c r="AE25" s="1918"/>
      <c r="AF25" s="1902" t="s">
        <v>994</v>
      </c>
      <c r="AG25" s="1903">
        <v>22505</v>
      </c>
      <c r="AH25" s="1903"/>
      <c r="AI25" s="1903"/>
      <c r="AJ25" s="1903"/>
      <c r="AK25" s="1903"/>
      <c r="AL25" s="1903"/>
      <c r="AM25" s="1913" t="s">
        <v>104</v>
      </c>
      <c r="AN25" s="1913"/>
      <c r="AO25" s="1913"/>
      <c r="AP25" s="1913"/>
      <c r="AQ25" s="1913"/>
      <c r="AR25" s="1914"/>
      <c r="AS25" s="1822"/>
    </row>
    <row r="26" spans="1:45" ht="18.75" customHeight="1">
      <c r="A26" s="1917" t="s">
        <v>116</v>
      </c>
      <c r="B26" s="1918"/>
      <c r="C26" s="1918"/>
      <c r="D26" s="1918"/>
      <c r="E26" s="1918"/>
      <c r="F26" s="1918"/>
      <c r="G26" s="1918"/>
      <c r="H26" s="1918"/>
      <c r="I26" s="1918"/>
      <c r="J26" s="1918"/>
      <c r="K26" s="1918"/>
      <c r="L26" s="1918"/>
      <c r="M26" s="1918"/>
      <c r="N26" s="1918"/>
      <c r="O26" s="1918"/>
      <c r="P26" s="1918"/>
      <c r="Q26" s="1918"/>
      <c r="R26" s="1918"/>
      <c r="S26" s="1918"/>
      <c r="T26" s="1918"/>
      <c r="U26" s="1918"/>
      <c r="V26" s="1918"/>
      <c r="W26" s="1918"/>
      <c r="X26" s="1918"/>
      <c r="Y26" s="1918"/>
      <c r="Z26" s="1918"/>
      <c r="AA26" s="1918"/>
      <c r="AB26" s="1918"/>
      <c r="AC26" s="1918"/>
      <c r="AD26" s="1918"/>
      <c r="AE26" s="1918"/>
      <c r="AF26" s="1902" t="s">
        <v>996</v>
      </c>
      <c r="AG26" s="1903"/>
      <c r="AH26" s="1903"/>
      <c r="AI26" s="1903"/>
      <c r="AJ26" s="1903"/>
      <c r="AK26" s="1903"/>
      <c r="AL26" s="1903"/>
      <c r="AM26" s="1913" t="s">
        <v>104</v>
      </c>
      <c r="AN26" s="1913"/>
      <c r="AO26" s="1913"/>
      <c r="AP26" s="1913"/>
      <c r="AQ26" s="1913"/>
      <c r="AR26" s="1914"/>
      <c r="AS26" s="1822"/>
    </row>
    <row r="27" spans="1:45" ht="18.75" customHeight="1">
      <c r="A27" s="1917" t="s">
        <v>117</v>
      </c>
      <c r="B27" s="1918"/>
      <c r="C27" s="1918"/>
      <c r="D27" s="1918"/>
      <c r="E27" s="1918"/>
      <c r="F27" s="1918"/>
      <c r="G27" s="1918"/>
      <c r="H27" s="1918"/>
      <c r="I27" s="1918"/>
      <c r="J27" s="1918"/>
      <c r="K27" s="1918"/>
      <c r="L27" s="1918"/>
      <c r="M27" s="1918"/>
      <c r="N27" s="1918"/>
      <c r="O27" s="1918"/>
      <c r="P27" s="1918"/>
      <c r="Q27" s="1918"/>
      <c r="R27" s="1918"/>
      <c r="S27" s="1918"/>
      <c r="T27" s="1918"/>
      <c r="U27" s="1918"/>
      <c r="V27" s="1918"/>
      <c r="W27" s="1918"/>
      <c r="X27" s="1918"/>
      <c r="Y27" s="1918"/>
      <c r="Z27" s="1918"/>
      <c r="AA27" s="1918"/>
      <c r="AB27" s="1918"/>
      <c r="AC27" s="1918"/>
      <c r="AD27" s="1918"/>
      <c r="AE27" s="1918"/>
      <c r="AF27" s="1902" t="s">
        <v>998</v>
      </c>
      <c r="AG27" s="1903"/>
      <c r="AH27" s="1903"/>
      <c r="AI27" s="1903"/>
      <c r="AJ27" s="1903"/>
      <c r="AK27" s="1903"/>
      <c r="AL27" s="1903"/>
      <c r="AM27" s="1913" t="s">
        <v>104</v>
      </c>
      <c r="AN27" s="1913"/>
      <c r="AO27" s="1913"/>
      <c r="AP27" s="1913"/>
      <c r="AQ27" s="1913"/>
      <c r="AR27" s="1914"/>
      <c r="AS27" s="1822"/>
    </row>
    <row r="28" spans="1:45" ht="18.75" customHeight="1">
      <c r="A28" s="1917" t="s">
        <v>118</v>
      </c>
      <c r="B28" s="1918"/>
      <c r="C28" s="1918"/>
      <c r="D28" s="1918"/>
      <c r="E28" s="1918"/>
      <c r="F28" s="1918"/>
      <c r="G28" s="1918"/>
      <c r="H28" s="1918"/>
      <c r="I28" s="1918"/>
      <c r="J28" s="1918"/>
      <c r="K28" s="1918"/>
      <c r="L28" s="1918"/>
      <c r="M28" s="1918"/>
      <c r="N28" s="1918"/>
      <c r="O28" s="1918"/>
      <c r="P28" s="1918"/>
      <c r="Q28" s="1918"/>
      <c r="R28" s="1918"/>
      <c r="S28" s="1918"/>
      <c r="T28" s="1918"/>
      <c r="U28" s="1918"/>
      <c r="V28" s="1918"/>
      <c r="W28" s="1918"/>
      <c r="X28" s="1918"/>
      <c r="Y28" s="1918"/>
      <c r="Z28" s="1918"/>
      <c r="AA28" s="1918"/>
      <c r="AB28" s="1918"/>
      <c r="AC28" s="1918"/>
      <c r="AD28" s="1918"/>
      <c r="AE28" s="1918"/>
      <c r="AF28" s="1902" t="s">
        <v>1000</v>
      </c>
      <c r="AG28" s="1903"/>
      <c r="AH28" s="1903"/>
      <c r="AI28" s="1903"/>
      <c r="AJ28" s="1903"/>
      <c r="AK28" s="1903"/>
      <c r="AL28" s="1903"/>
      <c r="AM28" s="1913" t="s">
        <v>104</v>
      </c>
      <c r="AN28" s="1913"/>
      <c r="AO28" s="1913"/>
      <c r="AP28" s="1913"/>
      <c r="AQ28" s="1913"/>
      <c r="AR28" s="1914"/>
      <c r="AS28" s="1822"/>
    </row>
    <row r="29" spans="1:45" ht="18.75" customHeight="1">
      <c r="A29" s="1917" t="s">
        <v>119</v>
      </c>
      <c r="B29" s="1918"/>
      <c r="C29" s="1918"/>
      <c r="D29" s="1918"/>
      <c r="E29" s="1918"/>
      <c r="F29" s="1918"/>
      <c r="G29" s="1918"/>
      <c r="H29" s="1918"/>
      <c r="I29" s="1918"/>
      <c r="J29" s="1918"/>
      <c r="K29" s="1918"/>
      <c r="L29" s="1918"/>
      <c r="M29" s="1918"/>
      <c r="N29" s="1918"/>
      <c r="O29" s="1918"/>
      <c r="P29" s="1918"/>
      <c r="Q29" s="1918"/>
      <c r="R29" s="1918"/>
      <c r="S29" s="1918"/>
      <c r="T29" s="1918"/>
      <c r="U29" s="1918"/>
      <c r="V29" s="1918"/>
      <c r="W29" s="1918"/>
      <c r="X29" s="1918"/>
      <c r="Y29" s="1918"/>
      <c r="Z29" s="1918"/>
      <c r="AA29" s="1918"/>
      <c r="AB29" s="1918"/>
      <c r="AC29" s="1918"/>
      <c r="AD29" s="1918"/>
      <c r="AE29" s="1918"/>
      <c r="AF29" s="1902" t="s">
        <v>1002</v>
      </c>
      <c r="AG29" s="1903">
        <v>93150</v>
      </c>
      <c r="AH29" s="1903"/>
      <c r="AI29" s="1903"/>
      <c r="AJ29" s="1903"/>
      <c r="AK29" s="1903"/>
      <c r="AL29" s="1903"/>
      <c r="AM29" s="1913" t="s">
        <v>104</v>
      </c>
      <c r="AN29" s="1913"/>
      <c r="AO29" s="1913"/>
      <c r="AP29" s="1913"/>
      <c r="AQ29" s="1913"/>
      <c r="AR29" s="1914"/>
      <c r="AS29" s="1822"/>
    </row>
    <row r="30" spans="1:45" ht="18.75" customHeight="1">
      <c r="A30" s="1917" t="s">
        <v>120</v>
      </c>
      <c r="B30" s="1918"/>
      <c r="C30" s="1918"/>
      <c r="D30" s="1918"/>
      <c r="E30" s="1918"/>
      <c r="F30" s="1918"/>
      <c r="G30" s="1918"/>
      <c r="H30" s="1918"/>
      <c r="I30" s="1918"/>
      <c r="J30" s="1918"/>
      <c r="K30" s="1918"/>
      <c r="L30" s="1918"/>
      <c r="M30" s="1918"/>
      <c r="N30" s="1918"/>
      <c r="O30" s="1918"/>
      <c r="P30" s="1918"/>
      <c r="Q30" s="1918"/>
      <c r="R30" s="1918"/>
      <c r="S30" s="1918"/>
      <c r="T30" s="1918"/>
      <c r="U30" s="1918"/>
      <c r="V30" s="1918"/>
      <c r="W30" s="1918"/>
      <c r="X30" s="1918"/>
      <c r="Y30" s="1918"/>
      <c r="Z30" s="1918"/>
      <c r="AA30" s="1918"/>
      <c r="AB30" s="1918"/>
      <c r="AC30" s="1918"/>
      <c r="AD30" s="1918"/>
      <c r="AE30" s="1918"/>
      <c r="AF30" s="1902" t="s">
        <v>1004</v>
      </c>
      <c r="AG30" s="1903"/>
      <c r="AH30" s="1903"/>
      <c r="AI30" s="1903"/>
      <c r="AJ30" s="1903"/>
      <c r="AK30" s="1903"/>
      <c r="AL30" s="1903"/>
      <c r="AM30" s="1913" t="s">
        <v>104</v>
      </c>
      <c r="AN30" s="1913"/>
      <c r="AO30" s="1913"/>
      <c r="AP30" s="1913"/>
      <c r="AQ30" s="1913"/>
      <c r="AR30" s="1914"/>
      <c r="AS30" s="1822"/>
    </row>
    <row r="31" spans="1:45" ht="18.75" customHeight="1">
      <c r="A31" s="1917" t="s">
        <v>121</v>
      </c>
      <c r="B31" s="1918"/>
      <c r="C31" s="1918"/>
      <c r="D31" s="1918"/>
      <c r="E31" s="1918"/>
      <c r="F31" s="1918"/>
      <c r="G31" s="1918"/>
      <c r="H31" s="1918"/>
      <c r="I31" s="1918"/>
      <c r="J31" s="1918"/>
      <c r="K31" s="1918"/>
      <c r="L31" s="1918"/>
      <c r="M31" s="1918"/>
      <c r="N31" s="1918"/>
      <c r="O31" s="1918"/>
      <c r="P31" s="1918"/>
      <c r="Q31" s="1918"/>
      <c r="R31" s="1918"/>
      <c r="S31" s="1918"/>
      <c r="T31" s="1918"/>
      <c r="U31" s="1918"/>
      <c r="V31" s="1918"/>
      <c r="W31" s="1918"/>
      <c r="X31" s="1918"/>
      <c r="Y31" s="1918"/>
      <c r="Z31" s="1918"/>
      <c r="AA31" s="1918"/>
      <c r="AB31" s="1918"/>
      <c r="AC31" s="1918"/>
      <c r="AD31" s="1918"/>
      <c r="AE31" s="1918"/>
      <c r="AF31" s="1902" t="s">
        <v>1065</v>
      </c>
      <c r="AG31" s="1903"/>
      <c r="AH31" s="1903"/>
      <c r="AI31" s="1903"/>
      <c r="AJ31" s="1903"/>
      <c r="AK31" s="1903"/>
      <c r="AL31" s="1903"/>
      <c r="AM31" s="1913" t="s">
        <v>104</v>
      </c>
      <c r="AN31" s="1913"/>
      <c r="AO31" s="1913"/>
      <c r="AP31" s="1913"/>
      <c r="AQ31" s="1913"/>
      <c r="AR31" s="1914"/>
      <c r="AS31" s="1822"/>
    </row>
    <row r="32" spans="1:45" ht="18.75" customHeight="1">
      <c r="A32" s="1919" t="s">
        <v>122</v>
      </c>
      <c r="B32" s="1920"/>
      <c r="C32" s="1920"/>
      <c r="D32" s="1920"/>
      <c r="E32" s="1920"/>
      <c r="F32" s="1920"/>
      <c r="G32" s="1920"/>
      <c r="H32" s="1920"/>
      <c r="I32" s="1920"/>
      <c r="J32" s="1920"/>
      <c r="K32" s="1920"/>
      <c r="L32" s="1920"/>
      <c r="M32" s="1920"/>
      <c r="N32" s="1920"/>
      <c r="O32" s="1920"/>
      <c r="P32" s="1920"/>
      <c r="Q32" s="1920"/>
      <c r="R32" s="1920"/>
      <c r="S32" s="1920"/>
      <c r="T32" s="1920"/>
      <c r="U32" s="1920"/>
      <c r="V32" s="1920"/>
      <c r="W32" s="1920"/>
      <c r="X32" s="1921" t="s">
        <v>123</v>
      </c>
      <c r="Y32" s="1921"/>
      <c r="Z32" s="1921"/>
      <c r="AA32" s="1921"/>
      <c r="AB32" s="1921"/>
      <c r="AC32" s="1921"/>
      <c r="AD32" s="1921"/>
      <c r="AE32" s="1922"/>
      <c r="AF32" s="1912" t="s">
        <v>1067</v>
      </c>
      <c r="AG32" s="1903">
        <f>SUM(AG25:AL31)</f>
        <v>115655</v>
      </c>
      <c r="AH32" s="1903"/>
      <c r="AI32" s="1903"/>
      <c r="AJ32" s="1903"/>
      <c r="AK32" s="1903"/>
      <c r="AL32" s="1903"/>
      <c r="AM32" s="1913" t="s">
        <v>104</v>
      </c>
      <c r="AN32" s="1913"/>
      <c r="AO32" s="1913"/>
      <c r="AP32" s="1913"/>
      <c r="AQ32" s="1913"/>
      <c r="AR32" s="1914"/>
      <c r="AS32" s="1822"/>
    </row>
    <row r="33" spans="1:45" ht="18.75" customHeight="1">
      <c r="A33" s="1915" t="s">
        <v>124</v>
      </c>
      <c r="B33" s="1916"/>
      <c r="C33" s="1916"/>
      <c r="D33" s="1916"/>
      <c r="E33" s="1916"/>
      <c r="F33" s="1916"/>
      <c r="G33" s="1916"/>
      <c r="H33" s="1916"/>
      <c r="I33" s="1916"/>
      <c r="J33" s="1916"/>
      <c r="K33" s="1916"/>
      <c r="L33" s="1916"/>
      <c r="M33" s="1916"/>
      <c r="N33" s="1916"/>
      <c r="O33" s="1916"/>
      <c r="P33" s="1916"/>
      <c r="Q33" s="1916"/>
      <c r="R33" s="1916"/>
      <c r="S33" s="1916"/>
      <c r="T33" s="1916"/>
      <c r="U33" s="1916"/>
      <c r="V33" s="1916"/>
      <c r="W33" s="1916"/>
      <c r="X33" s="1916"/>
      <c r="Y33" s="1916"/>
      <c r="Z33" s="1916"/>
      <c r="AA33" s="1916"/>
      <c r="AB33" s="1916"/>
      <c r="AC33" s="1916"/>
      <c r="AD33" s="1916"/>
      <c r="AE33" s="1916"/>
      <c r="AF33" s="1912">
        <v>19</v>
      </c>
      <c r="AG33" s="1903"/>
      <c r="AH33" s="1903"/>
      <c r="AI33" s="1903"/>
      <c r="AJ33" s="1903"/>
      <c r="AK33" s="1903"/>
      <c r="AL33" s="1903"/>
      <c r="AM33" s="1913" t="s">
        <v>104</v>
      </c>
      <c r="AN33" s="1913"/>
      <c r="AO33" s="1913"/>
      <c r="AP33" s="1913"/>
      <c r="AQ33" s="1913"/>
      <c r="AR33" s="1914"/>
      <c r="AS33" s="1822"/>
    </row>
    <row r="34" spans="1:45" ht="25.5" customHeight="1">
      <c r="A34" s="1917" t="s">
        <v>125</v>
      </c>
      <c r="B34" s="1918"/>
      <c r="C34" s="1918"/>
      <c r="D34" s="1918"/>
      <c r="E34" s="1918"/>
      <c r="F34" s="1918"/>
      <c r="G34" s="1918"/>
      <c r="H34" s="1918"/>
      <c r="I34" s="1918"/>
      <c r="J34" s="1918"/>
      <c r="K34" s="1918"/>
      <c r="L34" s="1918"/>
      <c r="M34" s="1918"/>
      <c r="N34" s="1918"/>
      <c r="O34" s="1918"/>
      <c r="P34" s="1918"/>
      <c r="Q34" s="1918"/>
      <c r="R34" s="1918"/>
      <c r="S34" s="1918"/>
      <c r="T34" s="1918"/>
      <c r="U34" s="1918"/>
      <c r="V34" s="1918"/>
      <c r="W34" s="1918"/>
      <c r="X34" s="1918"/>
      <c r="Y34" s="1918"/>
      <c r="Z34" s="1918"/>
      <c r="AA34" s="1918"/>
      <c r="AB34" s="1918"/>
      <c r="AC34" s="1918"/>
      <c r="AD34" s="1918"/>
      <c r="AE34" s="1918"/>
      <c r="AF34" s="1902">
        <v>20</v>
      </c>
      <c r="AG34" s="1903"/>
      <c r="AH34" s="1903"/>
      <c r="AI34" s="1903"/>
      <c r="AJ34" s="1903"/>
      <c r="AK34" s="1903"/>
      <c r="AL34" s="1903"/>
      <c r="AM34" s="1913" t="s">
        <v>104</v>
      </c>
      <c r="AN34" s="1913"/>
      <c r="AO34" s="1913"/>
      <c r="AP34" s="1913"/>
      <c r="AQ34" s="1913"/>
      <c r="AR34" s="1914"/>
      <c r="AS34" s="1822"/>
    </row>
    <row r="35" spans="1:45" ht="26.25" customHeight="1">
      <c r="A35" s="1917" t="s">
        <v>126</v>
      </c>
      <c r="B35" s="1918"/>
      <c r="C35" s="1918"/>
      <c r="D35" s="1918"/>
      <c r="E35" s="1918"/>
      <c r="F35" s="1918"/>
      <c r="G35" s="1918"/>
      <c r="H35" s="1918"/>
      <c r="I35" s="1918"/>
      <c r="J35" s="1918"/>
      <c r="K35" s="1918"/>
      <c r="L35" s="1918"/>
      <c r="M35" s="1918"/>
      <c r="N35" s="1918"/>
      <c r="O35" s="1918"/>
      <c r="P35" s="1918"/>
      <c r="Q35" s="1918"/>
      <c r="R35" s="1918"/>
      <c r="S35" s="1918"/>
      <c r="T35" s="1918"/>
      <c r="U35" s="1918"/>
      <c r="V35" s="1918"/>
      <c r="W35" s="1918"/>
      <c r="X35" s="1918"/>
      <c r="Y35" s="1918"/>
      <c r="Z35" s="1918"/>
      <c r="AA35" s="1918"/>
      <c r="AB35" s="1918"/>
      <c r="AC35" s="1918"/>
      <c r="AD35" s="1918"/>
      <c r="AE35" s="1918"/>
      <c r="AF35" s="1902">
        <v>21</v>
      </c>
      <c r="AG35" s="1903"/>
      <c r="AH35" s="1903"/>
      <c r="AI35" s="1903"/>
      <c r="AJ35" s="1903"/>
      <c r="AK35" s="1903"/>
      <c r="AL35" s="1903"/>
      <c r="AM35" s="1913" t="s">
        <v>104</v>
      </c>
      <c r="AN35" s="1913"/>
      <c r="AO35" s="1913"/>
      <c r="AP35" s="1913"/>
      <c r="AQ35" s="1913"/>
      <c r="AR35" s="1914"/>
      <c r="AS35" s="1822"/>
    </row>
    <row r="36" spans="1:45" ht="26.25" customHeight="1">
      <c r="A36" s="1915" t="s">
        <v>283</v>
      </c>
      <c r="B36" s="1916"/>
      <c r="C36" s="1916"/>
      <c r="D36" s="1916"/>
      <c r="E36" s="1916"/>
      <c r="F36" s="1916"/>
      <c r="G36" s="1916"/>
      <c r="H36" s="1916"/>
      <c r="I36" s="1916"/>
      <c r="J36" s="1916"/>
      <c r="K36" s="1916"/>
      <c r="L36" s="1916"/>
      <c r="M36" s="1916"/>
      <c r="N36" s="1916"/>
      <c r="O36" s="1916"/>
      <c r="P36" s="1916"/>
      <c r="Q36" s="1916"/>
      <c r="R36" s="1916"/>
      <c r="S36" s="1916"/>
      <c r="T36" s="1916"/>
      <c r="U36" s="1916"/>
      <c r="V36" s="1916"/>
      <c r="W36" s="1916"/>
      <c r="X36" s="1916"/>
      <c r="Y36" s="1916"/>
      <c r="Z36" s="1916"/>
      <c r="AA36" s="1916"/>
      <c r="AB36" s="1916"/>
      <c r="AC36" s="1916"/>
      <c r="AD36" s="1916"/>
      <c r="AE36" s="1916"/>
      <c r="AF36" s="1912">
        <v>22</v>
      </c>
      <c r="AG36" s="1903">
        <f>SUM(AG34:AL35)</f>
        <v>0</v>
      </c>
      <c r="AH36" s="1903"/>
      <c r="AI36" s="1903"/>
      <c r="AJ36" s="1903"/>
      <c r="AK36" s="1903"/>
      <c r="AL36" s="1903"/>
      <c r="AM36" s="1913" t="s">
        <v>104</v>
      </c>
      <c r="AN36" s="1913"/>
      <c r="AO36" s="1913"/>
      <c r="AP36" s="1913"/>
      <c r="AQ36" s="1913"/>
      <c r="AR36" s="1914"/>
      <c r="AS36" s="1822"/>
    </row>
    <row r="37" spans="1:45" ht="26.25" customHeight="1">
      <c r="A37" s="1917" t="s">
        <v>127</v>
      </c>
      <c r="B37" s="1918"/>
      <c r="C37" s="1918"/>
      <c r="D37" s="1918"/>
      <c r="E37" s="1918"/>
      <c r="F37" s="1918"/>
      <c r="G37" s="1918"/>
      <c r="H37" s="1918"/>
      <c r="I37" s="1918"/>
      <c r="J37" s="1918"/>
      <c r="K37" s="1918"/>
      <c r="L37" s="1918"/>
      <c r="M37" s="1918"/>
      <c r="N37" s="1918"/>
      <c r="O37" s="1918"/>
      <c r="P37" s="1918"/>
      <c r="Q37" s="1918"/>
      <c r="R37" s="1918"/>
      <c r="S37" s="1918"/>
      <c r="T37" s="1918"/>
      <c r="U37" s="1918"/>
      <c r="V37" s="1918"/>
      <c r="W37" s="1918"/>
      <c r="X37" s="1918"/>
      <c r="Y37" s="1918"/>
      <c r="Z37" s="1918"/>
      <c r="AA37" s="1918"/>
      <c r="AB37" s="1918"/>
      <c r="AC37" s="1918"/>
      <c r="AD37" s="1918"/>
      <c r="AE37" s="1918"/>
      <c r="AF37" s="1902">
        <v>23</v>
      </c>
      <c r="AG37" s="1903">
        <v>210409</v>
      </c>
      <c r="AH37" s="1903"/>
      <c r="AI37" s="1903"/>
      <c r="AJ37" s="1903"/>
      <c r="AK37" s="1903"/>
      <c r="AL37" s="1903"/>
      <c r="AM37" s="1913" t="s">
        <v>104</v>
      </c>
      <c r="AN37" s="1913"/>
      <c r="AO37" s="1913"/>
      <c r="AP37" s="1913"/>
      <c r="AQ37" s="1913"/>
      <c r="AR37" s="1914"/>
      <c r="AS37" s="1822"/>
    </row>
    <row r="38" spans="1:45" ht="26.25" customHeight="1">
      <c r="A38" s="1917" t="s">
        <v>128</v>
      </c>
      <c r="B38" s="1918"/>
      <c r="C38" s="1918"/>
      <c r="D38" s="1918"/>
      <c r="E38" s="1918"/>
      <c r="F38" s="1918"/>
      <c r="G38" s="1918"/>
      <c r="H38" s="1918"/>
      <c r="I38" s="1918"/>
      <c r="J38" s="1918"/>
      <c r="K38" s="1918"/>
      <c r="L38" s="1918"/>
      <c r="M38" s="1918"/>
      <c r="N38" s="1918"/>
      <c r="O38" s="1918"/>
      <c r="P38" s="1918"/>
      <c r="Q38" s="1918"/>
      <c r="R38" s="1918"/>
      <c r="S38" s="1918"/>
      <c r="T38" s="1918"/>
      <c r="U38" s="1918"/>
      <c r="V38" s="1918"/>
      <c r="W38" s="1918"/>
      <c r="X38" s="1918"/>
      <c r="Y38" s="1918"/>
      <c r="Z38" s="1918"/>
      <c r="AA38" s="1918"/>
      <c r="AB38" s="1918"/>
      <c r="AC38" s="1918"/>
      <c r="AD38" s="1918"/>
      <c r="AE38" s="1918"/>
      <c r="AF38" s="1902">
        <v>24</v>
      </c>
      <c r="AG38" s="1903">
        <v>289633</v>
      </c>
      <c r="AH38" s="1903"/>
      <c r="AI38" s="1903"/>
      <c r="AJ38" s="1903"/>
      <c r="AK38" s="1903"/>
      <c r="AL38" s="1903"/>
      <c r="AM38" s="1913" t="s">
        <v>104</v>
      </c>
      <c r="AN38" s="1913"/>
      <c r="AO38" s="1913"/>
      <c r="AP38" s="1913"/>
      <c r="AQ38" s="1913"/>
      <c r="AR38" s="1914"/>
      <c r="AS38" s="1822"/>
    </row>
    <row r="39" spans="1:45" ht="18.75" customHeight="1">
      <c r="A39" s="1919" t="s">
        <v>129</v>
      </c>
      <c r="B39" s="1920"/>
      <c r="C39" s="1920"/>
      <c r="D39" s="1920"/>
      <c r="E39" s="1920"/>
      <c r="F39" s="1920"/>
      <c r="G39" s="1920"/>
      <c r="H39" s="1920"/>
      <c r="I39" s="1920"/>
      <c r="J39" s="1920"/>
      <c r="K39" s="1920"/>
      <c r="L39" s="1920"/>
      <c r="M39" s="1920"/>
      <c r="N39" s="1920"/>
      <c r="O39" s="1920"/>
      <c r="P39" s="1920"/>
      <c r="Q39" s="1920"/>
      <c r="R39" s="1920"/>
      <c r="S39" s="1920"/>
      <c r="T39" s="1920"/>
      <c r="U39" s="1920"/>
      <c r="V39" s="1920"/>
      <c r="W39" s="1920"/>
      <c r="X39" s="1920"/>
      <c r="Y39" s="1920"/>
      <c r="Z39" s="1920"/>
      <c r="AA39" s="1921" t="s">
        <v>130</v>
      </c>
      <c r="AB39" s="1921"/>
      <c r="AC39" s="1921"/>
      <c r="AD39" s="1921"/>
      <c r="AE39" s="1922"/>
      <c r="AF39" s="1912">
        <v>25</v>
      </c>
      <c r="AG39" s="1903">
        <f>SUM(AG36:AL38)</f>
        <v>500042</v>
      </c>
      <c r="AH39" s="1903"/>
      <c r="AI39" s="1903"/>
      <c r="AJ39" s="1903"/>
      <c r="AK39" s="1903"/>
      <c r="AL39" s="1903"/>
      <c r="AM39" s="1904" t="s">
        <v>104</v>
      </c>
      <c r="AN39" s="1904"/>
      <c r="AO39" s="1904"/>
      <c r="AP39" s="1904"/>
      <c r="AQ39" s="1904"/>
      <c r="AR39" s="1905"/>
      <c r="AS39" s="1822"/>
    </row>
    <row r="40" spans="1:45" ht="18" customHeight="1">
      <c r="A40" s="1917" t="s">
        <v>131</v>
      </c>
      <c r="B40" s="1918"/>
      <c r="C40" s="1918"/>
      <c r="D40" s="1918"/>
      <c r="E40" s="1918"/>
      <c r="F40" s="1918"/>
      <c r="G40" s="1918"/>
      <c r="H40" s="1918"/>
      <c r="I40" s="1918"/>
      <c r="J40" s="1918"/>
      <c r="K40" s="1918"/>
      <c r="L40" s="1918"/>
      <c r="M40" s="1918"/>
      <c r="N40" s="1918"/>
      <c r="O40" s="1918"/>
      <c r="P40" s="1918"/>
      <c r="Q40" s="1918"/>
      <c r="R40" s="1918"/>
      <c r="S40" s="1918"/>
      <c r="T40" s="1918"/>
      <c r="U40" s="1918"/>
      <c r="V40" s="1918"/>
      <c r="W40" s="1918"/>
      <c r="X40" s="1918"/>
      <c r="Y40" s="1918"/>
      <c r="Z40" s="1918"/>
      <c r="AA40" s="1918"/>
      <c r="AB40" s="1918"/>
      <c r="AC40" s="1918"/>
      <c r="AD40" s="1918"/>
      <c r="AE40" s="1918"/>
      <c r="AF40" s="1902">
        <v>26</v>
      </c>
      <c r="AG40" s="1903"/>
      <c r="AH40" s="1903"/>
      <c r="AI40" s="1903"/>
      <c r="AJ40" s="1903"/>
      <c r="AK40" s="1903"/>
      <c r="AL40" s="1903"/>
      <c r="AM40" s="1913" t="s">
        <v>104</v>
      </c>
      <c r="AN40" s="1913"/>
      <c r="AO40" s="1913"/>
      <c r="AP40" s="1913"/>
      <c r="AQ40" s="1913"/>
      <c r="AR40" s="1914"/>
      <c r="AS40" s="1822"/>
    </row>
    <row r="41" spans="1:45" ht="18" customHeight="1">
      <c r="A41" s="1917" t="s">
        <v>132</v>
      </c>
      <c r="B41" s="1918"/>
      <c r="C41" s="1918"/>
      <c r="D41" s="1918"/>
      <c r="E41" s="1918"/>
      <c r="F41" s="1918"/>
      <c r="G41" s="1918"/>
      <c r="H41" s="1918"/>
      <c r="I41" s="1918"/>
      <c r="J41" s="1918"/>
      <c r="K41" s="1918"/>
      <c r="L41" s="1918"/>
      <c r="M41" s="1918"/>
      <c r="N41" s="1918"/>
      <c r="O41" s="1918"/>
      <c r="P41" s="1918"/>
      <c r="Q41" s="1918"/>
      <c r="R41" s="1918"/>
      <c r="S41" s="1918"/>
      <c r="T41" s="1918"/>
      <c r="U41" s="1918"/>
      <c r="V41" s="1918"/>
      <c r="W41" s="1918"/>
      <c r="X41" s="1918"/>
      <c r="Y41" s="1918"/>
      <c r="Z41" s="1918"/>
      <c r="AA41" s="1918"/>
      <c r="AB41" s="1918"/>
      <c r="AC41" s="1918"/>
      <c r="AD41" s="1918"/>
      <c r="AE41" s="1918"/>
      <c r="AF41" s="1923">
        <v>27</v>
      </c>
      <c r="AG41" s="1903"/>
      <c r="AH41" s="1903"/>
      <c r="AI41" s="1903"/>
      <c r="AJ41" s="1903"/>
      <c r="AK41" s="1903"/>
      <c r="AL41" s="1903"/>
      <c r="AM41" s="1913" t="s">
        <v>104</v>
      </c>
      <c r="AN41" s="1913"/>
      <c r="AO41" s="1913"/>
      <c r="AP41" s="1913"/>
      <c r="AQ41" s="1913"/>
      <c r="AR41" s="1914"/>
      <c r="AS41" s="1822"/>
    </row>
    <row r="42" spans="1:45" ht="18" customHeight="1">
      <c r="A42" s="1917" t="s">
        <v>133</v>
      </c>
      <c r="B42" s="1918"/>
      <c r="C42" s="1918"/>
      <c r="D42" s="1918"/>
      <c r="E42" s="1918"/>
      <c r="F42" s="1918"/>
      <c r="G42" s="1918"/>
      <c r="H42" s="1918"/>
      <c r="I42" s="1918"/>
      <c r="J42" s="1918"/>
      <c r="K42" s="1918"/>
      <c r="L42" s="1918"/>
      <c r="M42" s="1918"/>
      <c r="N42" s="1918"/>
      <c r="O42" s="1918"/>
      <c r="P42" s="1918"/>
      <c r="Q42" s="1918"/>
      <c r="R42" s="1918"/>
      <c r="S42" s="1918"/>
      <c r="T42" s="1918"/>
      <c r="U42" s="1918"/>
      <c r="V42" s="1918"/>
      <c r="W42" s="1918"/>
      <c r="X42" s="1918"/>
      <c r="Y42" s="1918"/>
      <c r="Z42" s="1918"/>
      <c r="AA42" s="1918"/>
      <c r="AB42" s="1918"/>
      <c r="AC42" s="1918"/>
      <c r="AD42" s="1918"/>
      <c r="AE42" s="1918"/>
      <c r="AF42" s="1902">
        <v>28</v>
      </c>
      <c r="AG42" s="1903">
        <v>78835</v>
      </c>
      <c r="AH42" s="1903"/>
      <c r="AI42" s="1903"/>
      <c r="AJ42" s="1903"/>
      <c r="AK42" s="1903"/>
      <c r="AL42" s="1903"/>
      <c r="AM42" s="1913" t="s">
        <v>104</v>
      </c>
      <c r="AN42" s="1913"/>
      <c r="AO42" s="1913"/>
      <c r="AP42" s="1913"/>
      <c r="AQ42" s="1913"/>
      <c r="AR42" s="1914"/>
      <c r="AS42" s="1822"/>
    </row>
    <row r="43" spans="1:45" ht="18" customHeight="1">
      <c r="A43" s="1917" t="s">
        <v>134</v>
      </c>
      <c r="B43" s="1918"/>
      <c r="C43" s="1918"/>
      <c r="D43" s="1918"/>
      <c r="E43" s="1918"/>
      <c r="F43" s="1918"/>
      <c r="G43" s="1918"/>
      <c r="H43" s="1918"/>
      <c r="I43" s="1918"/>
      <c r="J43" s="1918"/>
      <c r="K43" s="1918"/>
      <c r="L43" s="1918"/>
      <c r="M43" s="1918"/>
      <c r="N43" s="1918"/>
      <c r="O43" s="1918"/>
      <c r="P43" s="1918"/>
      <c r="Q43" s="1918"/>
      <c r="R43" s="1918"/>
      <c r="S43" s="1918"/>
      <c r="T43" s="1918"/>
      <c r="U43" s="1918"/>
      <c r="V43" s="1918"/>
      <c r="W43" s="1918"/>
      <c r="X43" s="1918"/>
      <c r="Y43" s="1918"/>
      <c r="Z43" s="1918"/>
      <c r="AA43" s="1918"/>
      <c r="AB43" s="1918"/>
      <c r="AC43" s="1918"/>
      <c r="AD43" s="1918"/>
      <c r="AE43" s="1918"/>
      <c r="AF43" s="1923">
        <v>29</v>
      </c>
      <c r="AG43" s="1903"/>
      <c r="AH43" s="1903"/>
      <c r="AI43" s="1903"/>
      <c r="AJ43" s="1903"/>
      <c r="AK43" s="1903"/>
      <c r="AL43" s="1903"/>
      <c r="AM43" s="1913" t="s">
        <v>104</v>
      </c>
      <c r="AN43" s="1913"/>
      <c r="AO43" s="1913"/>
      <c r="AP43" s="1913"/>
      <c r="AQ43" s="1913"/>
      <c r="AR43" s="1914"/>
      <c r="AS43" s="1822"/>
    </row>
    <row r="44" spans="1:45" ht="18" customHeight="1">
      <c r="A44" s="1917" t="s">
        <v>135</v>
      </c>
      <c r="B44" s="1918"/>
      <c r="C44" s="1918"/>
      <c r="D44" s="1918"/>
      <c r="E44" s="1918"/>
      <c r="F44" s="1918"/>
      <c r="G44" s="1918"/>
      <c r="H44" s="1918"/>
      <c r="I44" s="1918"/>
      <c r="J44" s="1918"/>
      <c r="K44" s="1918"/>
      <c r="L44" s="1918"/>
      <c r="M44" s="1918"/>
      <c r="N44" s="1918"/>
      <c r="O44" s="1918"/>
      <c r="P44" s="1918"/>
      <c r="Q44" s="1918"/>
      <c r="R44" s="1918"/>
      <c r="S44" s="1918"/>
      <c r="T44" s="1918"/>
      <c r="U44" s="1918"/>
      <c r="V44" s="1918"/>
      <c r="W44" s="1918"/>
      <c r="X44" s="1918"/>
      <c r="Y44" s="1918"/>
      <c r="Z44" s="1918"/>
      <c r="AA44" s="1918"/>
      <c r="AB44" s="1918"/>
      <c r="AC44" s="1918"/>
      <c r="AD44" s="1918"/>
      <c r="AE44" s="1918"/>
      <c r="AF44" s="1902">
        <v>30</v>
      </c>
      <c r="AG44" s="1903"/>
      <c r="AH44" s="1903"/>
      <c r="AI44" s="1903"/>
      <c r="AJ44" s="1903"/>
      <c r="AK44" s="1903"/>
      <c r="AL44" s="1903"/>
      <c r="AM44" s="1913" t="s">
        <v>104</v>
      </c>
      <c r="AN44" s="1913"/>
      <c r="AO44" s="1913"/>
      <c r="AP44" s="1913"/>
      <c r="AQ44" s="1913"/>
      <c r="AR44" s="1914"/>
      <c r="AS44" s="1822"/>
    </row>
    <row r="45" spans="1:45" ht="18" customHeight="1">
      <c r="A45" s="1919" t="s">
        <v>136</v>
      </c>
      <c r="B45" s="1920"/>
      <c r="C45" s="1920"/>
      <c r="D45" s="1920"/>
      <c r="E45" s="1920"/>
      <c r="F45" s="1920"/>
      <c r="G45" s="1920"/>
      <c r="H45" s="1920"/>
      <c r="I45" s="1920"/>
      <c r="J45" s="1920"/>
      <c r="K45" s="1920"/>
      <c r="L45" s="1920"/>
      <c r="M45" s="1920"/>
      <c r="N45" s="1920"/>
      <c r="O45" s="1920"/>
      <c r="P45" s="1920"/>
      <c r="Q45" s="1920"/>
      <c r="R45" s="1920"/>
      <c r="S45" s="1920"/>
      <c r="T45" s="1920"/>
      <c r="U45" s="1920"/>
      <c r="V45" s="1920"/>
      <c r="W45" s="1920"/>
      <c r="X45" s="1920"/>
      <c r="Y45" s="1924"/>
      <c r="Z45" s="1921" t="s">
        <v>137</v>
      </c>
      <c r="AA45" s="1921"/>
      <c r="AB45" s="1921"/>
      <c r="AC45" s="1921"/>
      <c r="AD45" s="1921"/>
      <c r="AE45" s="1922"/>
      <c r="AF45" s="1925">
        <v>31</v>
      </c>
      <c r="AG45" s="1903">
        <f>SUM(AG39:AL44)</f>
        <v>578877</v>
      </c>
      <c r="AH45" s="1903"/>
      <c r="AI45" s="1903"/>
      <c r="AJ45" s="1903"/>
      <c r="AK45" s="1903"/>
      <c r="AL45" s="1903"/>
      <c r="AM45" s="1913" t="s">
        <v>104</v>
      </c>
      <c r="AN45" s="1913"/>
      <c r="AO45" s="1913"/>
      <c r="AP45" s="1913"/>
      <c r="AQ45" s="1913"/>
      <c r="AR45" s="1914"/>
      <c r="AS45" s="1822"/>
    </row>
    <row r="46" spans="1:45" ht="18" customHeight="1">
      <c r="A46" s="1917" t="s">
        <v>138</v>
      </c>
      <c r="B46" s="1918"/>
      <c r="C46" s="1918"/>
      <c r="D46" s="1918"/>
      <c r="E46" s="1918"/>
      <c r="F46" s="1918"/>
      <c r="G46" s="1918"/>
      <c r="H46" s="1918"/>
      <c r="I46" s="1918"/>
      <c r="J46" s="1918"/>
      <c r="K46" s="1918"/>
      <c r="L46" s="1918"/>
      <c r="M46" s="1918"/>
      <c r="N46" s="1918"/>
      <c r="O46" s="1918"/>
      <c r="P46" s="1918"/>
      <c r="Q46" s="1918"/>
      <c r="R46" s="1918"/>
      <c r="S46" s="1918"/>
      <c r="T46" s="1918"/>
      <c r="U46" s="1918"/>
      <c r="V46" s="1918"/>
      <c r="W46" s="1918"/>
      <c r="X46" s="1918"/>
      <c r="Y46" s="1918"/>
      <c r="Z46" s="1918"/>
      <c r="AA46" s="1918"/>
      <c r="AB46" s="1918"/>
      <c r="AC46" s="1918"/>
      <c r="AD46" s="1918"/>
      <c r="AE46" s="1918"/>
      <c r="AF46" s="1923">
        <v>32</v>
      </c>
      <c r="AG46" s="1903"/>
      <c r="AH46" s="1903"/>
      <c r="AI46" s="1903"/>
      <c r="AJ46" s="1903"/>
      <c r="AK46" s="1903"/>
      <c r="AL46" s="1903"/>
      <c r="AM46" s="1913" t="s">
        <v>104</v>
      </c>
      <c r="AN46" s="1913"/>
      <c r="AO46" s="1913"/>
      <c r="AP46" s="1913"/>
      <c r="AQ46" s="1913"/>
      <c r="AR46" s="1914"/>
      <c r="AS46" s="1822"/>
    </row>
    <row r="47" spans="1:44" ht="21.75" customHeight="1">
      <c r="A47" s="1917" t="s">
        <v>139</v>
      </c>
      <c r="B47" s="1918"/>
      <c r="C47" s="1918"/>
      <c r="D47" s="1918"/>
      <c r="E47" s="1918"/>
      <c r="F47" s="1918"/>
      <c r="G47" s="1918"/>
      <c r="H47" s="1918"/>
      <c r="I47" s="1918"/>
      <c r="J47" s="1918"/>
      <c r="K47" s="1918"/>
      <c r="L47" s="1918"/>
      <c r="M47" s="1918"/>
      <c r="N47" s="1918"/>
      <c r="O47" s="1918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23">
        <v>33</v>
      </c>
      <c r="AG47" s="1903">
        <v>621754</v>
      </c>
      <c r="AH47" s="1903"/>
      <c r="AI47" s="1903"/>
      <c r="AJ47" s="1903"/>
      <c r="AK47" s="1903"/>
      <c r="AL47" s="1903"/>
      <c r="AM47" s="1913" t="s">
        <v>104</v>
      </c>
      <c r="AN47" s="1913"/>
      <c r="AO47" s="1913"/>
      <c r="AP47" s="1913"/>
      <c r="AQ47" s="1913"/>
      <c r="AR47" s="1914"/>
    </row>
    <row r="48" spans="1:44" ht="21.75" customHeight="1">
      <c r="A48" s="1917" t="s">
        <v>140</v>
      </c>
      <c r="B48" s="1918"/>
      <c r="C48" s="1918"/>
      <c r="D48" s="1918"/>
      <c r="E48" s="1918"/>
      <c r="F48" s="1918"/>
      <c r="G48" s="1918"/>
      <c r="H48" s="1918"/>
      <c r="I48" s="1918"/>
      <c r="J48" s="1918"/>
      <c r="K48" s="1918"/>
      <c r="L48" s="1918"/>
      <c r="M48" s="1918"/>
      <c r="N48" s="1918"/>
      <c r="O48" s="1918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23">
        <v>34</v>
      </c>
      <c r="AG48" s="1903"/>
      <c r="AH48" s="1903"/>
      <c r="AI48" s="1903"/>
      <c r="AJ48" s="1903"/>
      <c r="AK48" s="1903"/>
      <c r="AL48" s="1903"/>
      <c r="AM48" s="1913" t="s">
        <v>104</v>
      </c>
      <c r="AN48" s="1913"/>
      <c r="AO48" s="1913"/>
      <c r="AP48" s="1913"/>
      <c r="AQ48" s="1913"/>
      <c r="AR48" s="1914"/>
    </row>
    <row r="49" spans="1:44" ht="21.75" customHeight="1">
      <c r="A49" s="1917" t="s">
        <v>141</v>
      </c>
      <c r="B49" s="1918"/>
      <c r="C49" s="1918"/>
      <c r="D49" s="1918"/>
      <c r="E49" s="1918"/>
      <c r="F49" s="1918"/>
      <c r="G49" s="1918"/>
      <c r="H49" s="1918"/>
      <c r="I49" s="1918"/>
      <c r="J49" s="1918"/>
      <c r="K49" s="1918"/>
      <c r="L49" s="1918"/>
      <c r="M49" s="1918"/>
      <c r="N49" s="1918"/>
      <c r="O49" s="1918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02">
        <v>35</v>
      </c>
      <c r="AG49" s="1903">
        <v>754941</v>
      </c>
      <c r="AH49" s="1903"/>
      <c r="AI49" s="1903"/>
      <c r="AJ49" s="1903"/>
      <c r="AK49" s="1903"/>
      <c r="AL49" s="1903"/>
      <c r="AM49" s="1913" t="s">
        <v>104</v>
      </c>
      <c r="AN49" s="1913"/>
      <c r="AO49" s="1913"/>
      <c r="AP49" s="1913"/>
      <c r="AQ49" s="1913"/>
      <c r="AR49" s="1914"/>
    </row>
    <row r="50" spans="1:44" ht="21.75" customHeight="1">
      <c r="A50" s="1906" t="s">
        <v>142</v>
      </c>
      <c r="B50" s="1907"/>
      <c r="C50" s="1907"/>
      <c r="D50" s="1907"/>
      <c r="E50" s="1907"/>
      <c r="F50" s="1907"/>
      <c r="G50" s="1907"/>
      <c r="H50" s="1907"/>
      <c r="I50" s="1907"/>
      <c r="J50" s="1907"/>
      <c r="K50" s="1907"/>
      <c r="L50" s="1907"/>
      <c r="M50" s="1907"/>
      <c r="N50" s="1907"/>
      <c r="O50" s="1907"/>
      <c r="P50" s="1907"/>
      <c r="Q50" s="1907"/>
      <c r="R50" s="1907"/>
      <c r="S50" s="1907"/>
      <c r="T50" s="1907"/>
      <c r="U50" s="1907"/>
      <c r="V50" s="1907"/>
      <c r="W50" s="1907"/>
      <c r="X50" s="1907"/>
      <c r="Y50" s="1908"/>
      <c r="Z50" s="1910" t="s">
        <v>143</v>
      </c>
      <c r="AA50" s="1910"/>
      <c r="AB50" s="1910"/>
      <c r="AC50" s="1910"/>
      <c r="AD50" s="1910"/>
      <c r="AE50" s="1911"/>
      <c r="AF50" s="1912">
        <v>36</v>
      </c>
      <c r="AG50" s="1903">
        <f>SUM(AG32+AG45+AG46+AG47+AG48+AG49)</f>
        <v>2071227</v>
      </c>
      <c r="AH50" s="1903"/>
      <c r="AI50" s="1903"/>
      <c r="AJ50" s="1903"/>
      <c r="AK50" s="1903"/>
      <c r="AL50" s="1903"/>
      <c r="AM50" s="1913" t="s">
        <v>104</v>
      </c>
      <c r="AN50" s="1913"/>
      <c r="AO50" s="1913"/>
      <c r="AP50" s="1913"/>
      <c r="AQ50" s="1913"/>
      <c r="AR50" s="1914"/>
    </row>
    <row r="51" spans="1:44" ht="21.75" customHeight="1">
      <c r="A51" s="1915" t="s">
        <v>144</v>
      </c>
      <c r="B51" s="1916"/>
      <c r="C51" s="1916"/>
      <c r="D51" s="1916"/>
      <c r="E51" s="1916"/>
      <c r="F51" s="1916"/>
      <c r="G51" s="1916"/>
      <c r="H51" s="1916"/>
      <c r="I51" s="1916"/>
      <c r="J51" s="1916"/>
      <c r="K51" s="1916"/>
      <c r="L51" s="1916"/>
      <c r="M51" s="1916"/>
      <c r="N51" s="1916"/>
      <c r="O51" s="1916"/>
      <c r="P51" s="1916"/>
      <c r="Q51" s="1916"/>
      <c r="R51" s="1916"/>
      <c r="S51" s="1916"/>
      <c r="T51" s="1916"/>
      <c r="U51" s="1916"/>
      <c r="V51" s="1916"/>
      <c r="W51" s="1916"/>
      <c r="X51" s="1916"/>
      <c r="Y51" s="1916"/>
      <c r="Z51" s="1916"/>
      <c r="AA51" s="1916"/>
      <c r="AB51" s="1916"/>
      <c r="AC51" s="1916"/>
      <c r="AD51" s="1916"/>
      <c r="AE51" s="1916"/>
      <c r="AF51" s="1912">
        <v>37</v>
      </c>
      <c r="AG51" s="1903"/>
      <c r="AH51" s="1903"/>
      <c r="AI51" s="1903"/>
      <c r="AJ51" s="1903"/>
      <c r="AK51" s="1903"/>
      <c r="AL51" s="1903"/>
      <c r="AM51" s="1913" t="s">
        <v>104</v>
      </c>
      <c r="AN51" s="1913"/>
      <c r="AO51" s="1913"/>
      <c r="AP51" s="1913"/>
      <c r="AQ51" s="1913"/>
      <c r="AR51" s="1914"/>
    </row>
    <row r="52" spans="1:44" ht="21.75" customHeight="1">
      <c r="A52" s="1919" t="s">
        <v>145</v>
      </c>
      <c r="B52" s="1920"/>
      <c r="C52" s="1920"/>
      <c r="D52" s="1920"/>
      <c r="E52" s="1920"/>
      <c r="F52" s="1920"/>
      <c r="G52" s="1920"/>
      <c r="H52" s="1920"/>
      <c r="I52" s="1920"/>
      <c r="J52" s="1920"/>
      <c r="K52" s="1920"/>
      <c r="L52" s="1920"/>
      <c r="M52" s="1920"/>
      <c r="N52" s="1920"/>
      <c r="O52" s="1920"/>
      <c r="P52" s="1920"/>
      <c r="Q52" s="1920"/>
      <c r="R52" s="1920"/>
      <c r="S52" s="1920"/>
      <c r="T52" s="1920"/>
      <c r="U52" s="1920"/>
      <c r="V52" s="1920"/>
      <c r="W52" s="1920"/>
      <c r="X52" s="1924"/>
      <c r="Y52" s="1924"/>
      <c r="Z52" s="1921" t="s">
        <v>146</v>
      </c>
      <c r="AA52" s="1921"/>
      <c r="AB52" s="1921"/>
      <c r="AC52" s="1921"/>
      <c r="AD52" s="1921"/>
      <c r="AE52" s="1922"/>
      <c r="AF52" s="1912">
        <v>38</v>
      </c>
      <c r="AG52" s="1903">
        <f>SUM(AG18+AG19+AG20+AG21+AG22+AG23+AG24+AG50+AG51)</f>
        <v>7645108</v>
      </c>
      <c r="AH52" s="1903"/>
      <c r="AI52" s="1903"/>
      <c r="AJ52" s="1903"/>
      <c r="AK52" s="1903"/>
      <c r="AL52" s="1903"/>
      <c r="AM52" s="1913" t="s">
        <v>104</v>
      </c>
      <c r="AN52" s="1913"/>
      <c r="AO52" s="1913"/>
      <c r="AP52" s="1913"/>
      <c r="AQ52" s="1913"/>
      <c r="AR52" s="1914"/>
    </row>
    <row r="53" spans="1:44" ht="21.75" customHeight="1">
      <c r="A53" s="1917" t="s">
        <v>147</v>
      </c>
      <c r="B53" s="1918"/>
      <c r="C53" s="1918"/>
      <c r="D53" s="1918"/>
      <c r="E53" s="1918"/>
      <c r="F53" s="1918"/>
      <c r="G53" s="1918"/>
      <c r="H53" s="1918"/>
      <c r="I53" s="1918"/>
      <c r="J53" s="1918"/>
      <c r="K53" s="1918"/>
      <c r="L53" s="1918"/>
      <c r="M53" s="1918"/>
      <c r="N53" s="1918"/>
      <c r="O53" s="1918"/>
      <c r="P53" s="1918"/>
      <c r="Q53" s="1918"/>
      <c r="R53" s="1918"/>
      <c r="S53" s="1918"/>
      <c r="T53" s="1918"/>
      <c r="U53" s="1918"/>
      <c r="V53" s="1918"/>
      <c r="W53" s="1918"/>
      <c r="X53" s="1918"/>
      <c r="Y53" s="1918"/>
      <c r="Z53" s="1918"/>
      <c r="AA53" s="1918"/>
      <c r="AB53" s="1918"/>
      <c r="AC53" s="1918"/>
      <c r="AD53" s="1918"/>
      <c r="AE53" s="1918"/>
      <c r="AF53" s="1902">
        <v>39</v>
      </c>
      <c r="AG53" s="1903">
        <v>1161000</v>
      </c>
      <c r="AH53" s="1903"/>
      <c r="AI53" s="1903"/>
      <c r="AJ53" s="1903"/>
      <c r="AK53" s="1903"/>
      <c r="AL53" s="1903"/>
      <c r="AM53" s="1913" t="s">
        <v>104</v>
      </c>
      <c r="AN53" s="1913"/>
      <c r="AO53" s="1913"/>
      <c r="AP53" s="1913"/>
      <c r="AQ53" s="1913"/>
      <c r="AR53" s="1914"/>
    </row>
    <row r="54" spans="1:44" ht="21.75" customHeight="1">
      <c r="A54" s="1917" t="s">
        <v>148</v>
      </c>
      <c r="B54" s="1918"/>
      <c r="C54" s="1918"/>
      <c r="D54" s="1918"/>
      <c r="E54" s="1918"/>
      <c r="F54" s="1918"/>
      <c r="G54" s="1918"/>
      <c r="H54" s="1918"/>
      <c r="I54" s="1918"/>
      <c r="J54" s="1918"/>
      <c r="K54" s="1918"/>
      <c r="L54" s="1918"/>
      <c r="M54" s="1918"/>
      <c r="N54" s="1918"/>
      <c r="O54" s="1918"/>
      <c r="P54" s="1918"/>
      <c r="Q54" s="1918"/>
      <c r="R54" s="1918"/>
      <c r="S54" s="1918"/>
      <c r="T54" s="1918"/>
      <c r="U54" s="1918"/>
      <c r="V54" s="1918"/>
      <c r="W54" s="1918"/>
      <c r="X54" s="1918"/>
      <c r="Y54" s="1918"/>
      <c r="Z54" s="1918"/>
      <c r="AA54" s="1918"/>
      <c r="AB54" s="1918"/>
      <c r="AC54" s="1918"/>
      <c r="AD54" s="1918"/>
      <c r="AE54" s="1918"/>
      <c r="AF54" s="1902">
        <v>40</v>
      </c>
      <c r="AG54" s="1903">
        <v>1892086</v>
      </c>
      <c r="AH54" s="1903"/>
      <c r="AI54" s="1903"/>
      <c r="AJ54" s="1903"/>
      <c r="AK54" s="1903"/>
      <c r="AL54" s="1903"/>
      <c r="AM54" s="1913" t="s">
        <v>104</v>
      </c>
      <c r="AN54" s="1913"/>
      <c r="AO54" s="1913"/>
      <c r="AP54" s="1913"/>
      <c r="AQ54" s="1913"/>
      <c r="AR54" s="1914"/>
    </row>
    <row r="55" spans="1:44" ht="21.75" customHeight="1">
      <c r="A55" s="1917" t="s">
        <v>149</v>
      </c>
      <c r="B55" s="1918"/>
      <c r="C55" s="1918"/>
      <c r="D55" s="1918"/>
      <c r="E55" s="1918"/>
      <c r="F55" s="1918"/>
      <c r="G55" s="1918"/>
      <c r="H55" s="1918"/>
      <c r="I55" s="1918"/>
      <c r="J55" s="1918"/>
      <c r="K55" s="1918"/>
      <c r="L55" s="1918"/>
      <c r="M55" s="1918"/>
      <c r="N55" s="1918"/>
      <c r="O55" s="1918"/>
      <c r="P55" s="1918"/>
      <c r="Q55" s="1918"/>
      <c r="R55" s="1918"/>
      <c r="S55" s="1918"/>
      <c r="T55" s="1918"/>
      <c r="U55" s="1918"/>
      <c r="V55" s="1918"/>
      <c r="W55" s="1918"/>
      <c r="X55" s="1918"/>
      <c r="Y55" s="1918"/>
      <c r="Z55" s="1918"/>
      <c r="AA55" s="1918"/>
      <c r="AB55" s="1918"/>
      <c r="AC55" s="1918"/>
      <c r="AD55" s="1918"/>
      <c r="AE55" s="1918"/>
      <c r="AF55" s="1902">
        <v>41</v>
      </c>
      <c r="AG55" s="1903">
        <v>378416</v>
      </c>
      <c r="AH55" s="1903"/>
      <c r="AI55" s="1903"/>
      <c r="AJ55" s="1903"/>
      <c r="AK55" s="1903"/>
      <c r="AL55" s="1903"/>
      <c r="AM55" s="1913" t="s">
        <v>104</v>
      </c>
      <c r="AN55" s="1913"/>
      <c r="AO55" s="1913"/>
      <c r="AP55" s="1913"/>
      <c r="AQ55" s="1913"/>
      <c r="AR55" s="1914"/>
    </row>
    <row r="56" spans="1:46" ht="18" customHeight="1">
      <c r="A56" s="1917" t="s">
        <v>150</v>
      </c>
      <c r="B56" s="1918"/>
      <c r="C56" s="1918"/>
      <c r="D56" s="1918"/>
      <c r="E56" s="1918"/>
      <c r="F56" s="1918"/>
      <c r="G56" s="1918"/>
      <c r="H56" s="1918"/>
      <c r="I56" s="1918"/>
      <c r="J56" s="1918"/>
      <c r="K56" s="1918"/>
      <c r="L56" s="1918"/>
      <c r="M56" s="1918"/>
      <c r="N56" s="1918"/>
      <c r="O56" s="1918"/>
      <c r="P56" s="1918"/>
      <c r="Q56" s="1918"/>
      <c r="R56" s="1918"/>
      <c r="S56" s="1918"/>
      <c r="T56" s="1918"/>
      <c r="U56" s="1918"/>
      <c r="V56" s="1918"/>
      <c r="W56" s="1918"/>
      <c r="X56" s="1918"/>
      <c r="Y56" s="1918"/>
      <c r="Z56" s="1918"/>
      <c r="AA56" s="1918"/>
      <c r="AB56" s="1918"/>
      <c r="AC56" s="1918"/>
      <c r="AD56" s="1918"/>
      <c r="AE56" s="1918"/>
      <c r="AF56" s="1902">
        <v>42</v>
      </c>
      <c r="AG56" s="1903"/>
      <c r="AH56" s="1903"/>
      <c r="AI56" s="1903"/>
      <c r="AJ56" s="1903"/>
      <c r="AK56" s="1903"/>
      <c r="AL56" s="1903"/>
      <c r="AM56" s="1913" t="s">
        <v>104</v>
      </c>
      <c r="AN56" s="1913"/>
      <c r="AO56" s="1913"/>
      <c r="AP56" s="1913"/>
      <c r="AQ56" s="1913"/>
      <c r="AR56" s="1914"/>
      <c r="AS56" s="1822"/>
      <c r="AT56" s="1822"/>
    </row>
    <row r="57" spans="1:46" ht="18" customHeight="1">
      <c r="A57" s="1917" t="s">
        <v>151</v>
      </c>
      <c r="B57" s="1918"/>
      <c r="C57" s="1918"/>
      <c r="D57" s="1918"/>
      <c r="E57" s="1918"/>
      <c r="F57" s="1918"/>
      <c r="G57" s="1918"/>
      <c r="H57" s="1918"/>
      <c r="I57" s="1918"/>
      <c r="J57" s="1918"/>
      <c r="K57" s="1918"/>
      <c r="L57" s="1918"/>
      <c r="M57" s="1918"/>
      <c r="N57" s="1918"/>
      <c r="O57" s="1918"/>
      <c r="P57" s="1918"/>
      <c r="Q57" s="1918"/>
      <c r="R57" s="1918"/>
      <c r="S57" s="1918"/>
      <c r="T57" s="1918"/>
      <c r="U57" s="1918"/>
      <c r="V57" s="1918"/>
      <c r="W57" s="1918"/>
      <c r="X57" s="1918"/>
      <c r="Y57" s="1918"/>
      <c r="Z57" s="1918"/>
      <c r="AA57" s="1918"/>
      <c r="AB57" s="1918"/>
      <c r="AC57" s="1918"/>
      <c r="AD57" s="1918"/>
      <c r="AE57" s="1918"/>
      <c r="AF57" s="1902">
        <v>43</v>
      </c>
      <c r="AG57" s="1903"/>
      <c r="AH57" s="1903"/>
      <c r="AI57" s="1903"/>
      <c r="AJ57" s="1903"/>
      <c r="AK57" s="1903"/>
      <c r="AL57" s="1903"/>
      <c r="AM57" s="1913" t="s">
        <v>104</v>
      </c>
      <c r="AN57" s="1913"/>
      <c r="AO57" s="1913"/>
      <c r="AP57" s="1913"/>
      <c r="AQ57" s="1913"/>
      <c r="AR57" s="1914"/>
      <c r="AS57" s="1822"/>
      <c r="AT57" s="1822"/>
    </row>
    <row r="58" spans="1:46" ht="18" customHeight="1">
      <c r="A58" s="1917" t="s">
        <v>152</v>
      </c>
      <c r="B58" s="1918"/>
      <c r="C58" s="1918"/>
      <c r="D58" s="1918"/>
      <c r="E58" s="1918"/>
      <c r="F58" s="1918"/>
      <c r="G58" s="1918"/>
      <c r="H58" s="1918"/>
      <c r="I58" s="1918"/>
      <c r="J58" s="1918"/>
      <c r="K58" s="1918"/>
      <c r="L58" s="1918"/>
      <c r="M58" s="1918"/>
      <c r="N58" s="1918"/>
      <c r="O58" s="1918"/>
      <c r="P58" s="1918"/>
      <c r="Q58" s="1918"/>
      <c r="R58" s="1918"/>
      <c r="S58" s="1918"/>
      <c r="T58" s="1918"/>
      <c r="U58" s="1918"/>
      <c r="V58" s="1918"/>
      <c r="W58" s="1918"/>
      <c r="X58" s="1918"/>
      <c r="Y58" s="1918"/>
      <c r="Z58" s="1918"/>
      <c r="AA58" s="1918"/>
      <c r="AB58" s="1918"/>
      <c r="AC58" s="1918"/>
      <c r="AD58" s="1918"/>
      <c r="AE58" s="1918"/>
      <c r="AF58" s="1902">
        <v>44</v>
      </c>
      <c r="AG58" s="1903"/>
      <c r="AH58" s="1903"/>
      <c r="AI58" s="1903"/>
      <c r="AJ58" s="1903"/>
      <c r="AK58" s="1903"/>
      <c r="AL58" s="1903"/>
      <c r="AM58" s="1913" t="s">
        <v>104</v>
      </c>
      <c r="AN58" s="1913"/>
      <c r="AO58" s="1913"/>
      <c r="AP58" s="1913"/>
      <c r="AQ58" s="1913"/>
      <c r="AR58" s="1914"/>
      <c r="AS58" s="1822"/>
      <c r="AT58" s="1822"/>
    </row>
    <row r="59" spans="1:46" ht="18" customHeight="1">
      <c r="A59" s="1917" t="s">
        <v>153</v>
      </c>
      <c r="B59" s="1918"/>
      <c r="C59" s="1918"/>
      <c r="D59" s="1918"/>
      <c r="E59" s="1918"/>
      <c r="F59" s="1918"/>
      <c r="G59" s="1918"/>
      <c r="H59" s="1918"/>
      <c r="I59" s="1918"/>
      <c r="J59" s="1918"/>
      <c r="K59" s="1918"/>
      <c r="L59" s="1918"/>
      <c r="M59" s="1918"/>
      <c r="N59" s="1918"/>
      <c r="O59" s="1918"/>
      <c r="P59" s="1918"/>
      <c r="Q59" s="1918"/>
      <c r="R59" s="1918"/>
      <c r="S59" s="1918"/>
      <c r="T59" s="1918"/>
      <c r="U59" s="1918"/>
      <c r="V59" s="1918"/>
      <c r="W59" s="1918"/>
      <c r="X59" s="1918"/>
      <c r="Y59" s="1918"/>
      <c r="Z59" s="1918"/>
      <c r="AA59" s="1918"/>
      <c r="AB59" s="1918"/>
      <c r="AC59" s="1918"/>
      <c r="AD59" s="1918"/>
      <c r="AE59" s="1918"/>
      <c r="AF59" s="1902">
        <v>45</v>
      </c>
      <c r="AG59" s="1903"/>
      <c r="AH59" s="1903"/>
      <c r="AI59" s="1903"/>
      <c r="AJ59" s="1903"/>
      <c r="AK59" s="1903"/>
      <c r="AL59" s="1903"/>
      <c r="AM59" s="1913" t="s">
        <v>104</v>
      </c>
      <c r="AN59" s="1913"/>
      <c r="AO59" s="1913"/>
      <c r="AP59" s="1913"/>
      <c r="AQ59" s="1913"/>
      <c r="AR59" s="1914"/>
      <c r="AS59" s="1822"/>
      <c r="AT59" s="1822"/>
    </row>
    <row r="60" spans="1:46" ht="18" customHeight="1">
      <c r="A60" s="1917" t="s">
        <v>154</v>
      </c>
      <c r="B60" s="1918"/>
      <c r="C60" s="1918"/>
      <c r="D60" s="1918"/>
      <c r="E60" s="1918"/>
      <c r="F60" s="1918"/>
      <c r="G60" s="1918"/>
      <c r="H60" s="1918"/>
      <c r="I60" s="1918"/>
      <c r="J60" s="1918"/>
      <c r="K60" s="1918"/>
      <c r="L60" s="1918"/>
      <c r="M60" s="1918"/>
      <c r="N60" s="1918"/>
      <c r="O60" s="1918"/>
      <c r="P60" s="1918"/>
      <c r="Q60" s="1918"/>
      <c r="R60" s="1918"/>
      <c r="S60" s="1918"/>
      <c r="T60" s="1918"/>
      <c r="U60" s="1918"/>
      <c r="V60" s="1918"/>
      <c r="W60" s="1918"/>
      <c r="X60" s="1918"/>
      <c r="Y60" s="1918"/>
      <c r="Z60" s="1918"/>
      <c r="AA60" s="1918"/>
      <c r="AB60" s="1918"/>
      <c r="AC60" s="1918"/>
      <c r="AD60" s="1918"/>
      <c r="AE60" s="1918"/>
      <c r="AF60" s="1902">
        <v>46</v>
      </c>
      <c r="AG60" s="1903">
        <v>70999</v>
      </c>
      <c r="AH60" s="1903"/>
      <c r="AI60" s="1903"/>
      <c r="AJ60" s="1903"/>
      <c r="AK60" s="1903"/>
      <c r="AL60" s="1903"/>
      <c r="AM60" s="1913" t="s">
        <v>104</v>
      </c>
      <c r="AN60" s="1913"/>
      <c r="AO60" s="1913"/>
      <c r="AP60" s="1913"/>
      <c r="AQ60" s="1913"/>
      <c r="AR60" s="1914"/>
      <c r="AS60" s="1822"/>
      <c r="AT60" s="1822"/>
    </row>
    <row r="61" spans="1:46" ht="18" customHeight="1">
      <c r="A61" s="1917" t="s">
        <v>155</v>
      </c>
      <c r="B61" s="1918"/>
      <c r="C61" s="1918"/>
      <c r="D61" s="1918"/>
      <c r="E61" s="1918"/>
      <c r="F61" s="1918"/>
      <c r="G61" s="1918"/>
      <c r="H61" s="1918"/>
      <c r="I61" s="1918"/>
      <c r="J61" s="1918"/>
      <c r="K61" s="1918"/>
      <c r="L61" s="1918"/>
      <c r="M61" s="1918"/>
      <c r="N61" s="1918"/>
      <c r="O61" s="1918"/>
      <c r="P61" s="1918"/>
      <c r="Q61" s="1918"/>
      <c r="R61" s="1918"/>
      <c r="S61" s="1918"/>
      <c r="T61" s="1918"/>
      <c r="U61" s="1918"/>
      <c r="V61" s="1918"/>
      <c r="W61" s="1918"/>
      <c r="X61" s="1918"/>
      <c r="Y61" s="1918"/>
      <c r="Z61" s="1918"/>
      <c r="AA61" s="1918"/>
      <c r="AB61" s="1918"/>
      <c r="AC61" s="1918"/>
      <c r="AD61" s="1918"/>
      <c r="AE61" s="1918"/>
      <c r="AF61" s="1902">
        <v>47</v>
      </c>
      <c r="AG61" s="1903"/>
      <c r="AH61" s="1903"/>
      <c r="AI61" s="1903"/>
      <c r="AJ61" s="1903"/>
      <c r="AK61" s="1903"/>
      <c r="AL61" s="1903"/>
      <c r="AM61" s="1913" t="s">
        <v>104</v>
      </c>
      <c r="AN61" s="1913"/>
      <c r="AO61" s="1913"/>
      <c r="AP61" s="1913"/>
      <c r="AQ61" s="1913"/>
      <c r="AR61" s="1914"/>
      <c r="AS61" s="1822"/>
      <c r="AT61" s="1822"/>
    </row>
    <row r="62" spans="1:46" ht="18" customHeight="1">
      <c r="A62" s="1919" t="s">
        <v>156</v>
      </c>
      <c r="B62" s="1920"/>
      <c r="C62" s="1920"/>
      <c r="D62" s="1920"/>
      <c r="E62" s="1920"/>
      <c r="F62" s="1920"/>
      <c r="G62" s="1920"/>
      <c r="H62" s="1920"/>
      <c r="I62" s="1920"/>
      <c r="J62" s="1920"/>
      <c r="K62" s="1920"/>
      <c r="L62" s="1920"/>
      <c r="M62" s="1920"/>
      <c r="N62" s="1920"/>
      <c r="O62" s="1920"/>
      <c r="P62" s="1920"/>
      <c r="Q62" s="1920"/>
      <c r="R62" s="1920"/>
      <c r="S62" s="1920"/>
      <c r="T62" s="1920"/>
      <c r="U62" s="1920"/>
      <c r="V62" s="1920"/>
      <c r="W62" s="1920"/>
      <c r="X62" s="1924"/>
      <c r="Y62" s="1921" t="s">
        <v>157</v>
      </c>
      <c r="Z62" s="1921"/>
      <c r="AA62" s="1921"/>
      <c r="AB62" s="1921"/>
      <c r="AC62" s="1921"/>
      <c r="AD62" s="1921"/>
      <c r="AE62" s="1922"/>
      <c r="AF62" s="1912">
        <v>48</v>
      </c>
      <c r="AG62" s="1903">
        <f>SUM(AG56:AL61)</f>
        <v>70999</v>
      </c>
      <c r="AH62" s="1903"/>
      <c r="AI62" s="1903"/>
      <c r="AJ62" s="1903"/>
      <c r="AK62" s="1903"/>
      <c r="AL62" s="1903"/>
      <c r="AM62" s="1913" t="s">
        <v>104</v>
      </c>
      <c r="AN62" s="1913"/>
      <c r="AO62" s="1913"/>
      <c r="AP62" s="1913"/>
      <c r="AQ62" s="1913"/>
      <c r="AR62" s="1914"/>
      <c r="AS62" s="1822"/>
      <c r="AT62" s="1822"/>
    </row>
    <row r="63" spans="1:46" ht="26.25" customHeight="1">
      <c r="A63" s="1917" t="s">
        <v>158</v>
      </c>
      <c r="B63" s="1918"/>
      <c r="C63" s="1918"/>
      <c r="D63" s="1918"/>
      <c r="E63" s="1918"/>
      <c r="F63" s="1918"/>
      <c r="G63" s="1918"/>
      <c r="H63" s="1918"/>
      <c r="I63" s="1918"/>
      <c r="J63" s="1918"/>
      <c r="K63" s="1918"/>
      <c r="L63" s="1918"/>
      <c r="M63" s="1918"/>
      <c r="N63" s="1918"/>
      <c r="O63" s="1918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23">
        <v>49</v>
      </c>
      <c r="AG63" s="1903"/>
      <c r="AH63" s="1903"/>
      <c r="AI63" s="1903"/>
      <c r="AJ63" s="1903"/>
      <c r="AK63" s="1903"/>
      <c r="AL63" s="1903"/>
      <c r="AM63" s="1904" t="s">
        <v>104</v>
      </c>
      <c r="AN63" s="1904"/>
      <c r="AO63" s="1904"/>
      <c r="AP63" s="1904"/>
      <c r="AQ63" s="1904"/>
      <c r="AR63" s="1905"/>
      <c r="AS63" s="1822"/>
      <c r="AT63" s="1822"/>
    </row>
    <row r="64" spans="1:46" ht="26.25" customHeight="1">
      <c r="A64" s="1917" t="s">
        <v>159</v>
      </c>
      <c r="B64" s="1918"/>
      <c r="C64" s="1918"/>
      <c r="D64" s="1918"/>
      <c r="E64" s="1918"/>
      <c r="F64" s="1918"/>
      <c r="G64" s="1918"/>
      <c r="H64" s="1918"/>
      <c r="I64" s="1918"/>
      <c r="J64" s="1918"/>
      <c r="K64" s="1918"/>
      <c r="L64" s="1918"/>
      <c r="M64" s="1918"/>
      <c r="N64" s="1918"/>
      <c r="O64" s="1918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23">
        <v>50</v>
      </c>
      <c r="AG64" s="1903"/>
      <c r="AH64" s="1903"/>
      <c r="AI64" s="1903"/>
      <c r="AJ64" s="1903"/>
      <c r="AK64" s="1903"/>
      <c r="AL64" s="1903"/>
      <c r="AM64" s="1904" t="s">
        <v>104</v>
      </c>
      <c r="AN64" s="1904"/>
      <c r="AO64" s="1904"/>
      <c r="AP64" s="1904"/>
      <c r="AQ64" s="1904"/>
      <c r="AR64" s="1905"/>
      <c r="AS64" s="1822"/>
      <c r="AT64" s="1822"/>
    </row>
    <row r="65" spans="1:46" ht="26.25" customHeight="1">
      <c r="A65" s="1917" t="s">
        <v>284</v>
      </c>
      <c r="B65" s="1918"/>
      <c r="C65" s="1918"/>
      <c r="D65" s="1918"/>
      <c r="E65" s="1918"/>
      <c r="F65" s="1918"/>
      <c r="G65" s="1918"/>
      <c r="H65" s="1918"/>
      <c r="I65" s="1918"/>
      <c r="J65" s="1918"/>
      <c r="K65" s="1918"/>
      <c r="L65" s="1918"/>
      <c r="M65" s="1918"/>
      <c r="N65" s="1918"/>
      <c r="O65" s="1918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23">
        <v>51</v>
      </c>
      <c r="AG65" s="1903"/>
      <c r="AH65" s="1903"/>
      <c r="AI65" s="1903"/>
      <c r="AJ65" s="1903"/>
      <c r="AK65" s="1903"/>
      <c r="AL65" s="1903"/>
      <c r="AM65" s="1904" t="s">
        <v>104</v>
      </c>
      <c r="AN65" s="1904"/>
      <c r="AO65" s="1904"/>
      <c r="AP65" s="1904"/>
      <c r="AQ65" s="1904"/>
      <c r="AR65" s="1905"/>
      <c r="AS65" s="1822"/>
      <c r="AT65" s="1822"/>
    </row>
    <row r="66" spans="1:46" ht="26.25" customHeight="1">
      <c r="A66" s="1917" t="s">
        <v>160</v>
      </c>
      <c r="B66" s="1918"/>
      <c r="C66" s="1918"/>
      <c r="D66" s="1918"/>
      <c r="E66" s="1918"/>
      <c r="F66" s="1918"/>
      <c r="G66" s="1918"/>
      <c r="H66" s="1918"/>
      <c r="I66" s="1918"/>
      <c r="J66" s="1918"/>
      <c r="K66" s="1918"/>
      <c r="L66" s="1918"/>
      <c r="M66" s="1918"/>
      <c r="N66" s="1918"/>
      <c r="O66" s="1918"/>
      <c r="P66" s="1918"/>
      <c r="Q66" s="1918"/>
      <c r="R66" s="1918"/>
      <c r="S66" s="1918"/>
      <c r="T66" s="1918"/>
      <c r="U66" s="1918"/>
      <c r="V66" s="1918"/>
      <c r="W66" s="1918"/>
      <c r="X66" s="1918"/>
      <c r="Y66" s="1918"/>
      <c r="Z66" s="1918"/>
      <c r="AA66" s="1918"/>
      <c r="AB66" s="1918"/>
      <c r="AC66" s="1918"/>
      <c r="AD66" s="1918"/>
      <c r="AE66" s="1918"/>
      <c r="AF66" s="1923">
        <v>52</v>
      </c>
      <c r="AG66" s="1903">
        <v>192030</v>
      </c>
      <c r="AH66" s="1903"/>
      <c r="AI66" s="1903"/>
      <c r="AJ66" s="1903"/>
      <c r="AK66" s="1903"/>
      <c r="AL66" s="1903"/>
      <c r="AM66" s="1904" t="s">
        <v>104</v>
      </c>
      <c r="AN66" s="1904"/>
      <c r="AO66" s="1904"/>
      <c r="AP66" s="1904"/>
      <c r="AQ66" s="1904"/>
      <c r="AR66" s="1905"/>
      <c r="AS66" s="1822"/>
      <c r="AT66" s="1822"/>
    </row>
    <row r="67" spans="1:46" ht="26.25" customHeight="1">
      <c r="A67" s="1917" t="s">
        <v>161</v>
      </c>
      <c r="B67" s="1918"/>
      <c r="C67" s="1918"/>
      <c r="D67" s="1918"/>
      <c r="E67" s="1918"/>
      <c r="F67" s="1918"/>
      <c r="G67" s="1918"/>
      <c r="H67" s="1918"/>
      <c r="I67" s="1918"/>
      <c r="J67" s="1918"/>
      <c r="K67" s="1918"/>
      <c r="L67" s="1918"/>
      <c r="M67" s="1918"/>
      <c r="N67" s="1918"/>
      <c r="O67" s="1918"/>
      <c r="P67" s="1918"/>
      <c r="Q67" s="1918"/>
      <c r="R67" s="1918"/>
      <c r="S67" s="1918"/>
      <c r="T67" s="1918"/>
      <c r="U67" s="1918"/>
      <c r="V67" s="1918"/>
      <c r="W67" s="1918"/>
      <c r="X67" s="1918"/>
      <c r="Y67" s="1918"/>
      <c r="Z67" s="1918"/>
      <c r="AA67" s="1918"/>
      <c r="AB67" s="1918"/>
      <c r="AC67" s="1918"/>
      <c r="AD67" s="1918"/>
      <c r="AE67" s="1918"/>
      <c r="AF67" s="1923">
        <v>53</v>
      </c>
      <c r="AG67" s="1903"/>
      <c r="AH67" s="1903"/>
      <c r="AI67" s="1903"/>
      <c r="AJ67" s="1903"/>
      <c r="AK67" s="1903"/>
      <c r="AL67" s="1903"/>
      <c r="AM67" s="1904" t="s">
        <v>104</v>
      </c>
      <c r="AN67" s="1904"/>
      <c r="AO67" s="1904"/>
      <c r="AP67" s="1904"/>
      <c r="AQ67" s="1904"/>
      <c r="AR67" s="1905"/>
      <c r="AS67" s="1822"/>
      <c r="AT67" s="1822"/>
    </row>
    <row r="68" spans="1:46" ht="18.75" customHeight="1">
      <c r="A68" s="1919" t="s">
        <v>162</v>
      </c>
      <c r="B68" s="1920"/>
      <c r="C68" s="1920"/>
      <c r="D68" s="1920"/>
      <c r="E68" s="1920"/>
      <c r="F68" s="1920"/>
      <c r="G68" s="1920"/>
      <c r="H68" s="1920"/>
      <c r="I68" s="1920"/>
      <c r="J68" s="1920"/>
      <c r="K68" s="1920"/>
      <c r="L68" s="1920"/>
      <c r="M68" s="1920"/>
      <c r="N68" s="1920"/>
      <c r="O68" s="1920"/>
      <c r="P68" s="1920"/>
      <c r="Q68" s="1920"/>
      <c r="R68" s="1920"/>
      <c r="S68" s="1920"/>
      <c r="T68" s="1920"/>
      <c r="U68" s="1920"/>
      <c r="V68" s="1920"/>
      <c r="W68" s="1920"/>
      <c r="X68" s="1920"/>
      <c r="Y68" s="1920"/>
      <c r="Z68" s="1920"/>
      <c r="AA68" s="1910" t="s">
        <v>163</v>
      </c>
      <c r="AB68" s="1910"/>
      <c r="AC68" s="1910"/>
      <c r="AD68" s="1910"/>
      <c r="AE68" s="1911"/>
      <c r="AF68" s="1925">
        <v>54</v>
      </c>
      <c r="AG68" s="1903">
        <f>SUM(AG65:AL67)</f>
        <v>192030</v>
      </c>
      <c r="AH68" s="1903"/>
      <c r="AI68" s="1903"/>
      <c r="AJ68" s="1903"/>
      <c r="AK68" s="1903"/>
      <c r="AL68" s="1903"/>
      <c r="AM68" s="1904" t="s">
        <v>104</v>
      </c>
      <c r="AN68" s="1904"/>
      <c r="AO68" s="1904"/>
      <c r="AP68" s="1904"/>
      <c r="AQ68" s="1904"/>
      <c r="AR68" s="1905"/>
      <c r="AS68" s="1822"/>
      <c r="AT68" s="1822"/>
    </row>
    <row r="69" spans="1:46" ht="18.75" customHeight="1">
      <c r="A69" s="1917" t="s">
        <v>164</v>
      </c>
      <c r="B69" s="1918"/>
      <c r="C69" s="1918"/>
      <c r="D69" s="1918"/>
      <c r="E69" s="1918"/>
      <c r="F69" s="1918"/>
      <c r="G69" s="1918"/>
      <c r="H69" s="1918"/>
      <c r="I69" s="1918"/>
      <c r="J69" s="1918"/>
      <c r="K69" s="1918"/>
      <c r="L69" s="1918"/>
      <c r="M69" s="1918"/>
      <c r="N69" s="1918"/>
      <c r="O69" s="1918"/>
      <c r="P69" s="1918"/>
      <c r="Q69" s="1918"/>
      <c r="R69" s="1918"/>
      <c r="S69" s="1918"/>
      <c r="T69" s="1918"/>
      <c r="U69" s="1918"/>
      <c r="V69" s="1918"/>
      <c r="W69" s="1918"/>
      <c r="X69" s="1918"/>
      <c r="Y69" s="1918"/>
      <c r="Z69" s="1918"/>
      <c r="AA69" s="1918"/>
      <c r="AB69" s="1918"/>
      <c r="AC69" s="1918"/>
      <c r="AD69" s="1918"/>
      <c r="AE69" s="1918"/>
      <c r="AF69" s="1923">
        <v>55</v>
      </c>
      <c r="AG69" s="1903"/>
      <c r="AH69" s="1903"/>
      <c r="AI69" s="1903"/>
      <c r="AJ69" s="1903"/>
      <c r="AK69" s="1903"/>
      <c r="AL69" s="1903"/>
      <c r="AM69" s="1904" t="s">
        <v>104</v>
      </c>
      <c r="AN69" s="1904"/>
      <c r="AO69" s="1904"/>
      <c r="AP69" s="1904"/>
      <c r="AQ69" s="1904"/>
      <c r="AR69" s="1905"/>
      <c r="AS69" s="1822"/>
      <c r="AT69" s="1822"/>
    </row>
    <row r="70" spans="1:46" ht="18.75" customHeight="1">
      <c r="A70" s="1917" t="s">
        <v>165</v>
      </c>
      <c r="B70" s="1918" t="s">
        <v>166</v>
      </c>
      <c r="C70" s="1918" t="s">
        <v>166</v>
      </c>
      <c r="D70" s="1918" t="s">
        <v>166</v>
      </c>
      <c r="E70" s="1918" t="s">
        <v>166</v>
      </c>
      <c r="F70" s="1918" t="s">
        <v>166</v>
      </c>
      <c r="G70" s="1918" t="s">
        <v>166</v>
      </c>
      <c r="H70" s="1918" t="s">
        <v>166</v>
      </c>
      <c r="I70" s="1918" t="s">
        <v>166</v>
      </c>
      <c r="J70" s="1918" t="s">
        <v>166</v>
      </c>
      <c r="K70" s="1918" t="s">
        <v>166</v>
      </c>
      <c r="L70" s="1918" t="s">
        <v>166</v>
      </c>
      <c r="M70" s="1918" t="s">
        <v>166</v>
      </c>
      <c r="N70" s="1918" t="s">
        <v>166</v>
      </c>
      <c r="O70" s="1918" t="s">
        <v>166</v>
      </c>
      <c r="P70" s="1918" t="s">
        <v>166</v>
      </c>
      <c r="Q70" s="1918" t="s">
        <v>166</v>
      </c>
      <c r="R70" s="1918" t="s">
        <v>166</v>
      </c>
      <c r="S70" s="1918" t="s">
        <v>166</v>
      </c>
      <c r="T70" s="1918" t="s">
        <v>166</v>
      </c>
      <c r="U70" s="1918" t="s">
        <v>166</v>
      </c>
      <c r="V70" s="1918" t="s">
        <v>166</v>
      </c>
      <c r="W70" s="1918" t="s">
        <v>166</v>
      </c>
      <c r="X70" s="1918" t="s">
        <v>166</v>
      </c>
      <c r="Y70" s="1918" t="s">
        <v>166</v>
      </c>
      <c r="Z70" s="1918" t="s">
        <v>166</v>
      </c>
      <c r="AA70" s="1918" t="s">
        <v>166</v>
      </c>
      <c r="AB70" s="1918" t="s">
        <v>166</v>
      </c>
      <c r="AC70" s="1918" t="s">
        <v>166</v>
      </c>
      <c r="AD70" s="1918" t="s">
        <v>166</v>
      </c>
      <c r="AE70" s="1918" t="s">
        <v>166</v>
      </c>
      <c r="AF70" s="1902">
        <v>56</v>
      </c>
      <c r="AG70" s="1903">
        <v>30000</v>
      </c>
      <c r="AH70" s="1903"/>
      <c r="AI70" s="1903"/>
      <c r="AJ70" s="1903"/>
      <c r="AK70" s="1903"/>
      <c r="AL70" s="1903"/>
      <c r="AM70" s="1904" t="s">
        <v>104</v>
      </c>
      <c r="AN70" s="1904"/>
      <c r="AO70" s="1904"/>
      <c r="AP70" s="1904"/>
      <c r="AQ70" s="1904"/>
      <c r="AR70" s="1905"/>
      <c r="AS70" s="1822"/>
      <c r="AT70" s="1822"/>
    </row>
    <row r="71" spans="1:46" ht="18.75" customHeight="1">
      <c r="A71" s="1917" t="s">
        <v>167</v>
      </c>
      <c r="B71" s="1918" t="s">
        <v>168</v>
      </c>
      <c r="C71" s="1918" t="s">
        <v>168</v>
      </c>
      <c r="D71" s="1918" t="s">
        <v>168</v>
      </c>
      <c r="E71" s="1918" t="s">
        <v>168</v>
      </c>
      <c r="F71" s="1918" t="s">
        <v>168</v>
      </c>
      <c r="G71" s="1918" t="s">
        <v>168</v>
      </c>
      <c r="H71" s="1918" t="s">
        <v>168</v>
      </c>
      <c r="I71" s="1918" t="s">
        <v>168</v>
      </c>
      <c r="J71" s="1918" t="s">
        <v>168</v>
      </c>
      <c r="K71" s="1918" t="s">
        <v>168</v>
      </c>
      <c r="L71" s="1918" t="s">
        <v>168</v>
      </c>
      <c r="M71" s="1918" t="s">
        <v>168</v>
      </c>
      <c r="N71" s="1918" t="s">
        <v>168</v>
      </c>
      <c r="O71" s="1918" t="s">
        <v>168</v>
      </c>
      <c r="P71" s="1918" t="s">
        <v>168</v>
      </c>
      <c r="Q71" s="1918" t="s">
        <v>168</v>
      </c>
      <c r="R71" s="1918" t="s">
        <v>168</v>
      </c>
      <c r="S71" s="1918" t="s">
        <v>168</v>
      </c>
      <c r="T71" s="1918" t="s">
        <v>168</v>
      </c>
      <c r="U71" s="1918" t="s">
        <v>168</v>
      </c>
      <c r="V71" s="1918" t="s">
        <v>168</v>
      </c>
      <c r="W71" s="1918" t="s">
        <v>168</v>
      </c>
      <c r="X71" s="1918" t="s">
        <v>168</v>
      </c>
      <c r="Y71" s="1918" t="s">
        <v>168</v>
      </c>
      <c r="Z71" s="1918" t="s">
        <v>168</v>
      </c>
      <c r="AA71" s="1918" t="s">
        <v>168</v>
      </c>
      <c r="AB71" s="1918" t="s">
        <v>168</v>
      </c>
      <c r="AC71" s="1918" t="s">
        <v>168</v>
      </c>
      <c r="AD71" s="1918" t="s">
        <v>168</v>
      </c>
      <c r="AE71" s="1918" t="s">
        <v>168</v>
      </c>
      <c r="AF71" s="1902">
        <v>57</v>
      </c>
      <c r="AG71" s="1903"/>
      <c r="AH71" s="1903"/>
      <c r="AI71" s="1903"/>
      <c r="AJ71" s="1903"/>
      <c r="AK71" s="1903"/>
      <c r="AL71" s="1903"/>
      <c r="AM71" s="1904" t="s">
        <v>104</v>
      </c>
      <c r="AN71" s="1904"/>
      <c r="AO71" s="1904"/>
      <c r="AP71" s="1904"/>
      <c r="AQ71" s="1904"/>
      <c r="AR71" s="1905"/>
      <c r="AS71" s="1822"/>
      <c r="AT71" s="1822"/>
    </row>
    <row r="72" spans="1:46" ht="18.75" customHeight="1">
      <c r="A72" s="1917" t="s">
        <v>169</v>
      </c>
      <c r="B72" s="1918" t="s">
        <v>170</v>
      </c>
      <c r="C72" s="1918" t="s">
        <v>170</v>
      </c>
      <c r="D72" s="1918" t="s">
        <v>170</v>
      </c>
      <c r="E72" s="1918" t="s">
        <v>170</v>
      </c>
      <c r="F72" s="1918" t="s">
        <v>170</v>
      </c>
      <c r="G72" s="1918" t="s">
        <v>170</v>
      </c>
      <c r="H72" s="1918" t="s">
        <v>170</v>
      </c>
      <c r="I72" s="1918" t="s">
        <v>170</v>
      </c>
      <c r="J72" s="1918" t="s">
        <v>170</v>
      </c>
      <c r="K72" s="1918" t="s">
        <v>170</v>
      </c>
      <c r="L72" s="1918" t="s">
        <v>170</v>
      </c>
      <c r="M72" s="1918" t="s">
        <v>170</v>
      </c>
      <c r="N72" s="1918" t="s">
        <v>170</v>
      </c>
      <c r="O72" s="1918" t="s">
        <v>170</v>
      </c>
      <c r="P72" s="1918" t="s">
        <v>170</v>
      </c>
      <c r="Q72" s="1918" t="s">
        <v>170</v>
      </c>
      <c r="R72" s="1918" t="s">
        <v>170</v>
      </c>
      <c r="S72" s="1918" t="s">
        <v>170</v>
      </c>
      <c r="T72" s="1918" t="s">
        <v>170</v>
      </c>
      <c r="U72" s="1918" t="s">
        <v>170</v>
      </c>
      <c r="V72" s="1918" t="s">
        <v>170</v>
      </c>
      <c r="W72" s="1918" t="s">
        <v>170</v>
      </c>
      <c r="X72" s="1918" t="s">
        <v>170</v>
      </c>
      <c r="Y72" s="1918" t="s">
        <v>170</v>
      </c>
      <c r="Z72" s="1918" t="s">
        <v>170</v>
      </c>
      <c r="AA72" s="1918" t="s">
        <v>170</v>
      </c>
      <c r="AB72" s="1918" t="s">
        <v>170</v>
      </c>
      <c r="AC72" s="1918" t="s">
        <v>170</v>
      </c>
      <c r="AD72" s="1918" t="s">
        <v>170</v>
      </c>
      <c r="AE72" s="1918" t="s">
        <v>170</v>
      </c>
      <c r="AF72" s="1902">
        <v>58</v>
      </c>
      <c r="AG72" s="1903"/>
      <c r="AH72" s="1903"/>
      <c r="AI72" s="1903"/>
      <c r="AJ72" s="1903"/>
      <c r="AK72" s="1903"/>
      <c r="AL72" s="1903"/>
      <c r="AM72" s="1904" t="s">
        <v>104</v>
      </c>
      <c r="AN72" s="1904"/>
      <c r="AO72" s="1904"/>
      <c r="AP72" s="1904"/>
      <c r="AQ72" s="1904"/>
      <c r="AR72" s="1905"/>
      <c r="AS72" s="1822"/>
      <c r="AT72" s="1822"/>
    </row>
    <row r="73" spans="1:46" ht="18.75" customHeight="1">
      <c r="A73" s="1917" t="s">
        <v>171</v>
      </c>
      <c r="B73" s="1918"/>
      <c r="C73" s="1918"/>
      <c r="D73" s="1918"/>
      <c r="E73" s="1918"/>
      <c r="F73" s="1918"/>
      <c r="G73" s="1918"/>
      <c r="H73" s="1918"/>
      <c r="I73" s="1918"/>
      <c r="J73" s="1918"/>
      <c r="K73" s="1918"/>
      <c r="L73" s="1918"/>
      <c r="M73" s="1918"/>
      <c r="N73" s="1918"/>
      <c r="O73" s="1918"/>
      <c r="P73" s="1918"/>
      <c r="Q73" s="1918"/>
      <c r="R73" s="1918"/>
      <c r="S73" s="1918"/>
      <c r="T73" s="1918"/>
      <c r="U73" s="1918"/>
      <c r="V73" s="1918"/>
      <c r="W73" s="1918"/>
      <c r="X73" s="1918"/>
      <c r="Y73" s="1918"/>
      <c r="Z73" s="1918"/>
      <c r="AA73" s="1918"/>
      <c r="AB73" s="1918"/>
      <c r="AC73" s="1918"/>
      <c r="AD73" s="1918"/>
      <c r="AE73" s="1918"/>
      <c r="AF73" s="1902">
        <v>59</v>
      </c>
      <c r="AG73" s="1903"/>
      <c r="AH73" s="1903"/>
      <c r="AI73" s="1903"/>
      <c r="AJ73" s="1903"/>
      <c r="AK73" s="1903"/>
      <c r="AL73" s="1903"/>
      <c r="AM73" s="1904" t="s">
        <v>104</v>
      </c>
      <c r="AN73" s="1904"/>
      <c r="AO73" s="1904"/>
      <c r="AP73" s="1904"/>
      <c r="AQ73" s="1904"/>
      <c r="AR73" s="1905"/>
      <c r="AS73" s="1822"/>
      <c r="AT73" s="1822"/>
    </row>
    <row r="74" spans="1:46" ht="18.75" customHeight="1">
      <c r="A74" s="1919" t="s">
        <v>172</v>
      </c>
      <c r="B74" s="1920"/>
      <c r="C74" s="1920"/>
      <c r="D74" s="1920"/>
      <c r="E74" s="1920"/>
      <c r="F74" s="1920"/>
      <c r="G74" s="1920"/>
      <c r="H74" s="1920"/>
      <c r="I74" s="1920"/>
      <c r="J74" s="1920"/>
      <c r="K74" s="1920"/>
      <c r="L74" s="1920"/>
      <c r="M74" s="1920"/>
      <c r="N74" s="1920"/>
      <c r="O74" s="1920"/>
      <c r="P74" s="1920"/>
      <c r="Q74" s="1920"/>
      <c r="R74" s="1920"/>
      <c r="S74" s="1920"/>
      <c r="T74" s="1920"/>
      <c r="U74" s="1920"/>
      <c r="V74" s="1920"/>
      <c r="W74" s="1920"/>
      <c r="X74" s="1920"/>
      <c r="Y74" s="1921" t="s">
        <v>173</v>
      </c>
      <c r="Z74" s="1921"/>
      <c r="AA74" s="1921"/>
      <c r="AB74" s="1921"/>
      <c r="AC74" s="1921"/>
      <c r="AD74" s="1921"/>
      <c r="AE74" s="1922"/>
      <c r="AF74" s="1912">
        <v>60</v>
      </c>
      <c r="AG74" s="1903">
        <f>SUM(AG68:AL73)</f>
        <v>222030</v>
      </c>
      <c r="AH74" s="1903"/>
      <c r="AI74" s="1903"/>
      <c r="AJ74" s="1903"/>
      <c r="AK74" s="1903"/>
      <c r="AL74" s="1903"/>
      <c r="AM74" s="1904" t="s">
        <v>104</v>
      </c>
      <c r="AN74" s="1904"/>
      <c r="AO74" s="1904"/>
      <c r="AP74" s="1904"/>
      <c r="AQ74" s="1904"/>
      <c r="AR74" s="1905"/>
      <c r="AS74" s="1822"/>
      <c r="AT74" s="1822"/>
    </row>
    <row r="75" spans="1:44" ht="18.75" customHeight="1">
      <c r="A75" s="1926" t="s">
        <v>174</v>
      </c>
      <c r="B75" s="1927"/>
      <c r="C75" s="1927"/>
      <c r="D75" s="1927"/>
      <c r="E75" s="1927"/>
      <c r="F75" s="1927"/>
      <c r="G75" s="1927"/>
      <c r="H75" s="1927"/>
      <c r="I75" s="1927"/>
      <c r="J75" s="1927"/>
      <c r="K75" s="1927"/>
      <c r="L75" s="1927"/>
      <c r="M75" s="1927"/>
      <c r="N75" s="1927"/>
      <c r="O75" s="1927"/>
      <c r="P75" s="1927"/>
      <c r="Q75" s="1927"/>
      <c r="R75" s="1927"/>
      <c r="S75" s="1927"/>
      <c r="T75" s="1927"/>
      <c r="U75" s="1927"/>
      <c r="V75" s="1927"/>
      <c r="W75" s="1927"/>
      <c r="X75" s="1927"/>
      <c r="Y75" s="1927"/>
      <c r="Z75" s="1927"/>
      <c r="AA75" s="1928" t="s">
        <v>175</v>
      </c>
      <c r="AB75" s="1928"/>
      <c r="AC75" s="1928"/>
      <c r="AD75" s="1928"/>
      <c r="AE75" s="1929"/>
      <c r="AF75" s="1912">
        <v>61</v>
      </c>
      <c r="AG75" s="1903">
        <f>SUM(AG53+AG54+AG55+AG62+AG74)</f>
        <v>3724531</v>
      </c>
      <c r="AH75" s="1903"/>
      <c r="AI75" s="1903"/>
      <c r="AJ75" s="1903"/>
      <c r="AK75" s="1903"/>
      <c r="AL75" s="1903"/>
      <c r="AM75" s="1904" t="s">
        <v>104</v>
      </c>
      <c r="AN75" s="1904"/>
      <c r="AO75" s="1904"/>
      <c r="AP75" s="1904"/>
      <c r="AQ75" s="1904"/>
      <c r="AR75" s="1905"/>
    </row>
    <row r="76" spans="1:45" ht="18" customHeight="1">
      <c r="A76" s="1915" t="s">
        <v>176</v>
      </c>
      <c r="B76" s="1916"/>
      <c r="C76" s="1916"/>
      <c r="D76" s="1916"/>
      <c r="E76" s="1916"/>
      <c r="F76" s="1916"/>
      <c r="G76" s="1916"/>
      <c r="H76" s="1916"/>
      <c r="I76" s="1916"/>
      <c r="J76" s="1916"/>
      <c r="K76" s="1916"/>
      <c r="L76" s="1916"/>
      <c r="M76" s="1916"/>
      <c r="N76" s="1916"/>
      <c r="O76" s="1916"/>
      <c r="P76" s="1916"/>
      <c r="Q76" s="1916"/>
      <c r="R76" s="1916"/>
      <c r="S76" s="1916"/>
      <c r="T76" s="1916"/>
      <c r="U76" s="1916"/>
      <c r="V76" s="1916"/>
      <c r="W76" s="1916"/>
      <c r="X76" s="1916"/>
      <c r="Y76" s="1916"/>
      <c r="Z76" s="1916"/>
      <c r="AA76" s="1916"/>
      <c r="AB76" s="1916"/>
      <c r="AC76" s="1916"/>
      <c r="AD76" s="1916"/>
      <c r="AE76" s="1916"/>
      <c r="AF76" s="1912">
        <v>62</v>
      </c>
      <c r="AG76" s="1903"/>
      <c r="AH76" s="1903"/>
      <c r="AI76" s="1903"/>
      <c r="AJ76" s="1903"/>
      <c r="AK76" s="1903"/>
      <c r="AL76" s="1903"/>
      <c r="AM76" s="1904" t="s">
        <v>104</v>
      </c>
      <c r="AN76" s="1904"/>
      <c r="AO76" s="1904"/>
      <c r="AP76" s="1904"/>
      <c r="AQ76" s="1904"/>
      <c r="AR76" s="1905"/>
      <c r="AS76" s="1822"/>
    </row>
    <row r="77" spans="1:45" ht="18" customHeight="1">
      <c r="A77" s="1915" t="s">
        <v>177</v>
      </c>
      <c r="B77" s="1916"/>
      <c r="C77" s="1916"/>
      <c r="D77" s="1916"/>
      <c r="E77" s="1916"/>
      <c r="F77" s="1916"/>
      <c r="G77" s="1916"/>
      <c r="H77" s="1916"/>
      <c r="I77" s="1916"/>
      <c r="J77" s="1916"/>
      <c r="K77" s="1916"/>
      <c r="L77" s="1916"/>
      <c r="M77" s="1916"/>
      <c r="N77" s="1916"/>
      <c r="O77" s="1916"/>
      <c r="P77" s="1916"/>
      <c r="Q77" s="1916"/>
      <c r="R77" s="1916"/>
      <c r="S77" s="1916"/>
      <c r="T77" s="1916"/>
      <c r="U77" s="1916"/>
      <c r="V77" s="1916"/>
      <c r="W77" s="1916"/>
      <c r="X77" s="1916"/>
      <c r="Y77" s="1916"/>
      <c r="Z77" s="1916"/>
      <c r="AA77" s="1916"/>
      <c r="AB77" s="1916"/>
      <c r="AC77" s="1916"/>
      <c r="AD77" s="1916"/>
      <c r="AE77" s="1916"/>
      <c r="AF77" s="1912">
        <v>63</v>
      </c>
      <c r="AG77" s="1903">
        <v>45000</v>
      </c>
      <c r="AH77" s="1903"/>
      <c r="AI77" s="1903"/>
      <c r="AJ77" s="1903"/>
      <c r="AK77" s="1903"/>
      <c r="AL77" s="1903"/>
      <c r="AM77" s="1904" t="s">
        <v>104</v>
      </c>
      <c r="AN77" s="1904"/>
      <c r="AO77" s="1904"/>
      <c r="AP77" s="1904"/>
      <c r="AQ77" s="1904"/>
      <c r="AR77" s="1905"/>
      <c r="AS77" s="1822"/>
    </row>
    <row r="78" spans="1:45" ht="18" customHeight="1">
      <c r="A78" s="1915" t="s">
        <v>178</v>
      </c>
      <c r="B78" s="1916"/>
      <c r="C78" s="1916"/>
      <c r="D78" s="1916"/>
      <c r="E78" s="1916"/>
      <c r="F78" s="1916"/>
      <c r="G78" s="1916"/>
      <c r="H78" s="1916"/>
      <c r="I78" s="1916"/>
      <c r="J78" s="1916"/>
      <c r="K78" s="1916"/>
      <c r="L78" s="1916"/>
      <c r="M78" s="1916"/>
      <c r="N78" s="1916"/>
      <c r="O78" s="1916"/>
      <c r="P78" s="1916"/>
      <c r="Q78" s="1916"/>
      <c r="R78" s="1916"/>
      <c r="S78" s="1916"/>
      <c r="T78" s="1916"/>
      <c r="U78" s="1916"/>
      <c r="V78" s="1916"/>
      <c r="W78" s="1916"/>
      <c r="X78" s="1916"/>
      <c r="Y78" s="1916"/>
      <c r="Z78" s="1916"/>
      <c r="AA78" s="1916"/>
      <c r="AB78" s="1916"/>
      <c r="AC78" s="1916"/>
      <c r="AD78" s="1916"/>
      <c r="AE78" s="1916"/>
      <c r="AF78" s="1912">
        <v>64</v>
      </c>
      <c r="AG78" s="1903">
        <v>6312</v>
      </c>
      <c r="AH78" s="1903"/>
      <c r="AI78" s="1903"/>
      <c r="AJ78" s="1903"/>
      <c r="AK78" s="1903"/>
      <c r="AL78" s="1903"/>
      <c r="AM78" s="1904" t="s">
        <v>104</v>
      </c>
      <c r="AN78" s="1904"/>
      <c r="AO78" s="1904"/>
      <c r="AP78" s="1904"/>
      <c r="AQ78" s="1904"/>
      <c r="AR78" s="1905"/>
      <c r="AS78" s="1822"/>
    </row>
    <row r="79" spans="1:45" ht="18" customHeight="1">
      <c r="A79" s="1915" t="s">
        <v>179</v>
      </c>
      <c r="B79" s="1916"/>
      <c r="C79" s="1916"/>
      <c r="D79" s="1916"/>
      <c r="E79" s="1916"/>
      <c r="F79" s="1916"/>
      <c r="G79" s="1916"/>
      <c r="H79" s="1916"/>
      <c r="I79" s="1916"/>
      <c r="J79" s="1916"/>
      <c r="K79" s="1916"/>
      <c r="L79" s="1916"/>
      <c r="M79" s="1916"/>
      <c r="N79" s="1916"/>
      <c r="O79" s="1916"/>
      <c r="P79" s="1916"/>
      <c r="Q79" s="1916"/>
      <c r="R79" s="1916"/>
      <c r="S79" s="1916"/>
      <c r="T79" s="1916"/>
      <c r="U79" s="1916"/>
      <c r="V79" s="1916"/>
      <c r="W79" s="1916"/>
      <c r="X79" s="1916"/>
      <c r="Y79" s="1916"/>
      <c r="Z79" s="1916"/>
      <c r="AA79" s="1916"/>
      <c r="AB79" s="1916"/>
      <c r="AC79" s="1916"/>
      <c r="AD79" s="1916"/>
      <c r="AE79" s="1916"/>
      <c r="AF79" s="1912">
        <v>65</v>
      </c>
      <c r="AG79" s="1903"/>
      <c r="AH79" s="1903"/>
      <c r="AI79" s="1903"/>
      <c r="AJ79" s="1903"/>
      <c r="AK79" s="1903"/>
      <c r="AL79" s="1903"/>
      <c r="AM79" s="1904" t="s">
        <v>104</v>
      </c>
      <c r="AN79" s="1904"/>
      <c r="AO79" s="1904"/>
      <c r="AP79" s="1904"/>
      <c r="AQ79" s="1904"/>
      <c r="AR79" s="1905"/>
      <c r="AS79" s="1822"/>
    </row>
    <row r="80" spans="1:45" ht="18" customHeight="1" thickBot="1">
      <c r="A80" s="1930" t="s">
        <v>180</v>
      </c>
      <c r="B80" s="1931"/>
      <c r="C80" s="1931"/>
      <c r="D80" s="1931"/>
      <c r="E80" s="1931"/>
      <c r="F80" s="1931"/>
      <c r="G80" s="1931"/>
      <c r="H80" s="1931"/>
      <c r="I80" s="1931"/>
      <c r="J80" s="1931"/>
      <c r="K80" s="1931"/>
      <c r="L80" s="1931"/>
      <c r="M80" s="1931"/>
      <c r="N80" s="1931"/>
      <c r="O80" s="1931"/>
      <c r="P80" s="1931"/>
      <c r="Q80" s="1931"/>
      <c r="R80" s="1931"/>
      <c r="S80" s="1931"/>
      <c r="T80" s="1931"/>
      <c r="U80" s="1931"/>
      <c r="V80" s="1931"/>
      <c r="W80" s="1931"/>
      <c r="X80" s="1931"/>
      <c r="Y80" s="1931"/>
      <c r="Z80" s="1931"/>
      <c r="AA80" s="1931"/>
      <c r="AB80" s="1931"/>
      <c r="AC80" s="1931"/>
      <c r="AD80" s="1931"/>
      <c r="AE80" s="1931"/>
      <c r="AF80" s="1932">
        <v>66</v>
      </c>
      <c r="AG80" s="1933">
        <v>8501289</v>
      </c>
      <c r="AH80" s="1933"/>
      <c r="AI80" s="1933"/>
      <c r="AJ80" s="1933"/>
      <c r="AK80" s="1933"/>
      <c r="AL80" s="1933"/>
      <c r="AM80" s="1934" t="s">
        <v>104</v>
      </c>
      <c r="AN80" s="1934"/>
      <c r="AO80" s="1934"/>
      <c r="AP80" s="1934"/>
      <c r="AQ80" s="1934"/>
      <c r="AR80" s="1935"/>
      <c r="AS80" s="1822"/>
    </row>
    <row r="81" spans="1:45" ht="18.75" customHeight="1" thickBot="1">
      <c r="A81" s="1936" t="s">
        <v>181</v>
      </c>
      <c r="B81" s="1937"/>
      <c r="C81" s="1937"/>
      <c r="D81" s="1937"/>
      <c r="E81" s="1937"/>
      <c r="F81" s="1937"/>
      <c r="G81" s="1937"/>
      <c r="H81" s="1937"/>
      <c r="I81" s="1937"/>
      <c r="J81" s="1937"/>
      <c r="K81" s="1937"/>
      <c r="L81" s="1937"/>
      <c r="M81" s="1937"/>
      <c r="N81" s="1937"/>
      <c r="O81" s="1937"/>
      <c r="P81" s="1937"/>
      <c r="Q81" s="1937"/>
      <c r="R81" s="1937"/>
      <c r="S81" s="1937"/>
      <c r="T81" s="1937"/>
      <c r="U81" s="1937"/>
      <c r="V81" s="1937"/>
      <c r="W81" s="1937"/>
      <c r="X81" s="1937"/>
      <c r="Y81" s="1937"/>
      <c r="Z81" s="1938" t="s">
        <v>182</v>
      </c>
      <c r="AA81" s="1938"/>
      <c r="AB81" s="1938"/>
      <c r="AC81" s="1938"/>
      <c r="AD81" s="1938"/>
      <c r="AE81" s="1939"/>
      <c r="AF81" s="1940">
        <v>67</v>
      </c>
      <c r="AG81" s="1941">
        <f>SUM(AG33+AG52+AG75+AG76+AG77+AG78+AG79+AG80)</f>
        <v>19922240</v>
      </c>
      <c r="AH81" s="1942"/>
      <c r="AI81" s="1942"/>
      <c r="AJ81" s="1942"/>
      <c r="AK81" s="1942"/>
      <c r="AL81" s="1943"/>
      <c r="AM81" s="1944"/>
      <c r="AN81" s="1945"/>
      <c r="AO81" s="1945"/>
      <c r="AP81" s="1945"/>
      <c r="AQ81" s="1945"/>
      <c r="AR81" s="1946"/>
      <c r="AS81" s="1822"/>
    </row>
    <row r="82" spans="1:45" ht="18" customHeight="1">
      <c r="A82" s="1947" t="s">
        <v>183</v>
      </c>
      <c r="B82" s="1948"/>
      <c r="C82" s="1948"/>
      <c r="D82" s="1948"/>
      <c r="E82" s="1948"/>
      <c r="F82" s="1948"/>
      <c r="G82" s="1948"/>
      <c r="H82" s="1948"/>
      <c r="I82" s="1948"/>
      <c r="J82" s="1948"/>
      <c r="K82" s="1948"/>
      <c r="L82" s="1948"/>
      <c r="M82" s="1948"/>
      <c r="N82" s="1948"/>
      <c r="O82" s="1948"/>
      <c r="P82" s="1948"/>
      <c r="Q82" s="1948"/>
      <c r="R82" s="1948"/>
      <c r="S82" s="1948"/>
      <c r="T82" s="1948"/>
      <c r="U82" s="1948"/>
      <c r="V82" s="1948"/>
      <c r="W82" s="1948"/>
      <c r="X82" s="1948"/>
      <c r="Y82" s="1948"/>
      <c r="Z82" s="1948"/>
      <c r="AA82" s="1948"/>
      <c r="AB82" s="1948"/>
      <c r="AC82" s="1948"/>
      <c r="AD82" s="1948"/>
      <c r="AE82" s="1948"/>
      <c r="AF82" s="1949">
        <v>68</v>
      </c>
      <c r="AG82" s="1950">
        <v>107020</v>
      </c>
      <c r="AH82" s="1951"/>
      <c r="AI82" s="1951"/>
      <c r="AJ82" s="1951"/>
      <c r="AK82" s="1951"/>
      <c r="AL82" s="1952"/>
      <c r="AM82" s="1953"/>
      <c r="AN82" s="1954"/>
      <c r="AO82" s="1954"/>
      <c r="AP82" s="1954"/>
      <c r="AQ82" s="1954"/>
      <c r="AR82" s="1955"/>
      <c r="AS82" s="1822"/>
    </row>
    <row r="83" spans="1:45" ht="18" customHeight="1">
      <c r="A83" s="1915" t="s">
        <v>184</v>
      </c>
      <c r="B83" s="1916"/>
      <c r="C83" s="1916"/>
      <c r="D83" s="1916"/>
      <c r="E83" s="1916"/>
      <c r="F83" s="1916"/>
      <c r="G83" s="1916"/>
      <c r="H83" s="1916"/>
      <c r="I83" s="1916"/>
      <c r="J83" s="1916"/>
      <c r="K83" s="1916"/>
      <c r="L83" s="1916"/>
      <c r="M83" s="1916"/>
      <c r="N83" s="1916"/>
      <c r="O83" s="1916"/>
      <c r="P83" s="1916"/>
      <c r="Q83" s="1916"/>
      <c r="R83" s="1916"/>
      <c r="S83" s="1916"/>
      <c r="T83" s="1916"/>
      <c r="U83" s="1916"/>
      <c r="V83" s="1916"/>
      <c r="W83" s="1916"/>
      <c r="X83" s="1916"/>
      <c r="Y83" s="1916"/>
      <c r="Z83" s="1916"/>
      <c r="AA83" s="1916"/>
      <c r="AB83" s="1916"/>
      <c r="AC83" s="1916"/>
      <c r="AD83" s="1916"/>
      <c r="AE83" s="1916"/>
      <c r="AF83" s="1912">
        <v>69</v>
      </c>
      <c r="AG83" s="1903">
        <v>787455</v>
      </c>
      <c r="AH83" s="1903"/>
      <c r="AI83" s="1903"/>
      <c r="AJ83" s="1903"/>
      <c r="AK83" s="1903"/>
      <c r="AL83" s="1903"/>
      <c r="AM83" s="1956"/>
      <c r="AN83" s="1957"/>
      <c r="AO83" s="1957"/>
      <c r="AP83" s="1957"/>
      <c r="AQ83" s="1957"/>
      <c r="AR83" s="1958"/>
      <c r="AS83" s="1822"/>
    </row>
    <row r="84" spans="1:45" ht="18" customHeight="1">
      <c r="A84" s="1915" t="s">
        <v>185</v>
      </c>
      <c r="B84" s="1916"/>
      <c r="C84" s="1916"/>
      <c r="D84" s="1916"/>
      <c r="E84" s="1916"/>
      <c r="F84" s="1916"/>
      <c r="G84" s="1916"/>
      <c r="H84" s="1916"/>
      <c r="I84" s="1916"/>
      <c r="J84" s="1916"/>
      <c r="K84" s="1916"/>
      <c r="L84" s="1916"/>
      <c r="M84" s="1916"/>
      <c r="N84" s="1916"/>
      <c r="O84" s="1916"/>
      <c r="P84" s="1916"/>
      <c r="Q84" s="1916"/>
      <c r="R84" s="1916"/>
      <c r="S84" s="1916"/>
      <c r="T84" s="1916"/>
      <c r="U84" s="1916"/>
      <c r="V84" s="1916"/>
      <c r="W84" s="1916"/>
      <c r="X84" s="1916"/>
      <c r="Y84" s="1916"/>
      <c r="Z84" s="1916"/>
      <c r="AA84" s="1916"/>
      <c r="AB84" s="1916"/>
      <c r="AC84" s="1916"/>
      <c r="AD84" s="1916"/>
      <c r="AE84" s="1916"/>
      <c r="AF84" s="1912">
        <v>70</v>
      </c>
      <c r="AG84" s="1903">
        <v>631906</v>
      </c>
      <c r="AH84" s="1903"/>
      <c r="AI84" s="1903"/>
      <c r="AJ84" s="1903"/>
      <c r="AK84" s="1903"/>
      <c r="AL84" s="1903"/>
      <c r="AM84" s="1956" t="s">
        <v>104</v>
      </c>
      <c r="AN84" s="1957"/>
      <c r="AO84" s="1957"/>
      <c r="AP84" s="1957"/>
      <c r="AQ84" s="1957"/>
      <c r="AR84" s="1958"/>
      <c r="AS84" s="1822"/>
    </row>
    <row r="85" spans="1:45" ht="18" customHeight="1">
      <c r="A85" s="1915" t="s">
        <v>186</v>
      </c>
      <c r="B85" s="1916"/>
      <c r="C85" s="1916"/>
      <c r="D85" s="1916"/>
      <c r="E85" s="1916"/>
      <c r="F85" s="1916"/>
      <c r="G85" s="1916"/>
      <c r="H85" s="1916"/>
      <c r="I85" s="1916"/>
      <c r="J85" s="1916"/>
      <c r="K85" s="1916"/>
      <c r="L85" s="1916"/>
      <c r="M85" s="1916"/>
      <c r="N85" s="1916"/>
      <c r="O85" s="1916"/>
      <c r="P85" s="1916"/>
      <c r="Q85" s="1916"/>
      <c r="R85" s="1916"/>
      <c r="S85" s="1916"/>
      <c r="T85" s="1916"/>
      <c r="U85" s="1916"/>
      <c r="V85" s="1916"/>
      <c r="W85" s="1916"/>
      <c r="X85" s="1916"/>
      <c r="Y85" s="1916"/>
      <c r="Z85" s="1916"/>
      <c r="AA85" s="1916"/>
      <c r="AB85" s="1916"/>
      <c r="AC85" s="1916"/>
      <c r="AD85" s="1916"/>
      <c r="AE85" s="1916"/>
      <c r="AF85" s="1912">
        <v>71</v>
      </c>
      <c r="AG85" s="1903">
        <v>150000</v>
      </c>
      <c r="AH85" s="1903"/>
      <c r="AI85" s="1903"/>
      <c r="AJ85" s="1903"/>
      <c r="AK85" s="1903"/>
      <c r="AL85" s="1903"/>
      <c r="AM85" s="1956" t="s">
        <v>104</v>
      </c>
      <c r="AN85" s="1957"/>
      <c r="AO85" s="1957"/>
      <c r="AP85" s="1957"/>
      <c r="AQ85" s="1957"/>
      <c r="AR85" s="1958"/>
      <c r="AS85" s="1822"/>
    </row>
    <row r="86" spans="1:45" ht="21.75" customHeight="1">
      <c r="A86" s="1915" t="s">
        <v>187</v>
      </c>
      <c r="B86" s="1916"/>
      <c r="C86" s="1916"/>
      <c r="D86" s="1916"/>
      <c r="E86" s="1916"/>
      <c r="F86" s="1916"/>
      <c r="G86" s="1916"/>
      <c r="H86" s="1916"/>
      <c r="I86" s="1916"/>
      <c r="J86" s="1916"/>
      <c r="K86" s="1916"/>
      <c r="L86" s="1916"/>
      <c r="M86" s="1916"/>
      <c r="N86" s="1916"/>
      <c r="O86" s="1916"/>
      <c r="P86" s="1916"/>
      <c r="Q86" s="1916"/>
      <c r="R86" s="1916"/>
      <c r="S86" s="1916"/>
      <c r="T86" s="1916"/>
      <c r="U86" s="1916"/>
      <c r="V86" s="1916"/>
      <c r="W86" s="1916"/>
      <c r="X86" s="1916"/>
      <c r="Y86" s="1916"/>
      <c r="Z86" s="1916"/>
      <c r="AA86" s="1916"/>
      <c r="AB86" s="1916"/>
      <c r="AC86" s="1916"/>
      <c r="AD86" s="1916"/>
      <c r="AE86" s="1916"/>
      <c r="AF86" s="1912">
        <v>72</v>
      </c>
      <c r="AG86" s="1903">
        <v>850000</v>
      </c>
      <c r="AH86" s="1903"/>
      <c r="AI86" s="1903"/>
      <c r="AJ86" s="1903"/>
      <c r="AK86" s="1903"/>
      <c r="AL86" s="1903"/>
      <c r="AM86" s="1956"/>
      <c r="AN86" s="1957"/>
      <c r="AO86" s="1957"/>
      <c r="AP86" s="1957"/>
      <c r="AQ86" s="1957"/>
      <c r="AR86" s="1958"/>
      <c r="AS86" s="1822"/>
    </row>
    <row r="87" spans="1:45" ht="21.75" customHeight="1">
      <c r="A87" s="1915" t="s">
        <v>188</v>
      </c>
      <c r="B87" s="1916"/>
      <c r="C87" s="1916"/>
      <c r="D87" s="1916"/>
      <c r="E87" s="1916"/>
      <c r="F87" s="1916"/>
      <c r="G87" s="1916"/>
      <c r="H87" s="1916"/>
      <c r="I87" s="1916"/>
      <c r="J87" s="1916"/>
      <c r="K87" s="1916"/>
      <c r="L87" s="1916"/>
      <c r="M87" s="1916"/>
      <c r="N87" s="1916"/>
      <c r="O87" s="1916"/>
      <c r="P87" s="1916"/>
      <c r="Q87" s="1916"/>
      <c r="R87" s="1916"/>
      <c r="S87" s="1916"/>
      <c r="T87" s="1916"/>
      <c r="U87" s="1916"/>
      <c r="V87" s="1916"/>
      <c r="W87" s="1916"/>
      <c r="X87" s="1916"/>
      <c r="Y87" s="1916"/>
      <c r="Z87" s="1916"/>
      <c r="AA87" s="1916"/>
      <c r="AB87" s="1916"/>
      <c r="AC87" s="1916"/>
      <c r="AD87" s="1916"/>
      <c r="AE87" s="1916"/>
      <c r="AF87" s="1912">
        <v>73</v>
      </c>
      <c r="AG87" s="1903"/>
      <c r="AH87" s="1903"/>
      <c r="AI87" s="1903"/>
      <c r="AJ87" s="1903"/>
      <c r="AK87" s="1903"/>
      <c r="AL87" s="1903"/>
      <c r="AM87" s="1956"/>
      <c r="AN87" s="1957"/>
      <c r="AO87" s="1957"/>
      <c r="AP87" s="1957"/>
      <c r="AQ87" s="1957"/>
      <c r="AR87" s="1958"/>
      <c r="AS87" s="1822"/>
    </row>
    <row r="88" spans="1:45" ht="21.75" customHeight="1">
      <c r="A88" s="1915" t="s">
        <v>189</v>
      </c>
      <c r="B88" s="1916"/>
      <c r="C88" s="1916"/>
      <c r="D88" s="1916"/>
      <c r="E88" s="1916"/>
      <c r="F88" s="1916"/>
      <c r="G88" s="1916"/>
      <c r="H88" s="1916"/>
      <c r="I88" s="1916"/>
      <c r="J88" s="1916"/>
      <c r="K88" s="1916"/>
      <c r="L88" s="1916"/>
      <c r="M88" s="1916"/>
      <c r="N88" s="1916"/>
      <c r="O88" s="1916"/>
      <c r="P88" s="1916"/>
      <c r="Q88" s="1916"/>
      <c r="R88" s="1916"/>
      <c r="S88" s="1916"/>
      <c r="T88" s="1916"/>
      <c r="U88" s="1916"/>
      <c r="V88" s="1916"/>
      <c r="W88" s="1916"/>
      <c r="X88" s="1916"/>
      <c r="Y88" s="1916"/>
      <c r="Z88" s="1916"/>
      <c r="AA88" s="1916"/>
      <c r="AB88" s="1916"/>
      <c r="AC88" s="1916"/>
      <c r="AD88" s="1916"/>
      <c r="AE88" s="1916"/>
      <c r="AF88" s="1912">
        <v>74</v>
      </c>
      <c r="AG88" s="1903">
        <v>7220000</v>
      </c>
      <c r="AH88" s="1903"/>
      <c r="AI88" s="1903"/>
      <c r="AJ88" s="1903"/>
      <c r="AK88" s="1903"/>
      <c r="AL88" s="1903"/>
      <c r="AM88" s="1956"/>
      <c r="AN88" s="1957"/>
      <c r="AO88" s="1957"/>
      <c r="AP88" s="1957"/>
      <c r="AQ88" s="1957"/>
      <c r="AR88" s="1958"/>
      <c r="AS88" s="1822"/>
    </row>
    <row r="89" spans="1:45" ht="21.75" customHeight="1">
      <c r="A89" s="1959" t="s">
        <v>190</v>
      </c>
      <c r="B89" s="1960"/>
      <c r="C89" s="1960"/>
      <c r="D89" s="1960"/>
      <c r="E89" s="1960"/>
      <c r="F89" s="1960"/>
      <c r="G89" s="1960"/>
      <c r="H89" s="1960"/>
      <c r="I89" s="1960"/>
      <c r="J89" s="1960"/>
      <c r="K89" s="1960"/>
      <c r="L89" s="1960"/>
      <c r="M89" s="1960"/>
      <c r="N89" s="1960"/>
      <c r="O89" s="1960"/>
      <c r="P89" s="1960"/>
      <c r="Q89" s="1960"/>
      <c r="R89" s="1960"/>
      <c r="S89" s="1960"/>
      <c r="T89" s="1960"/>
      <c r="U89" s="1960"/>
      <c r="V89" s="1960"/>
      <c r="W89" s="1960"/>
      <c r="X89" s="1960"/>
      <c r="Y89" s="1960"/>
      <c r="Z89" s="1960"/>
      <c r="AA89" s="1960"/>
      <c r="AB89" s="1960"/>
      <c r="AC89" s="1960"/>
      <c r="AD89" s="1960"/>
      <c r="AE89" s="1961"/>
      <c r="AF89" s="1902">
        <v>75</v>
      </c>
      <c r="AG89" s="1903">
        <v>2000000</v>
      </c>
      <c r="AH89" s="1903"/>
      <c r="AI89" s="1903"/>
      <c r="AJ89" s="1903"/>
      <c r="AK89" s="1903"/>
      <c r="AL89" s="1903"/>
      <c r="AM89" s="1956"/>
      <c r="AN89" s="1957"/>
      <c r="AO89" s="1957"/>
      <c r="AP89" s="1957"/>
      <c r="AQ89" s="1957"/>
      <c r="AR89" s="1958"/>
      <c r="AS89" s="1822"/>
    </row>
    <row r="90" spans="1:45" ht="15.75" customHeight="1">
      <c r="A90" s="1959" t="s">
        <v>191</v>
      </c>
      <c r="B90" s="1960"/>
      <c r="C90" s="1960"/>
      <c r="D90" s="1960"/>
      <c r="E90" s="1960"/>
      <c r="F90" s="1960"/>
      <c r="G90" s="1960"/>
      <c r="H90" s="1960"/>
      <c r="I90" s="1960"/>
      <c r="J90" s="1960"/>
      <c r="K90" s="1960"/>
      <c r="L90" s="1960"/>
      <c r="M90" s="1960"/>
      <c r="N90" s="1960"/>
      <c r="O90" s="1960"/>
      <c r="P90" s="1960"/>
      <c r="Q90" s="1960"/>
      <c r="R90" s="1960"/>
      <c r="S90" s="1960"/>
      <c r="T90" s="1960"/>
      <c r="U90" s="1960"/>
      <c r="V90" s="1960"/>
      <c r="W90" s="1960"/>
      <c r="X90" s="1960"/>
      <c r="Y90" s="1960"/>
      <c r="Z90" s="1960"/>
      <c r="AA90" s="1960"/>
      <c r="AB90" s="1960"/>
      <c r="AC90" s="1960"/>
      <c r="AD90" s="1960"/>
      <c r="AE90" s="1961"/>
      <c r="AF90" s="1902">
        <v>76</v>
      </c>
      <c r="AG90" s="1903">
        <v>55000</v>
      </c>
      <c r="AH90" s="1903"/>
      <c r="AI90" s="1903"/>
      <c r="AJ90" s="1903"/>
      <c r="AK90" s="1903"/>
      <c r="AL90" s="1903"/>
      <c r="AM90" s="1956"/>
      <c r="AN90" s="1957"/>
      <c r="AO90" s="1957"/>
      <c r="AP90" s="1957"/>
      <c r="AQ90" s="1957"/>
      <c r="AR90" s="1958"/>
      <c r="AS90" s="1822"/>
    </row>
    <row r="91" spans="1:45" ht="15.75" customHeight="1">
      <c r="A91" s="1959" t="s">
        <v>192</v>
      </c>
      <c r="B91" s="1960"/>
      <c r="C91" s="1960"/>
      <c r="D91" s="1960"/>
      <c r="E91" s="1960"/>
      <c r="F91" s="1960"/>
      <c r="G91" s="1960"/>
      <c r="H91" s="1960"/>
      <c r="I91" s="1960"/>
      <c r="J91" s="1960"/>
      <c r="K91" s="1960"/>
      <c r="L91" s="1960"/>
      <c r="M91" s="1960"/>
      <c r="N91" s="1960"/>
      <c r="O91" s="1960"/>
      <c r="P91" s="1960"/>
      <c r="Q91" s="1960"/>
      <c r="R91" s="1960"/>
      <c r="S91" s="1960"/>
      <c r="T91" s="1960"/>
      <c r="U91" s="1960"/>
      <c r="V91" s="1960"/>
      <c r="W91" s="1960"/>
      <c r="X91" s="1960"/>
      <c r="Y91" s="1960"/>
      <c r="Z91" s="1960"/>
      <c r="AA91" s="1960"/>
      <c r="AB91" s="1960"/>
      <c r="AC91" s="1960"/>
      <c r="AD91" s="1960"/>
      <c r="AE91" s="1961"/>
      <c r="AF91" s="1902">
        <v>77</v>
      </c>
      <c r="AG91" s="1903"/>
      <c r="AH91" s="1903"/>
      <c r="AI91" s="1903"/>
      <c r="AJ91" s="1903"/>
      <c r="AK91" s="1903"/>
      <c r="AL91" s="1903"/>
      <c r="AM91" s="1956"/>
      <c r="AN91" s="1957"/>
      <c r="AO91" s="1957"/>
      <c r="AP91" s="1957"/>
      <c r="AQ91" s="1957"/>
      <c r="AR91" s="1958"/>
      <c r="AS91" s="1822"/>
    </row>
    <row r="92" spans="1:45" ht="15.75" customHeight="1">
      <c r="A92" s="1959" t="s">
        <v>193</v>
      </c>
      <c r="B92" s="1960"/>
      <c r="C92" s="1960"/>
      <c r="D92" s="1960"/>
      <c r="E92" s="1960"/>
      <c r="F92" s="1960"/>
      <c r="G92" s="1960"/>
      <c r="H92" s="1960"/>
      <c r="I92" s="1960"/>
      <c r="J92" s="1960"/>
      <c r="K92" s="1960"/>
      <c r="L92" s="1960"/>
      <c r="M92" s="1960"/>
      <c r="N92" s="1960"/>
      <c r="O92" s="1960"/>
      <c r="P92" s="1960"/>
      <c r="Q92" s="1960"/>
      <c r="R92" s="1960"/>
      <c r="S92" s="1960"/>
      <c r="T92" s="1960"/>
      <c r="U92" s="1960"/>
      <c r="V92" s="1960"/>
      <c r="W92" s="1960"/>
      <c r="X92" s="1960"/>
      <c r="Y92" s="1960"/>
      <c r="Z92" s="1960"/>
      <c r="AA92" s="1960"/>
      <c r="AB92" s="1960"/>
      <c r="AC92" s="1960"/>
      <c r="AD92" s="1960"/>
      <c r="AE92" s="1961"/>
      <c r="AF92" s="1902">
        <v>78</v>
      </c>
      <c r="AG92" s="1903"/>
      <c r="AH92" s="1903"/>
      <c r="AI92" s="1903"/>
      <c r="AJ92" s="1903"/>
      <c r="AK92" s="1903"/>
      <c r="AL92" s="1903"/>
      <c r="AM92" s="1956"/>
      <c r="AN92" s="1957"/>
      <c r="AO92" s="1957"/>
      <c r="AP92" s="1957"/>
      <c r="AQ92" s="1957"/>
      <c r="AR92" s="1958"/>
      <c r="AS92" s="1822"/>
    </row>
    <row r="93" spans="1:45" ht="15.75" customHeight="1">
      <c r="A93" s="1959" t="s">
        <v>194</v>
      </c>
      <c r="B93" s="1960"/>
      <c r="C93" s="1960"/>
      <c r="D93" s="1960"/>
      <c r="E93" s="1960"/>
      <c r="F93" s="1960"/>
      <c r="G93" s="1960"/>
      <c r="H93" s="1960"/>
      <c r="I93" s="1960"/>
      <c r="J93" s="1960"/>
      <c r="K93" s="1960"/>
      <c r="L93" s="1960"/>
      <c r="M93" s="1960"/>
      <c r="N93" s="1960"/>
      <c r="O93" s="1960"/>
      <c r="P93" s="1960"/>
      <c r="Q93" s="1960"/>
      <c r="R93" s="1960"/>
      <c r="S93" s="1960"/>
      <c r="T93" s="1960"/>
      <c r="U93" s="1960"/>
      <c r="V93" s="1960"/>
      <c r="W93" s="1960"/>
      <c r="X93" s="1960"/>
      <c r="Y93" s="1960"/>
      <c r="Z93" s="1960"/>
      <c r="AA93" s="1960"/>
      <c r="AB93" s="1960"/>
      <c r="AC93" s="1960"/>
      <c r="AD93" s="1960"/>
      <c r="AE93" s="1961"/>
      <c r="AF93" s="1902">
        <v>79</v>
      </c>
      <c r="AG93" s="1903"/>
      <c r="AH93" s="1903"/>
      <c r="AI93" s="1903"/>
      <c r="AJ93" s="1903"/>
      <c r="AK93" s="1903"/>
      <c r="AL93" s="1903"/>
      <c r="AM93" s="1956"/>
      <c r="AN93" s="1957"/>
      <c r="AO93" s="1957"/>
      <c r="AP93" s="1957"/>
      <c r="AQ93" s="1957"/>
      <c r="AR93" s="1958"/>
      <c r="AS93" s="1822"/>
    </row>
    <row r="94" spans="1:45" ht="15.75" customHeight="1">
      <c r="A94" s="1959" t="s">
        <v>195</v>
      </c>
      <c r="B94" s="1960"/>
      <c r="C94" s="1960"/>
      <c r="D94" s="1960"/>
      <c r="E94" s="1960"/>
      <c r="F94" s="1960"/>
      <c r="G94" s="1960"/>
      <c r="H94" s="1960"/>
      <c r="I94" s="1960"/>
      <c r="J94" s="1960"/>
      <c r="K94" s="1960"/>
      <c r="L94" s="1960"/>
      <c r="M94" s="1960"/>
      <c r="N94" s="1960"/>
      <c r="O94" s="1960"/>
      <c r="P94" s="1960"/>
      <c r="Q94" s="1960"/>
      <c r="R94" s="1960"/>
      <c r="S94" s="1960"/>
      <c r="T94" s="1960"/>
      <c r="U94" s="1960"/>
      <c r="V94" s="1960"/>
      <c r="W94" s="1960"/>
      <c r="X94" s="1960"/>
      <c r="Y94" s="1960"/>
      <c r="Z94" s="1960"/>
      <c r="AA94" s="1960"/>
      <c r="AB94" s="1960"/>
      <c r="AC94" s="1960"/>
      <c r="AD94" s="1960"/>
      <c r="AE94" s="1961"/>
      <c r="AF94" s="1902">
        <v>80</v>
      </c>
      <c r="AG94" s="1903"/>
      <c r="AH94" s="1903"/>
      <c r="AI94" s="1903"/>
      <c r="AJ94" s="1903"/>
      <c r="AK94" s="1903"/>
      <c r="AL94" s="1903"/>
      <c r="AM94" s="1956"/>
      <c r="AN94" s="1957"/>
      <c r="AO94" s="1957"/>
      <c r="AP94" s="1957"/>
      <c r="AQ94" s="1957"/>
      <c r="AR94" s="1958"/>
      <c r="AS94" s="1822"/>
    </row>
    <row r="95" spans="1:45" ht="15.75" customHeight="1">
      <c r="A95" s="1959" t="s">
        <v>196</v>
      </c>
      <c r="B95" s="1960"/>
      <c r="C95" s="1960"/>
      <c r="D95" s="1960"/>
      <c r="E95" s="1960"/>
      <c r="F95" s="1960"/>
      <c r="G95" s="1960"/>
      <c r="H95" s="1960"/>
      <c r="I95" s="1960"/>
      <c r="J95" s="1960"/>
      <c r="K95" s="1960"/>
      <c r="L95" s="1960"/>
      <c r="M95" s="1960"/>
      <c r="N95" s="1960"/>
      <c r="O95" s="1960"/>
      <c r="P95" s="1960"/>
      <c r="Q95" s="1960"/>
      <c r="R95" s="1960"/>
      <c r="S95" s="1960"/>
      <c r="T95" s="1960"/>
      <c r="U95" s="1960"/>
      <c r="V95" s="1960"/>
      <c r="W95" s="1960"/>
      <c r="X95" s="1960"/>
      <c r="Y95" s="1960"/>
      <c r="Z95" s="1960"/>
      <c r="AA95" s="1960"/>
      <c r="AB95" s="1960"/>
      <c r="AC95" s="1960"/>
      <c r="AD95" s="1960"/>
      <c r="AE95" s="1961"/>
      <c r="AF95" s="1902">
        <v>81</v>
      </c>
      <c r="AG95" s="1903">
        <v>5165000</v>
      </c>
      <c r="AH95" s="1903"/>
      <c r="AI95" s="1903"/>
      <c r="AJ95" s="1903"/>
      <c r="AK95" s="1903"/>
      <c r="AL95" s="1903"/>
      <c r="AM95" s="1956"/>
      <c r="AN95" s="1957"/>
      <c r="AO95" s="1957"/>
      <c r="AP95" s="1957"/>
      <c r="AQ95" s="1957"/>
      <c r="AR95" s="1958"/>
      <c r="AS95" s="1822"/>
    </row>
    <row r="96" spans="1:45" ht="15.75" customHeight="1">
      <c r="A96" s="1959" t="s">
        <v>197</v>
      </c>
      <c r="B96" s="1960"/>
      <c r="C96" s="1960"/>
      <c r="D96" s="1960"/>
      <c r="E96" s="1960"/>
      <c r="F96" s="1960"/>
      <c r="G96" s="1960"/>
      <c r="H96" s="1960"/>
      <c r="I96" s="1960"/>
      <c r="J96" s="1960"/>
      <c r="K96" s="1960"/>
      <c r="L96" s="1960"/>
      <c r="M96" s="1960"/>
      <c r="N96" s="1960"/>
      <c r="O96" s="1960"/>
      <c r="P96" s="1960"/>
      <c r="Q96" s="1960"/>
      <c r="R96" s="1960"/>
      <c r="S96" s="1960"/>
      <c r="T96" s="1960"/>
      <c r="U96" s="1960"/>
      <c r="V96" s="1960"/>
      <c r="W96" s="1960"/>
      <c r="X96" s="1960"/>
      <c r="Y96" s="1960"/>
      <c r="Z96" s="1960"/>
      <c r="AA96" s="1960"/>
      <c r="AB96" s="1960"/>
      <c r="AC96" s="1960"/>
      <c r="AD96" s="1960"/>
      <c r="AE96" s="1961"/>
      <c r="AF96" s="1902">
        <v>82</v>
      </c>
      <c r="AG96" s="1903"/>
      <c r="AH96" s="1903"/>
      <c r="AI96" s="1903"/>
      <c r="AJ96" s="1903"/>
      <c r="AK96" s="1903"/>
      <c r="AL96" s="1903"/>
      <c r="AM96" s="1956"/>
      <c r="AN96" s="1957"/>
      <c r="AO96" s="1957"/>
      <c r="AP96" s="1957"/>
      <c r="AQ96" s="1957"/>
      <c r="AR96" s="1958"/>
      <c r="AS96" s="1822"/>
    </row>
    <row r="97" spans="1:45" ht="21.75" customHeight="1">
      <c r="A97" s="1919" t="s">
        <v>198</v>
      </c>
      <c r="B97" s="1920"/>
      <c r="C97" s="1920"/>
      <c r="D97" s="1920"/>
      <c r="E97" s="1920"/>
      <c r="F97" s="1920"/>
      <c r="G97" s="1920"/>
      <c r="H97" s="1920"/>
      <c r="I97" s="1920"/>
      <c r="J97" s="1920"/>
      <c r="K97" s="1920"/>
      <c r="L97" s="1920"/>
      <c r="M97" s="1920"/>
      <c r="N97" s="1920"/>
      <c r="O97" s="1920"/>
      <c r="P97" s="1920"/>
      <c r="Q97" s="1920"/>
      <c r="R97" s="1920"/>
      <c r="S97" s="1920"/>
      <c r="T97" s="1920"/>
      <c r="U97" s="1920"/>
      <c r="V97" s="1920"/>
      <c r="W97" s="1920"/>
      <c r="X97" s="1920"/>
      <c r="Y97" s="1920"/>
      <c r="Z97" s="1920"/>
      <c r="AA97" s="1920"/>
      <c r="AB97" s="1920"/>
      <c r="AC97" s="1920"/>
      <c r="AD97" s="1920"/>
      <c r="AE97" s="1962"/>
      <c r="AF97" s="1912">
        <v>83</v>
      </c>
      <c r="AG97" s="1903"/>
      <c r="AH97" s="1903"/>
      <c r="AI97" s="1903"/>
      <c r="AJ97" s="1903"/>
      <c r="AK97" s="1903"/>
      <c r="AL97" s="1903"/>
      <c r="AM97" s="1956"/>
      <c r="AN97" s="1957"/>
      <c r="AO97" s="1957"/>
      <c r="AP97" s="1957"/>
      <c r="AQ97" s="1957"/>
      <c r="AR97" s="1958"/>
      <c r="AS97" s="1822"/>
    </row>
    <row r="98" spans="1:45" ht="21.75" customHeight="1">
      <c r="A98" s="1919" t="s">
        <v>199</v>
      </c>
      <c r="B98" s="1920"/>
      <c r="C98" s="1920"/>
      <c r="D98" s="1920"/>
      <c r="E98" s="1920"/>
      <c r="F98" s="1920"/>
      <c r="G98" s="1920"/>
      <c r="H98" s="1920"/>
      <c r="I98" s="1920"/>
      <c r="J98" s="1920"/>
      <c r="K98" s="1920"/>
      <c r="L98" s="1920"/>
      <c r="M98" s="1920"/>
      <c r="N98" s="1920"/>
      <c r="O98" s="1920"/>
      <c r="P98" s="1920"/>
      <c r="Q98" s="1920"/>
      <c r="R98" s="1920"/>
      <c r="S98" s="1920"/>
      <c r="T98" s="1920"/>
      <c r="U98" s="1920"/>
      <c r="V98" s="1920"/>
      <c r="W98" s="1920"/>
      <c r="X98" s="1920"/>
      <c r="Y98" s="1920"/>
      <c r="Z98" s="1920"/>
      <c r="AA98" s="1920"/>
      <c r="AB98" s="1920"/>
      <c r="AC98" s="1920"/>
      <c r="AD98" s="1920"/>
      <c r="AE98" s="1962"/>
      <c r="AF98" s="1912">
        <v>84</v>
      </c>
      <c r="AG98" s="1903">
        <v>1815172</v>
      </c>
      <c r="AH98" s="1903"/>
      <c r="AI98" s="1903"/>
      <c r="AJ98" s="1903"/>
      <c r="AK98" s="1903"/>
      <c r="AL98" s="1903"/>
      <c r="AM98" s="1956"/>
      <c r="AN98" s="1957"/>
      <c r="AO98" s="1957"/>
      <c r="AP98" s="1957"/>
      <c r="AQ98" s="1957"/>
      <c r="AR98" s="1958"/>
      <c r="AS98" s="1822"/>
    </row>
    <row r="99" spans="1:45" ht="21.75" customHeight="1">
      <c r="A99" s="1919" t="s">
        <v>200</v>
      </c>
      <c r="B99" s="1920"/>
      <c r="C99" s="1920"/>
      <c r="D99" s="1920"/>
      <c r="E99" s="1920"/>
      <c r="F99" s="1920"/>
      <c r="G99" s="1920"/>
      <c r="H99" s="1920"/>
      <c r="I99" s="1920"/>
      <c r="J99" s="1920"/>
      <c r="K99" s="1920"/>
      <c r="L99" s="1920"/>
      <c r="M99" s="1920"/>
      <c r="N99" s="1920"/>
      <c r="O99" s="1920"/>
      <c r="P99" s="1920"/>
      <c r="Q99" s="1920"/>
      <c r="R99" s="1920"/>
      <c r="S99" s="1920"/>
      <c r="T99" s="1920"/>
      <c r="U99" s="1920"/>
      <c r="V99" s="1920"/>
      <c r="W99" s="1920"/>
      <c r="X99" s="1920"/>
      <c r="Y99" s="1920"/>
      <c r="Z99" s="1920"/>
      <c r="AA99" s="1920"/>
      <c r="AB99" s="1920"/>
      <c r="AC99" s="1920"/>
      <c r="AD99" s="1920"/>
      <c r="AE99" s="1962"/>
      <c r="AF99" s="1912">
        <v>85</v>
      </c>
      <c r="AG99" s="1903"/>
      <c r="AH99" s="1903"/>
      <c r="AI99" s="1903"/>
      <c r="AJ99" s="1903"/>
      <c r="AK99" s="1903"/>
      <c r="AL99" s="1903"/>
      <c r="AM99" s="1956"/>
      <c r="AN99" s="1957"/>
      <c r="AO99" s="1957"/>
      <c r="AP99" s="1957"/>
      <c r="AQ99" s="1957"/>
      <c r="AR99" s="1958"/>
      <c r="AS99" s="1822"/>
    </row>
    <row r="100" spans="1:45" ht="21.75" customHeight="1">
      <c r="A100" s="1919" t="s">
        <v>201</v>
      </c>
      <c r="B100" s="1920"/>
      <c r="C100" s="1920"/>
      <c r="D100" s="1920"/>
      <c r="E100" s="1920"/>
      <c r="F100" s="1920"/>
      <c r="G100" s="1920"/>
      <c r="H100" s="1920"/>
      <c r="I100" s="1920"/>
      <c r="J100" s="1920"/>
      <c r="K100" s="1920"/>
      <c r="L100" s="1920"/>
      <c r="M100" s="1920"/>
      <c r="N100" s="1920"/>
      <c r="O100" s="1920"/>
      <c r="P100" s="1920"/>
      <c r="Q100" s="1920"/>
      <c r="R100" s="1920"/>
      <c r="S100" s="1920"/>
      <c r="T100" s="1920"/>
      <c r="U100" s="1920"/>
      <c r="V100" s="1920"/>
      <c r="W100" s="1920"/>
      <c r="X100" s="1920"/>
      <c r="Y100" s="1920"/>
      <c r="Z100" s="1920"/>
      <c r="AA100" s="1920"/>
      <c r="AB100" s="1920"/>
      <c r="AC100" s="1920"/>
      <c r="AD100" s="1920"/>
      <c r="AE100" s="1962"/>
      <c r="AF100" s="1912">
        <v>86</v>
      </c>
      <c r="AG100" s="1903"/>
      <c r="AH100" s="1903"/>
      <c r="AI100" s="1903"/>
      <c r="AJ100" s="1903"/>
      <c r="AK100" s="1903"/>
      <c r="AL100" s="1903"/>
      <c r="AM100" s="1956"/>
      <c r="AN100" s="1957"/>
      <c r="AO100" s="1957"/>
      <c r="AP100" s="1957"/>
      <c r="AQ100" s="1957"/>
      <c r="AR100" s="1958"/>
      <c r="AS100" s="1822"/>
    </row>
    <row r="101" spans="1:45" ht="21.75" customHeight="1">
      <c r="A101" s="1919" t="s">
        <v>202</v>
      </c>
      <c r="B101" s="1920"/>
      <c r="C101" s="1920"/>
      <c r="D101" s="1920"/>
      <c r="E101" s="1920"/>
      <c r="F101" s="1920"/>
      <c r="G101" s="1920"/>
      <c r="H101" s="1920"/>
      <c r="I101" s="1920"/>
      <c r="J101" s="1920"/>
      <c r="K101" s="1920"/>
      <c r="L101" s="1920"/>
      <c r="M101" s="1920"/>
      <c r="N101" s="1920"/>
      <c r="O101" s="1920"/>
      <c r="P101" s="1920"/>
      <c r="Q101" s="1920"/>
      <c r="R101" s="1920"/>
      <c r="S101" s="1920"/>
      <c r="T101" s="1920"/>
      <c r="U101" s="1920"/>
      <c r="V101" s="1920"/>
      <c r="W101" s="1920"/>
      <c r="X101" s="1920"/>
      <c r="Y101" s="1920"/>
      <c r="Z101" s="1920"/>
      <c r="AA101" s="1920"/>
      <c r="AB101" s="1920"/>
      <c r="AC101" s="1920"/>
      <c r="AD101" s="1920"/>
      <c r="AE101" s="1962"/>
      <c r="AF101" s="1912">
        <v>87</v>
      </c>
      <c r="AG101" s="1903"/>
      <c r="AH101" s="1903"/>
      <c r="AI101" s="1903"/>
      <c r="AJ101" s="1903"/>
      <c r="AK101" s="1903"/>
      <c r="AL101" s="1903"/>
      <c r="AM101" s="1956"/>
      <c r="AN101" s="1957"/>
      <c r="AO101" s="1957"/>
      <c r="AP101" s="1957"/>
      <c r="AQ101" s="1957"/>
      <c r="AR101" s="1958"/>
      <c r="AS101" s="1822"/>
    </row>
    <row r="102" spans="1:45" ht="30" customHeight="1">
      <c r="A102" s="1919" t="s">
        <v>203</v>
      </c>
      <c r="B102" s="1920"/>
      <c r="C102" s="1920"/>
      <c r="D102" s="1920"/>
      <c r="E102" s="1920"/>
      <c r="F102" s="1920"/>
      <c r="G102" s="1920"/>
      <c r="H102" s="1920"/>
      <c r="I102" s="1920"/>
      <c r="J102" s="1920"/>
      <c r="K102" s="1920"/>
      <c r="L102" s="1920"/>
      <c r="M102" s="1920"/>
      <c r="N102" s="1920"/>
      <c r="O102" s="1920"/>
      <c r="P102" s="1920"/>
      <c r="Q102" s="1920"/>
      <c r="R102" s="1920"/>
      <c r="S102" s="1920"/>
      <c r="T102" s="1920"/>
      <c r="U102" s="1920"/>
      <c r="V102" s="1920"/>
      <c r="W102" s="1920"/>
      <c r="X102" s="1920"/>
      <c r="Y102" s="1920"/>
      <c r="Z102" s="1920"/>
      <c r="AA102" s="1920"/>
      <c r="AB102" s="1920"/>
      <c r="AC102" s="1920"/>
      <c r="AD102" s="1920"/>
      <c r="AE102" s="1962"/>
      <c r="AF102" s="1912">
        <v>88</v>
      </c>
      <c r="AG102" s="1903">
        <v>2341625</v>
      </c>
      <c r="AH102" s="1903"/>
      <c r="AI102" s="1903"/>
      <c r="AJ102" s="1903"/>
      <c r="AK102" s="1903"/>
      <c r="AL102" s="1903"/>
      <c r="AM102" s="1956"/>
      <c r="AN102" s="1957"/>
      <c r="AO102" s="1957"/>
      <c r="AP102" s="1957"/>
      <c r="AQ102" s="1957"/>
      <c r="AR102" s="1958"/>
      <c r="AS102" s="1822"/>
    </row>
    <row r="103" spans="1:45" ht="18" customHeight="1">
      <c r="A103" s="1906" t="s">
        <v>204</v>
      </c>
      <c r="B103" s="1907"/>
      <c r="C103" s="1907"/>
      <c r="D103" s="1907"/>
      <c r="E103" s="1907"/>
      <c r="F103" s="1907"/>
      <c r="G103" s="1907"/>
      <c r="H103" s="1907"/>
      <c r="I103" s="1907"/>
      <c r="J103" s="1907"/>
      <c r="K103" s="1907"/>
      <c r="L103" s="1907"/>
      <c r="M103" s="1907"/>
      <c r="N103" s="1907"/>
      <c r="O103" s="1907"/>
      <c r="P103" s="1907"/>
      <c r="Q103" s="1907"/>
      <c r="R103" s="1907"/>
      <c r="S103" s="1907"/>
      <c r="T103" s="1907"/>
      <c r="U103" s="1907"/>
      <c r="V103" s="1907"/>
      <c r="W103" s="1907"/>
      <c r="X103" s="1907"/>
      <c r="Y103" s="1907"/>
      <c r="Z103" s="1907"/>
      <c r="AA103" s="1907"/>
      <c r="AB103" s="1907"/>
      <c r="AC103" s="1907"/>
      <c r="AD103" s="1907"/>
      <c r="AE103" s="1907"/>
      <c r="AF103" s="1912">
        <v>89</v>
      </c>
      <c r="AG103" s="1903"/>
      <c r="AH103" s="1903"/>
      <c r="AI103" s="1903"/>
      <c r="AJ103" s="1903"/>
      <c r="AK103" s="1903"/>
      <c r="AL103" s="1903"/>
      <c r="AM103" s="1904" t="s">
        <v>104</v>
      </c>
      <c r="AN103" s="1904"/>
      <c r="AO103" s="1904"/>
      <c r="AP103" s="1904"/>
      <c r="AQ103" s="1904"/>
      <c r="AR103" s="1905"/>
      <c r="AS103" s="1822"/>
    </row>
    <row r="104" spans="1:45" ht="18" customHeight="1">
      <c r="A104" s="1906" t="s">
        <v>205</v>
      </c>
      <c r="B104" s="1907"/>
      <c r="C104" s="1907"/>
      <c r="D104" s="1907"/>
      <c r="E104" s="1907"/>
      <c r="F104" s="1907"/>
      <c r="G104" s="1907"/>
      <c r="H104" s="1907"/>
      <c r="I104" s="1907"/>
      <c r="J104" s="1907"/>
      <c r="K104" s="1907"/>
      <c r="L104" s="1907"/>
      <c r="M104" s="1907"/>
      <c r="N104" s="1907"/>
      <c r="O104" s="1907"/>
      <c r="P104" s="1907"/>
      <c r="Q104" s="1907"/>
      <c r="R104" s="1907"/>
      <c r="S104" s="1907"/>
      <c r="T104" s="1907"/>
      <c r="U104" s="1907"/>
      <c r="V104" s="1907"/>
      <c r="W104" s="1907"/>
      <c r="X104" s="1907"/>
      <c r="Y104" s="1907"/>
      <c r="Z104" s="1907"/>
      <c r="AA104" s="1907"/>
      <c r="AB104" s="1907"/>
      <c r="AC104" s="1907"/>
      <c r="AD104" s="1907"/>
      <c r="AE104" s="1907"/>
      <c r="AF104" s="1912">
        <v>90</v>
      </c>
      <c r="AG104" s="1903"/>
      <c r="AH104" s="1903"/>
      <c r="AI104" s="1903"/>
      <c r="AJ104" s="1903"/>
      <c r="AK104" s="1903"/>
      <c r="AL104" s="1903"/>
      <c r="AM104" s="1904" t="s">
        <v>104</v>
      </c>
      <c r="AN104" s="1904"/>
      <c r="AO104" s="1904"/>
      <c r="AP104" s="1904"/>
      <c r="AQ104" s="1904"/>
      <c r="AR104" s="1905"/>
      <c r="AS104" s="1822"/>
    </row>
    <row r="105" spans="1:45" ht="18" customHeight="1">
      <c r="A105" s="1900" t="s">
        <v>206</v>
      </c>
      <c r="B105" s="1901"/>
      <c r="C105" s="1901"/>
      <c r="D105" s="1901"/>
      <c r="E105" s="1901"/>
      <c r="F105" s="1901"/>
      <c r="G105" s="1901"/>
      <c r="H105" s="1901"/>
      <c r="I105" s="1901"/>
      <c r="J105" s="1901"/>
      <c r="K105" s="1901"/>
      <c r="L105" s="1901"/>
      <c r="M105" s="1901"/>
      <c r="N105" s="1901"/>
      <c r="O105" s="1901"/>
      <c r="P105" s="1901"/>
      <c r="Q105" s="1901"/>
      <c r="R105" s="1901"/>
      <c r="S105" s="1901"/>
      <c r="T105" s="1901"/>
      <c r="U105" s="1901"/>
      <c r="V105" s="1901"/>
      <c r="W105" s="1901"/>
      <c r="X105" s="1901"/>
      <c r="Y105" s="1901"/>
      <c r="Z105" s="1901"/>
      <c r="AA105" s="1901"/>
      <c r="AB105" s="1901"/>
      <c r="AC105" s="1901"/>
      <c r="AD105" s="1901"/>
      <c r="AE105" s="1901"/>
      <c r="AF105" s="1902">
        <v>91</v>
      </c>
      <c r="AG105" s="1903">
        <v>4000</v>
      </c>
      <c r="AH105" s="1903"/>
      <c r="AI105" s="1903"/>
      <c r="AJ105" s="1903"/>
      <c r="AK105" s="1903"/>
      <c r="AL105" s="1903"/>
      <c r="AM105" s="1904" t="s">
        <v>104</v>
      </c>
      <c r="AN105" s="1904"/>
      <c r="AO105" s="1904"/>
      <c r="AP105" s="1904"/>
      <c r="AQ105" s="1904"/>
      <c r="AR105" s="1905"/>
      <c r="AS105" s="1822"/>
    </row>
    <row r="106" spans="1:45" ht="18" customHeight="1">
      <c r="A106" s="1900" t="s">
        <v>207</v>
      </c>
      <c r="B106" s="1901"/>
      <c r="C106" s="1901"/>
      <c r="D106" s="1901"/>
      <c r="E106" s="1901"/>
      <c r="F106" s="1901"/>
      <c r="G106" s="1901"/>
      <c r="H106" s="1901"/>
      <c r="I106" s="1901"/>
      <c r="J106" s="1901"/>
      <c r="K106" s="1901"/>
      <c r="L106" s="1901"/>
      <c r="M106" s="1901"/>
      <c r="N106" s="1901"/>
      <c r="O106" s="1901"/>
      <c r="P106" s="1901"/>
      <c r="Q106" s="1901"/>
      <c r="R106" s="1901"/>
      <c r="S106" s="1901"/>
      <c r="T106" s="1901"/>
      <c r="U106" s="1901"/>
      <c r="V106" s="1901"/>
      <c r="W106" s="1901"/>
      <c r="X106" s="1901"/>
      <c r="Y106" s="1901"/>
      <c r="Z106" s="1901"/>
      <c r="AA106" s="1901"/>
      <c r="AB106" s="1901"/>
      <c r="AC106" s="1901"/>
      <c r="AD106" s="1901"/>
      <c r="AE106" s="1901"/>
      <c r="AF106" s="1902">
        <v>92</v>
      </c>
      <c r="AG106" s="1903"/>
      <c r="AH106" s="1903"/>
      <c r="AI106" s="1903"/>
      <c r="AJ106" s="1903"/>
      <c r="AK106" s="1903"/>
      <c r="AL106" s="1903"/>
      <c r="AM106" s="1904" t="s">
        <v>104</v>
      </c>
      <c r="AN106" s="1904"/>
      <c r="AO106" s="1904"/>
      <c r="AP106" s="1904"/>
      <c r="AQ106" s="1904"/>
      <c r="AR106" s="1905"/>
      <c r="AS106" s="1822"/>
    </row>
    <row r="107" spans="1:45" ht="18" customHeight="1">
      <c r="A107" s="1900" t="s">
        <v>208</v>
      </c>
      <c r="B107" s="1901"/>
      <c r="C107" s="1901"/>
      <c r="D107" s="1901"/>
      <c r="E107" s="1901"/>
      <c r="F107" s="1901"/>
      <c r="G107" s="1901"/>
      <c r="H107" s="1901"/>
      <c r="I107" s="1901"/>
      <c r="J107" s="1901"/>
      <c r="K107" s="1901"/>
      <c r="L107" s="1901"/>
      <c r="M107" s="1901"/>
      <c r="N107" s="1901"/>
      <c r="O107" s="1901"/>
      <c r="P107" s="1901"/>
      <c r="Q107" s="1901"/>
      <c r="R107" s="1901"/>
      <c r="S107" s="1901"/>
      <c r="T107" s="1901"/>
      <c r="U107" s="1901"/>
      <c r="V107" s="1901"/>
      <c r="W107" s="1901"/>
      <c r="X107" s="1901"/>
      <c r="Y107" s="1901"/>
      <c r="Z107" s="1901"/>
      <c r="AA107" s="1901"/>
      <c r="AB107" s="1901"/>
      <c r="AC107" s="1901"/>
      <c r="AD107" s="1901"/>
      <c r="AE107" s="1901"/>
      <c r="AF107" s="1902">
        <v>93</v>
      </c>
      <c r="AG107" s="1903"/>
      <c r="AH107" s="1903"/>
      <c r="AI107" s="1903"/>
      <c r="AJ107" s="1903"/>
      <c r="AK107" s="1903"/>
      <c r="AL107" s="1903"/>
      <c r="AM107" s="1904" t="s">
        <v>104</v>
      </c>
      <c r="AN107" s="1904"/>
      <c r="AO107" s="1904"/>
      <c r="AP107" s="1904"/>
      <c r="AQ107" s="1904"/>
      <c r="AR107" s="1905"/>
      <c r="AS107" s="1822"/>
    </row>
    <row r="108" spans="1:45" ht="18" customHeight="1">
      <c r="A108" s="1900" t="s">
        <v>209</v>
      </c>
      <c r="B108" s="1901"/>
      <c r="C108" s="1901"/>
      <c r="D108" s="1901"/>
      <c r="E108" s="1901"/>
      <c r="F108" s="1901"/>
      <c r="G108" s="1901"/>
      <c r="H108" s="1901"/>
      <c r="I108" s="1901"/>
      <c r="J108" s="1901"/>
      <c r="K108" s="1901"/>
      <c r="L108" s="1901"/>
      <c r="M108" s="1901"/>
      <c r="N108" s="1901"/>
      <c r="O108" s="1901"/>
      <c r="P108" s="1901"/>
      <c r="Q108" s="1901"/>
      <c r="R108" s="1901"/>
      <c r="S108" s="1901"/>
      <c r="T108" s="1901"/>
      <c r="U108" s="1901"/>
      <c r="V108" s="1901"/>
      <c r="W108" s="1901"/>
      <c r="X108" s="1901"/>
      <c r="Y108" s="1901"/>
      <c r="Z108" s="1901"/>
      <c r="AA108" s="1901"/>
      <c r="AB108" s="1901"/>
      <c r="AC108" s="1901"/>
      <c r="AD108" s="1901"/>
      <c r="AE108" s="1901"/>
      <c r="AF108" s="1902">
        <v>94</v>
      </c>
      <c r="AG108" s="1903"/>
      <c r="AH108" s="1903"/>
      <c r="AI108" s="1903"/>
      <c r="AJ108" s="1903"/>
      <c r="AK108" s="1903"/>
      <c r="AL108" s="1903"/>
      <c r="AM108" s="1904" t="s">
        <v>104</v>
      </c>
      <c r="AN108" s="1904"/>
      <c r="AO108" s="1904"/>
      <c r="AP108" s="1904"/>
      <c r="AQ108" s="1904"/>
      <c r="AR108" s="1905"/>
      <c r="AS108" s="1822"/>
    </row>
    <row r="109" spans="1:45" ht="18" customHeight="1">
      <c r="A109" s="1900" t="s">
        <v>210</v>
      </c>
      <c r="B109" s="1901"/>
      <c r="C109" s="1901"/>
      <c r="D109" s="1901"/>
      <c r="E109" s="1901"/>
      <c r="F109" s="1901"/>
      <c r="G109" s="1901"/>
      <c r="H109" s="1901"/>
      <c r="I109" s="1901"/>
      <c r="J109" s="1901"/>
      <c r="K109" s="1901"/>
      <c r="L109" s="1901"/>
      <c r="M109" s="1901"/>
      <c r="N109" s="1901"/>
      <c r="O109" s="1901"/>
      <c r="P109" s="1901"/>
      <c r="Q109" s="1901"/>
      <c r="R109" s="1901"/>
      <c r="S109" s="1901"/>
      <c r="T109" s="1901"/>
      <c r="U109" s="1901"/>
      <c r="V109" s="1901"/>
      <c r="W109" s="1901"/>
      <c r="X109" s="1901"/>
      <c r="Y109" s="1901"/>
      <c r="Z109" s="1901"/>
      <c r="AA109" s="1901"/>
      <c r="AB109" s="1901"/>
      <c r="AC109" s="1901"/>
      <c r="AD109" s="1901"/>
      <c r="AE109" s="1901"/>
      <c r="AF109" s="1902">
        <v>95</v>
      </c>
      <c r="AG109" s="1903">
        <v>75000</v>
      </c>
      <c r="AH109" s="1903"/>
      <c r="AI109" s="1903"/>
      <c r="AJ109" s="1903"/>
      <c r="AK109" s="1903"/>
      <c r="AL109" s="1903"/>
      <c r="AM109" s="1904" t="s">
        <v>104</v>
      </c>
      <c r="AN109" s="1904"/>
      <c r="AO109" s="1904"/>
      <c r="AP109" s="1904"/>
      <c r="AQ109" s="1904"/>
      <c r="AR109" s="1905"/>
      <c r="AS109" s="1822"/>
    </row>
    <row r="110" spans="1:45" ht="18" customHeight="1">
      <c r="A110" s="1900" t="s">
        <v>211</v>
      </c>
      <c r="B110" s="1901"/>
      <c r="C110" s="1901"/>
      <c r="D110" s="1901"/>
      <c r="E110" s="1901"/>
      <c r="F110" s="1901"/>
      <c r="G110" s="1901"/>
      <c r="H110" s="1901"/>
      <c r="I110" s="1901"/>
      <c r="J110" s="1901"/>
      <c r="K110" s="1901"/>
      <c r="L110" s="1901"/>
      <c r="M110" s="1901"/>
      <c r="N110" s="1901"/>
      <c r="O110" s="1901"/>
      <c r="P110" s="1901"/>
      <c r="Q110" s="1901"/>
      <c r="R110" s="1901"/>
      <c r="S110" s="1901"/>
      <c r="T110" s="1901"/>
      <c r="U110" s="1901"/>
      <c r="V110" s="1901"/>
      <c r="W110" s="1901"/>
      <c r="X110" s="1901"/>
      <c r="Y110" s="1901"/>
      <c r="Z110" s="1901"/>
      <c r="AA110" s="1901"/>
      <c r="AB110" s="1901"/>
      <c r="AC110" s="1901"/>
      <c r="AD110" s="1901"/>
      <c r="AE110" s="1901"/>
      <c r="AF110" s="1902">
        <v>96</v>
      </c>
      <c r="AG110" s="1903"/>
      <c r="AH110" s="1903"/>
      <c r="AI110" s="1903"/>
      <c r="AJ110" s="1903"/>
      <c r="AK110" s="1903"/>
      <c r="AL110" s="1903"/>
      <c r="AM110" s="1904" t="s">
        <v>104</v>
      </c>
      <c r="AN110" s="1904"/>
      <c r="AO110" s="1904"/>
      <c r="AP110" s="1904"/>
      <c r="AQ110" s="1904"/>
      <c r="AR110" s="1905"/>
      <c r="AS110" s="1822"/>
    </row>
    <row r="111" spans="1:45" ht="18" customHeight="1">
      <c r="A111" s="1900" t="s">
        <v>212</v>
      </c>
      <c r="B111" s="1901"/>
      <c r="C111" s="1901"/>
      <c r="D111" s="1901"/>
      <c r="E111" s="1901"/>
      <c r="F111" s="1901"/>
      <c r="G111" s="1901"/>
      <c r="H111" s="1901"/>
      <c r="I111" s="1901"/>
      <c r="J111" s="1901"/>
      <c r="K111" s="1901"/>
      <c r="L111" s="1901"/>
      <c r="M111" s="1901"/>
      <c r="N111" s="1901"/>
      <c r="O111" s="1901"/>
      <c r="P111" s="1901"/>
      <c r="Q111" s="1901"/>
      <c r="R111" s="1901"/>
      <c r="S111" s="1901"/>
      <c r="T111" s="1901"/>
      <c r="U111" s="1901"/>
      <c r="V111" s="1901"/>
      <c r="W111" s="1901"/>
      <c r="X111" s="1901"/>
      <c r="Y111" s="1901"/>
      <c r="Z111" s="1901"/>
      <c r="AA111" s="1901"/>
      <c r="AB111" s="1901"/>
      <c r="AC111" s="1901"/>
      <c r="AD111" s="1901"/>
      <c r="AE111" s="1901"/>
      <c r="AF111" s="1902">
        <v>97</v>
      </c>
      <c r="AG111" s="1903"/>
      <c r="AH111" s="1903"/>
      <c r="AI111" s="1903"/>
      <c r="AJ111" s="1903"/>
      <c r="AK111" s="1903"/>
      <c r="AL111" s="1903"/>
      <c r="AM111" s="1904" t="s">
        <v>104</v>
      </c>
      <c r="AN111" s="1904"/>
      <c r="AO111" s="1904"/>
      <c r="AP111" s="1904"/>
      <c r="AQ111" s="1904"/>
      <c r="AR111" s="1905"/>
      <c r="AS111" s="1822"/>
    </row>
    <row r="112" spans="1:45" ht="18" customHeight="1">
      <c r="A112" s="1963" t="s">
        <v>213</v>
      </c>
      <c r="B112" s="1964"/>
      <c r="C112" s="1964"/>
      <c r="D112" s="1964"/>
      <c r="E112" s="1964"/>
      <c r="F112" s="1964"/>
      <c r="G112" s="1964"/>
      <c r="H112" s="1964"/>
      <c r="I112" s="1964"/>
      <c r="J112" s="1964"/>
      <c r="K112" s="1964"/>
      <c r="L112" s="1964"/>
      <c r="M112" s="1964"/>
      <c r="N112" s="1964"/>
      <c r="O112" s="1964"/>
      <c r="P112" s="1964"/>
      <c r="Q112" s="1964"/>
      <c r="R112" s="1964"/>
      <c r="S112" s="1964"/>
      <c r="T112" s="1964"/>
      <c r="U112" s="1964"/>
      <c r="V112" s="1964"/>
      <c r="W112" s="1964"/>
      <c r="X112" s="1964"/>
      <c r="Y112" s="1965" t="s">
        <v>214</v>
      </c>
      <c r="Z112" s="1965"/>
      <c r="AA112" s="1965"/>
      <c r="AB112" s="1965"/>
      <c r="AC112" s="1965"/>
      <c r="AD112" s="1965"/>
      <c r="AE112" s="1966"/>
      <c r="AF112" s="1912">
        <v>98</v>
      </c>
      <c r="AG112" s="1903">
        <f>SUM(AG105:AL111)</f>
        <v>79000</v>
      </c>
      <c r="AH112" s="1903"/>
      <c r="AI112" s="1903"/>
      <c r="AJ112" s="1903"/>
      <c r="AK112" s="1903"/>
      <c r="AL112" s="1903"/>
      <c r="AM112" s="1904" t="s">
        <v>104</v>
      </c>
      <c r="AN112" s="1904"/>
      <c r="AO112" s="1904"/>
      <c r="AP112" s="1904"/>
      <c r="AQ112" s="1904"/>
      <c r="AR112" s="1905"/>
      <c r="AS112" s="1822"/>
    </row>
    <row r="113" spans="1:45" ht="18" customHeight="1">
      <c r="A113" s="1926" t="s">
        <v>215</v>
      </c>
      <c r="B113" s="1927"/>
      <c r="C113" s="1927"/>
      <c r="D113" s="1927"/>
      <c r="E113" s="1927"/>
      <c r="F113" s="1927"/>
      <c r="G113" s="1927"/>
      <c r="H113" s="1927"/>
      <c r="I113" s="1927"/>
      <c r="J113" s="1927"/>
      <c r="K113" s="1927"/>
      <c r="L113" s="1927"/>
      <c r="M113" s="1927"/>
      <c r="N113" s="1927"/>
      <c r="O113" s="1927"/>
      <c r="P113" s="1927"/>
      <c r="Q113" s="1927"/>
      <c r="R113" s="1927"/>
      <c r="S113" s="1927"/>
      <c r="T113" s="1927"/>
      <c r="U113" s="1927"/>
      <c r="V113" s="1927"/>
      <c r="W113" s="1927"/>
      <c r="X113" s="1927"/>
      <c r="Y113" s="1927"/>
      <c r="Z113" s="1927"/>
      <c r="AA113" s="1927"/>
      <c r="AB113" s="1927"/>
      <c r="AC113" s="1927"/>
      <c r="AD113" s="1927"/>
      <c r="AE113" s="1967"/>
      <c r="AF113" s="1912">
        <v>99</v>
      </c>
      <c r="AG113" s="1903"/>
      <c r="AH113" s="1903"/>
      <c r="AI113" s="1903"/>
      <c r="AJ113" s="1903"/>
      <c r="AK113" s="1903"/>
      <c r="AL113" s="1903"/>
      <c r="AM113" s="1904" t="s">
        <v>104</v>
      </c>
      <c r="AN113" s="1904"/>
      <c r="AO113" s="1904"/>
      <c r="AP113" s="1904"/>
      <c r="AQ113" s="1904"/>
      <c r="AR113" s="1905"/>
      <c r="AS113" s="1822"/>
    </row>
    <row r="114" spans="1:45" ht="18" customHeight="1">
      <c r="A114" s="1900" t="s">
        <v>216</v>
      </c>
      <c r="B114" s="1901"/>
      <c r="C114" s="1901"/>
      <c r="D114" s="1901"/>
      <c r="E114" s="1901"/>
      <c r="F114" s="1901"/>
      <c r="G114" s="1901"/>
      <c r="H114" s="1901"/>
      <c r="I114" s="1901"/>
      <c r="J114" s="1901"/>
      <c r="K114" s="1901"/>
      <c r="L114" s="1901"/>
      <c r="M114" s="1901"/>
      <c r="N114" s="1901"/>
      <c r="O114" s="1901"/>
      <c r="P114" s="1901"/>
      <c r="Q114" s="1901"/>
      <c r="R114" s="1901"/>
      <c r="S114" s="1901"/>
      <c r="T114" s="1901"/>
      <c r="U114" s="1901"/>
      <c r="V114" s="1901"/>
      <c r="W114" s="1901"/>
      <c r="X114" s="1901"/>
      <c r="Y114" s="1901"/>
      <c r="Z114" s="1901"/>
      <c r="AA114" s="1901"/>
      <c r="AB114" s="1901"/>
      <c r="AC114" s="1901"/>
      <c r="AD114" s="1901"/>
      <c r="AE114" s="1901"/>
      <c r="AF114" s="1902">
        <v>100</v>
      </c>
      <c r="AG114" s="1903"/>
      <c r="AH114" s="1903"/>
      <c r="AI114" s="1903"/>
      <c r="AJ114" s="1903"/>
      <c r="AK114" s="1903"/>
      <c r="AL114" s="1903"/>
      <c r="AM114" s="1904" t="s">
        <v>104</v>
      </c>
      <c r="AN114" s="1904"/>
      <c r="AO114" s="1904"/>
      <c r="AP114" s="1904"/>
      <c r="AQ114" s="1904"/>
      <c r="AR114" s="1905"/>
      <c r="AS114" s="1822"/>
    </row>
    <row r="115" spans="1:44" ht="19.5" customHeight="1">
      <c r="A115" s="1968" t="s">
        <v>217</v>
      </c>
      <c r="B115" s="1969"/>
      <c r="C115" s="1969"/>
      <c r="D115" s="1969"/>
      <c r="E115" s="1969"/>
      <c r="F115" s="1969"/>
      <c r="G115" s="1969"/>
      <c r="H115" s="1969"/>
      <c r="I115" s="1969"/>
      <c r="J115" s="1969"/>
      <c r="K115" s="1969"/>
      <c r="L115" s="1969"/>
      <c r="M115" s="1969"/>
      <c r="N115" s="1969"/>
      <c r="O115" s="1969"/>
      <c r="P115" s="1969"/>
      <c r="Q115" s="1969"/>
      <c r="R115" s="1969"/>
      <c r="S115" s="1969"/>
      <c r="T115" s="1969"/>
      <c r="U115" s="1969"/>
      <c r="V115" s="1969"/>
      <c r="W115" s="1969"/>
      <c r="X115" s="1969"/>
      <c r="Y115" s="1969"/>
      <c r="Z115" s="1969"/>
      <c r="AA115" s="1969"/>
      <c r="AB115" s="1969"/>
      <c r="AC115" s="1969"/>
      <c r="AD115" s="1969"/>
      <c r="AE115" s="1970"/>
      <c r="AF115" s="1902">
        <v>101</v>
      </c>
      <c r="AG115" s="1903">
        <v>1134730</v>
      </c>
      <c r="AH115" s="1903"/>
      <c r="AI115" s="1903"/>
      <c r="AJ115" s="1903"/>
      <c r="AK115" s="1903"/>
      <c r="AL115" s="1903"/>
      <c r="AM115" s="1904" t="s">
        <v>104</v>
      </c>
      <c r="AN115" s="1904"/>
      <c r="AO115" s="1904"/>
      <c r="AP115" s="1904"/>
      <c r="AQ115" s="1904"/>
      <c r="AR115" s="1905"/>
    </row>
    <row r="116" spans="1:44" ht="19.5" customHeight="1">
      <c r="A116" s="1900" t="s">
        <v>218</v>
      </c>
      <c r="B116" s="1901"/>
      <c r="C116" s="1901"/>
      <c r="D116" s="1901"/>
      <c r="E116" s="1901"/>
      <c r="F116" s="1901"/>
      <c r="G116" s="1901"/>
      <c r="H116" s="1901"/>
      <c r="I116" s="1901"/>
      <c r="J116" s="1901"/>
      <c r="K116" s="1901"/>
      <c r="L116" s="1901"/>
      <c r="M116" s="1901"/>
      <c r="N116" s="1901"/>
      <c r="O116" s="1901"/>
      <c r="P116" s="1901"/>
      <c r="Q116" s="1901"/>
      <c r="R116" s="1901"/>
      <c r="S116" s="1901"/>
      <c r="T116" s="1901"/>
      <c r="U116" s="1901"/>
      <c r="V116" s="1901"/>
      <c r="W116" s="1901"/>
      <c r="X116" s="1901"/>
      <c r="Y116" s="1901"/>
      <c r="Z116" s="1901"/>
      <c r="AA116" s="1901"/>
      <c r="AB116" s="1901"/>
      <c r="AC116" s="1901"/>
      <c r="AD116" s="1901"/>
      <c r="AE116" s="1901"/>
      <c r="AF116" s="1902">
        <v>102</v>
      </c>
      <c r="AG116" s="1903"/>
      <c r="AH116" s="1903"/>
      <c r="AI116" s="1903"/>
      <c r="AJ116" s="1903"/>
      <c r="AK116" s="1903"/>
      <c r="AL116" s="1903"/>
      <c r="AM116" s="1904" t="s">
        <v>104</v>
      </c>
      <c r="AN116" s="1904"/>
      <c r="AO116" s="1904"/>
      <c r="AP116" s="1904"/>
      <c r="AQ116" s="1904"/>
      <c r="AR116" s="1905"/>
    </row>
    <row r="117" spans="1:44" ht="19.5" customHeight="1">
      <c r="A117" s="1900" t="s">
        <v>219</v>
      </c>
      <c r="B117" s="1901"/>
      <c r="C117" s="1901"/>
      <c r="D117" s="1901"/>
      <c r="E117" s="1901"/>
      <c r="F117" s="1901"/>
      <c r="G117" s="1901"/>
      <c r="H117" s="1901"/>
      <c r="I117" s="1901"/>
      <c r="J117" s="1901"/>
      <c r="K117" s="1901"/>
      <c r="L117" s="1901"/>
      <c r="M117" s="1901"/>
      <c r="N117" s="1901"/>
      <c r="O117" s="1901"/>
      <c r="P117" s="1901"/>
      <c r="Q117" s="1901"/>
      <c r="R117" s="1901"/>
      <c r="S117" s="1901"/>
      <c r="T117" s="1901"/>
      <c r="U117" s="1901"/>
      <c r="V117" s="1901"/>
      <c r="W117" s="1901"/>
      <c r="X117" s="1901"/>
      <c r="Y117" s="1901"/>
      <c r="Z117" s="1901"/>
      <c r="AA117" s="1901"/>
      <c r="AB117" s="1901"/>
      <c r="AC117" s="1901"/>
      <c r="AD117" s="1901"/>
      <c r="AE117" s="1901"/>
      <c r="AF117" s="1902">
        <v>103</v>
      </c>
      <c r="AG117" s="1903"/>
      <c r="AH117" s="1903"/>
      <c r="AI117" s="1903"/>
      <c r="AJ117" s="1903"/>
      <c r="AK117" s="1903"/>
      <c r="AL117" s="1903"/>
      <c r="AM117" s="1904" t="s">
        <v>104</v>
      </c>
      <c r="AN117" s="1904"/>
      <c r="AO117" s="1904"/>
      <c r="AP117" s="1904"/>
      <c r="AQ117" s="1904"/>
      <c r="AR117" s="1905"/>
    </row>
    <row r="118" spans="1:44" ht="19.5" customHeight="1">
      <c r="A118" s="1900" t="s">
        <v>220</v>
      </c>
      <c r="B118" s="1901"/>
      <c r="C118" s="1901"/>
      <c r="D118" s="1901"/>
      <c r="E118" s="1901"/>
      <c r="F118" s="1901"/>
      <c r="G118" s="1901"/>
      <c r="H118" s="1901"/>
      <c r="I118" s="1901"/>
      <c r="J118" s="1901"/>
      <c r="K118" s="1901"/>
      <c r="L118" s="1901"/>
      <c r="M118" s="1901"/>
      <c r="N118" s="1901"/>
      <c r="O118" s="1901"/>
      <c r="P118" s="1901"/>
      <c r="Q118" s="1901"/>
      <c r="R118" s="1901"/>
      <c r="S118" s="1901"/>
      <c r="T118" s="1901"/>
      <c r="U118" s="1901"/>
      <c r="V118" s="1901"/>
      <c r="W118" s="1901"/>
      <c r="X118" s="1901"/>
      <c r="Y118" s="1901"/>
      <c r="Z118" s="1901"/>
      <c r="AA118" s="1901"/>
      <c r="AB118" s="1901"/>
      <c r="AC118" s="1901"/>
      <c r="AD118" s="1901"/>
      <c r="AE118" s="1901"/>
      <c r="AF118" s="1902">
        <v>104</v>
      </c>
      <c r="AG118" s="1903"/>
      <c r="AH118" s="1903"/>
      <c r="AI118" s="1903"/>
      <c r="AJ118" s="1903"/>
      <c r="AK118" s="1903"/>
      <c r="AL118" s="1903"/>
      <c r="AM118" s="1904" t="s">
        <v>104</v>
      </c>
      <c r="AN118" s="1904"/>
      <c r="AO118" s="1904"/>
      <c r="AP118" s="1904"/>
      <c r="AQ118" s="1904"/>
      <c r="AR118" s="1905"/>
    </row>
    <row r="119" spans="1:44" ht="19.5" customHeight="1">
      <c r="A119" s="1900" t="s">
        <v>221</v>
      </c>
      <c r="B119" s="1901"/>
      <c r="C119" s="1901"/>
      <c r="D119" s="1901"/>
      <c r="E119" s="1901"/>
      <c r="F119" s="1901"/>
      <c r="G119" s="1901"/>
      <c r="H119" s="1901"/>
      <c r="I119" s="1901"/>
      <c r="J119" s="1901"/>
      <c r="K119" s="1901"/>
      <c r="L119" s="1901"/>
      <c r="M119" s="1901"/>
      <c r="N119" s="1901"/>
      <c r="O119" s="1901"/>
      <c r="P119" s="1901"/>
      <c r="Q119" s="1901"/>
      <c r="R119" s="1901"/>
      <c r="S119" s="1901"/>
      <c r="T119" s="1901"/>
      <c r="U119" s="1901"/>
      <c r="V119" s="1901"/>
      <c r="W119" s="1901"/>
      <c r="X119" s="1901"/>
      <c r="Y119" s="1901"/>
      <c r="Z119" s="1901"/>
      <c r="AA119" s="1901"/>
      <c r="AB119" s="1901"/>
      <c r="AC119" s="1901"/>
      <c r="AD119" s="1901"/>
      <c r="AE119" s="1901"/>
      <c r="AF119" s="1902">
        <v>105</v>
      </c>
      <c r="AG119" s="1903"/>
      <c r="AH119" s="1903"/>
      <c r="AI119" s="1903"/>
      <c r="AJ119" s="1903"/>
      <c r="AK119" s="1903"/>
      <c r="AL119" s="1903"/>
      <c r="AM119" s="1904" t="s">
        <v>104</v>
      </c>
      <c r="AN119" s="1904"/>
      <c r="AO119" s="1904"/>
      <c r="AP119" s="1904"/>
      <c r="AQ119" s="1904"/>
      <c r="AR119" s="1905"/>
    </row>
    <row r="120" spans="1:44" ht="19.5" customHeight="1">
      <c r="A120" s="1900" t="s">
        <v>222</v>
      </c>
      <c r="B120" s="1901"/>
      <c r="C120" s="1901"/>
      <c r="D120" s="1901"/>
      <c r="E120" s="1901"/>
      <c r="F120" s="1901"/>
      <c r="G120" s="1901"/>
      <c r="H120" s="1901"/>
      <c r="I120" s="1901"/>
      <c r="J120" s="1901"/>
      <c r="K120" s="1901"/>
      <c r="L120" s="1901"/>
      <c r="M120" s="1901"/>
      <c r="N120" s="1901"/>
      <c r="O120" s="1901"/>
      <c r="P120" s="1901"/>
      <c r="Q120" s="1901"/>
      <c r="R120" s="1901"/>
      <c r="S120" s="1901"/>
      <c r="T120" s="1901"/>
      <c r="U120" s="1901"/>
      <c r="V120" s="1901"/>
      <c r="W120" s="1901"/>
      <c r="X120" s="1901"/>
      <c r="Y120" s="1901"/>
      <c r="Z120" s="1901"/>
      <c r="AA120" s="1901"/>
      <c r="AB120" s="1901"/>
      <c r="AC120" s="1901"/>
      <c r="AD120" s="1901"/>
      <c r="AE120" s="1901"/>
      <c r="AF120" s="1902">
        <v>106</v>
      </c>
      <c r="AG120" s="1903">
        <v>196548</v>
      </c>
      <c r="AH120" s="1903"/>
      <c r="AI120" s="1903"/>
      <c r="AJ120" s="1903"/>
      <c r="AK120" s="1903"/>
      <c r="AL120" s="1903"/>
      <c r="AM120" s="1904" t="s">
        <v>104</v>
      </c>
      <c r="AN120" s="1904"/>
      <c r="AO120" s="1904"/>
      <c r="AP120" s="1904"/>
      <c r="AQ120" s="1904"/>
      <c r="AR120" s="1905"/>
    </row>
    <row r="121" spans="1:44" ht="19.5" customHeight="1">
      <c r="A121" s="1900" t="s">
        <v>223</v>
      </c>
      <c r="B121" s="1901"/>
      <c r="C121" s="1901"/>
      <c r="D121" s="1901"/>
      <c r="E121" s="1901"/>
      <c r="F121" s="1901"/>
      <c r="G121" s="1901"/>
      <c r="H121" s="1901"/>
      <c r="I121" s="1901"/>
      <c r="J121" s="1901"/>
      <c r="K121" s="1901"/>
      <c r="L121" s="1901"/>
      <c r="M121" s="1901"/>
      <c r="N121" s="1901"/>
      <c r="O121" s="1901"/>
      <c r="P121" s="1901"/>
      <c r="Q121" s="1901"/>
      <c r="R121" s="1901"/>
      <c r="S121" s="1901"/>
      <c r="T121" s="1901"/>
      <c r="U121" s="1901"/>
      <c r="V121" s="1901"/>
      <c r="W121" s="1901"/>
      <c r="X121" s="1901"/>
      <c r="Y121" s="1901"/>
      <c r="Z121" s="1901"/>
      <c r="AA121" s="1901"/>
      <c r="AB121" s="1901"/>
      <c r="AC121" s="1901"/>
      <c r="AD121" s="1901"/>
      <c r="AE121" s="1901"/>
      <c r="AF121" s="1902">
        <v>107</v>
      </c>
      <c r="AG121" s="1903"/>
      <c r="AH121" s="1903"/>
      <c r="AI121" s="1903"/>
      <c r="AJ121" s="1903"/>
      <c r="AK121" s="1903"/>
      <c r="AL121" s="1903"/>
      <c r="AM121" s="1904" t="s">
        <v>104</v>
      </c>
      <c r="AN121" s="1904"/>
      <c r="AO121" s="1904"/>
      <c r="AP121" s="1904"/>
      <c r="AQ121" s="1904"/>
      <c r="AR121" s="1905"/>
    </row>
    <row r="122" spans="1:45" ht="18" customHeight="1">
      <c r="A122" s="1963" t="s">
        <v>224</v>
      </c>
      <c r="B122" s="1964"/>
      <c r="C122" s="1964"/>
      <c r="D122" s="1964"/>
      <c r="E122" s="1964"/>
      <c r="F122" s="1964"/>
      <c r="G122" s="1964"/>
      <c r="H122" s="1964"/>
      <c r="I122" s="1964"/>
      <c r="J122" s="1964"/>
      <c r="K122" s="1964"/>
      <c r="L122" s="1964"/>
      <c r="M122" s="1964"/>
      <c r="N122" s="1964"/>
      <c r="O122" s="1964"/>
      <c r="P122" s="1964"/>
      <c r="Q122" s="1964"/>
      <c r="R122" s="1964"/>
      <c r="S122" s="1964"/>
      <c r="T122" s="1964"/>
      <c r="U122" s="1964"/>
      <c r="V122" s="1964"/>
      <c r="W122" s="1964"/>
      <c r="X122" s="1964"/>
      <c r="Y122" s="1965" t="s">
        <v>225</v>
      </c>
      <c r="Z122" s="1965"/>
      <c r="AA122" s="1965"/>
      <c r="AB122" s="1965"/>
      <c r="AC122" s="1965"/>
      <c r="AD122" s="1965"/>
      <c r="AE122" s="1966"/>
      <c r="AF122" s="1912">
        <v>108</v>
      </c>
      <c r="AG122" s="1903">
        <f>SUM(AG116:AL121)</f>
        <v>196548</v>
      </c>
      <c r="AH122" s="1903"/>
      <c r="AI122" s="1903"/>
      <c r="AJ122" s="1903"/>
      <c r="AK122" s="1903"/>
      <c r="AL122" s="1903"/>
      <c r="AM122" s="1904" t="s">
        <v>104</v>
      </c>
      <c r="AN122" s="1904"/>
      <c r="AO122" s="1904"/>
      <c r="AP122" s="1904"/>
      <c r="AQ122" s="1904"/>
      <c r="AR122" s="1905"/>
      <c r="AS122" s="1822"/>
    </row>
    <row r="123" spans="1:45" ht="18" customHeight="1">
      <c r="A123" s="1971" t="s">
        <v>226</v>
      </c>
      <c r="B123" s="1972"/>
      <c r="C123" s="1972"/>
      <c r="D123" s="1972"/>
      <c r="E123" s="1972"/>
      <c r="F123" s="1972"/>
      <c r="G123" s="1972"/>
      <c r="H123" s="1972"/>
      <c r="I123" s="1972"/>
      <c r="J123" s="1972"/>
      <c r="K123" s="1972"/>
      <c r="L123" s="1972"/>
      <c r="M123" s="1972"/>
      <c r="N123" s="1972"/>
      <c r="O123" s="1972"/>
      <c r="P123" s="1972"/>
      <c r="Q123" s="1972"/>
      <c r="R123" s="1972"/>
      <c r="S123" s="1972"/>
      <c r="T123" s="1972"/>
      <c r="U123" s="1972"/>
      <c r="V123" s="1972"/>
      <c r="W123" s="1972"/>
      <c r="X123" s="1972"/>
      <c r="Y123" s="1972"/>
      <c r="Z123" s="1972"/>
      <c r="AA123" s="1972"/>
      <c r="AB123" s="1972"/>
      <c r="AC123" s="1972"/>
      <c r="AD123" s="1972"/>
      <c r="AE123" s="1973"/>
      <c r="AF123" s="1912">
        <v>109</v>
      </c>
      <c r="AG123" s="1903"/>
      <c r="AH123" s="1903"/>
      <c r="AI123" s="1903"/>
      <c r="AJ123" s="1903"/>
      <c r="AK123" s="1903"/>
      <c r="AL123" s="1903"/>
      <c r="AM123" s="1904" t="s">
        <v>104</v>
      </c>
      <c r="AN123" s="1904"/>
      <c r="AO123" s="1904"/>
      <c r="AP123" s="1904"/>
      <c r="AQ123" s="1904"/>
      <c r="AR123" s="1905"/>
      <c r="AS123" s="1822"/>
    </row>
    <row r="124" spans="1:45" ht="18" customHeight="1">
      <c r="A124" s="1974" t="s">
        <v>227</v>
      </c>
      <c r="B124" s="1975"/>
      <c r="C124" s="1975"/>
      <c r="D124" s="1975"/>
      <c r="E124" s="1975"/>
      <c r="F124" s="1975"/>
      <c r="G124" s="1975"/>
      <c r="H124" s="1975"/>
      <c r="I124" s="1975"/>
      <c r="J124" s="1975"/>
      <c r="K124" s="1975"/>
      <c r="L124" s="1975"/>
      <c r="M124" s="1975"/>
      <c r="N124" s="1975"/>
      <c r="O124" s="1975"/>
      <c r="P124" s="1975"/>
      <c r="Q124" s="1975"/>
      <c r="R124" s="1975"/>
      <c r="S124" s="1975"/>
      <c r="T124" s="1975"/>
      <c r="U124" s="1975"/>
      <c r="V124" s="1975"/>
      <c r="W124" s="1975"/>
      <c r="X124" s="1975"/>
      <c r="Y124" s="1975"/>
      <c r="Z124" s="1975"/>
      <c r="AA124" s="1975"/>
      <c r="AB124" s="1975"/>
      <c r="AC124" s="1975"/>
      <c r="AD124" s="1975"/>
      <c r="AE124" s="1976"/>
      <c r="AF124" s="1902">
        <v>110</v>
      </c>
      <c r="AG124" s="1903"/>
      <c r="AH124" s="1903"/>
      <c r="AI124" s="1903"/>
      <c r="AJ124" s="1903"/>
      <c r="AK124" s="1903"/>
      <c r="AL124" s="1903"/>
      <c r="AM124" s="1904" t="s">
        <v>104</v>
      </c>
      <c r="AN124" s="1904"/>
      <c r="AO124" s="1904"/>
      <c r="AP124" s="1904"/>
      <c r="AQ124" s="1904"/>
      <c r="AR124" s="1905"/>
      <c r="AS124" s="1822"/>
    </row>
    <row r="125" spans="1:44" ht="21.75" customHeight="1">
      <c r="A125" s="1974" t="s">
        <v>228</v>
      </c>
      <c r="B125" s="1975"/>
      <c r="C125" s="1975"/>
      <c r="D125" s="1975"/>
      <c r="E125" s="1975"/>
      <c r="F125" s="1975"/>
      <c r="G125" s="1975"/>
      <c r="H125" s="1975"/>
      <c r="I125" s="1975"/>
      <c r="J125" s="1975"/>
      <c r="K125" s="1975"/>
      <c r="L125" s="1975"/>
      <c r="M125" s="1975"/>
      <c r="N125" s="1975"/>
      <c r="O125" s="1975"/>
      <c r="P125" s="1975"/>
      <c r="Q125" s="1975"/>
      <c r="R125" s="1975"/>
      <c r="S125" s="1975"/>
      <c r="T125" s="1975"/>
      <c r="U125" s="1975"/>
      <c r="V125" s="1975"/>
      <c r="W125" s="1975"/>
      <c r="X125" s="1975"/>
      <c r="Y125" s="1975"/>
      <c r="Z125" s="1975"/>
      <c r="AA125" s="1975"/>
      <c r="AB125" s="1975"/>
      <c r="AC125" s="1975"/>
      <c r="AD125" s="1975"/>
      <c r="AE125" s="1976"/>
      <c r="AF125" s="1902">
        <v>111</v>
      </c>
      <c r="AG125" s="1903">
        <v>55000</v>
      </c>
      <c r="AH125" s="1903"/>
      <c r="AI125" s="1903"/>
      <c r="AJ125" s="1903"/>
      <c r="AK125" s="1903"/>
      <c r="AL125" s="1903"/>
      <c r="AM125" s="1904" t="s">
        <v>104</v>
      </c>
      <c r="AN125" s="1904"/>
      <c r="AO125" s="1904"/>
      <c r="AP125" s="1904"/>
      <c r="AQ125" s="1904"/>
      <c r="AR125" s="1905"/>
    </row>
    <row r="126" spans="1:44" ht="21.75" customHeight="1">
      <c r="A126" s="1974" t="s">
        <v>229</v>
      </c>
      <c r="B126" s="1975"/>
      <c r="C126" s="1975"/>
      <c r="D126" s="1975"/>
      <c r="E126" s="1975"/>
      <c r="F126" s="1975"/>
      <c r="G126" s="1975"/>
      <c r="H126" s="1975"/>
      <c r="I126" s="1975"/>
      <c r="J126" s="1975"/>
      <c r="K126" s="1975"/>
      <c r="L126" s="1975"/>
      <c r="M126" s="1975"/>
      <c r="N126" s="1975"/>
      <c r="O126" s="1975"/>
      <c r="P126" s="1975"/>
      <c r="Q126" s="1975"/>
      <c r="R126" s="1975"/>
      <c r="S126" s="1975"/>
      <c r="T126" s="1975"/>
      <c r="U126" s="1975"/>
      <c r="V126" s="1975"/>
      <c r="W126" s="1975"/>
      <c r="X126" s="1975"/>
      <c r="Y126" s="1975"/>
      <c r="Z126" s="1975"/>
      <c r="AA126" s="1975"/>
      <c r="AB126" s="1975"/>
      <c r="AC126" s="1975"/>
      <c r="AD126" s="1975"/>
      <c r="AE126" s="1976"/>
      <c r="AF126" s="1902">
        <v>112</v>
      </c>
      <c r="AG126" s="1903"/>
      <c r="AH126" s="1903"/>
      <c r="AI126" s="1903"/>
      <c r="AJ126" s="1903"/>
      <c r="AK126" s="1903"/>
      <c r="AL126" s="1903"/>
      <c r="AM126" s="1904" t="s">
        <v>104</v>
      </c>
      <c r="AN126" s="1904"/>
      <c r="AO126" s="1904"/>
      <c r="AP126" s="1904"/>
      <c r="AQ126" s="1904"/>
      <c r="AR126" s="1905"/>
    </row>
    <row r="127" spans="1:44" ht="21.75" customHeight="1">
      <c r="A127" s="1974" t="s">
        <v>230</v>
      </c>
      <c r="B127" s="1975"/>
      <c r="C127" s="1975"/>
      <c r="D127" s="1975"/>
      <c r="E127" s="1975"/>
      <c r="F127" s="1975"/>
      <c r="G127" s="1975"/>
      <c r="H127" s="1975"/>
      <c r="I127" s="1975"/>
      <c r="J127" s="1975"/>
      <c r="K127" s="1975"/>
      <c r="L127" s="1975"/>
      <c r="M127" s="1975"/>
      <c r="N127" s="1975"/>
      <c r="O127" s="1975"/>
      <c r="P127" s="1975"/>
      <c r="Q127" s="1975"/>
      <c r="R127" s="1975"/>
      <c r="S127" s="1975"/>
      <c r="T127" s="1975"/>
      <c r="U127" s="1975"/>
      <c r="V127" s="1975"/>
      <c r="W127" s="1975"/>
      <c r="X127" s="1975"/>
      <c r="Y127" s="1975"/>
      <c r="Z127" s="1975"/>
      <c r="AA127" s="1975"/>
      <c r="AB127" s="1975"/>
      <c r="AC127" s="1975"/>
      <c r="AD127" s="1975"/>
      <c r="AE127" s="1976"/>
      <c r="AF127" s="1902">
        <v>113</v>
      </c>
      <c r="AG127" s="1903"/>
      <c r="AH127" s="1903"/>
      <c r="AI127" s="1903"/>
      <c r="AJ127" s="1903"/>
      <c r="AK127" s="1903"/>
      <c r="AL127" s="1903"/>
      <c r="AM127" s="1904" t="s">
        <v>104</v>
      </c>
      <c r="AN127" s="1904"/>
      <c r="AO127" s="1904"/>
      <c r="AP127" s="1904"/>
      <c r="AQ127" s="1904"/>
      <c r="AR127" s="1905"/>
    </row>
    <row r="128" spans="1:44" ht="26.25" customHeight="1">
      <c r="A128" s="1959" t="s">
        <v>231</v>
      </c>
      <c r="B128" s="1960"/>
      <c r="C128" s="1960"/>
      <c r="D128" s="1960"/>
      <c r="E128" s="1960"/>
      <c r="F128" s="1960"/>
      <c r="G128" s="1960"/>
      <c r="H128" s="1960"/>
      <c r="I128" s="1960"/>
      <c r="J128" s="1960"/>
      <c r="K128" s="1960"/>
      <c r="L128" s="1960"/>
      <c r="M128" s="1960"/>
      <c r="N128" s="1960"/>
      <c r="O128" s="1960"/>
      <c r="P128" s="1960"/>
      <c r="Q128" s="1960"/>
      <c r="R128" s="1960"/>
      <c r="S128" s="1960"/>
      <c r="T128" s="1960"/>
      <c r="U128" s="1960"/>
      <c r="V128" s="1960"/>
      <c r="W128" s="1960"/>
      <c r="X128" s="1960"/>
      <c r="Y128" s="1960"/>
      <c r="Z128" s="1960"/>
      <c r="AA128" s="1960"/>
      <c r="AB128" s="1960"/>
      <c r="AC128" s="1960"/>
      <c r="AD128" s="1960"/>
      <c r="AE128" s="1961"/>
      <c r="AF128" s="1902">
        <v>114</v>
      </c>
      <c r="AG128" s="1903"/>
      <c r="AH128" s="1903"/>
      <c r="AI128" s="1903"/>
      <c r="AJ128" s="1903"/>
      <c r="AK128" s="1903"/>
      <c r="AL128" s="1903"/>
      <c r="AM128" s="1904" t="s">
        <v>104</v>
      </c>
      <c r="AN128" s="1904"/>
      <c r="AO128" s="1904"/>
      <c r="AP128" s="1904"/>
      <c r="AQ128" s="1904"/>
      <c r="AR128" s="1905"/>
    </row>
    <row r="129" spans="1:44" ht="21.75" customHeight="1">
      <c r="A129" s="1926" t="s">
        <v>232</v>
      </c>
      <c r="B129" s="1927"/>
      <c r="C129" s="1927"/>
      <c r="D129" s="1927"/>
      <c r="E129" s="1927"/>
      <c r="F129" s="1927"/>
      <c r="G129" s="1927"/>
      <c r="H129" s="1927"/>
      <c r="I129" s="1927"/>
      <c r="J129" s="1927"/>
      <c r="K129" s="1927"/>
      <c r="L129" s="1927"/>
      <c r="M129" s="1927"/>
      <c r="N129" s="1927"/>
      <c r="O129" s="1927"/>
      <c r="P129" s="1927"/>
      <c r="Q129" s="1927"/>
      <c r="R129" s="1927"/>
      <c r="S129" s="1927"/>
      <c r="T129" s="1927"/>
      <c r="U129" s="1927"/>
      <c r="V129" s="1910" t="s">
        <v>233</v>
      </c>
      <c r="W129" s="1910"/>
      <c r="X129" s="1910"/>
      <c r="Y129" s="1910"/>
      <c r="Z129" s="1910"/>
      <c r="AA129" s="1910"/>
      <c r="AB129" s="1910"/>
      <c r="AC129" s="1910"/>
      <c r="AD129" s="1910"/>
      <c r="AE129" s="1911"/>
      <c r="AF129" s="1912">
        <v>115</v>
      </c>
      <c r="AG129" s="1903">
        <f>SUM(AG115+AG122+AG123+AG125+AG126+AG127+AG128)</f>
        <v>1386278</v>
      </c>
      <c r="AH129" s="1903"/>
      <c r="AI129" s="1903"/>
      <c r="AJ129" s="1903"/>
      <c r="AK129" s="1903"/>
      <c r="AL129" s="1903"/>
      <c r="AM129" s="1904" t="s">
        <v>104</v>
      </c>
      <c r="AN129" s="1904"/>
      <c r="AO129" s="1904"/>
      <c r="AP129" s="1904"/>
      <c r="AQ129" s="1904"/>
      <c r="AR129" s="1905"/>
    </row>
    <row r="130" spans="1:45" ht="18" customHeight="1">
      <c r="A130" s="1919" t="s">
        <v>234</v>
      </c>
      <c r="B130" s="1920"/>
      <c r="C130" s="1920"/>
      <c r="D130" s="1920"/>
      <c r="E130" s="1920"/>
      <c r="F130" s="1920"/>
      <c r="G130" s="1920"/>
      <c r="H130" s="1920"/>
      <c r="I130" s="1920"/>
      <c r="J130" s="1920"/>
      <c r="K130" s="1920"/>
      <c r="L130" s="1920"/>
      <c r="M130" s="1920"/>
      <c r="N130" s="1920"/>
      <c r="O130" s="1920"/>
      <c r="P130" s="1920"/>
      <c r="Q130" s="1920"/>
      <c r="R130" s="1920"/>
      <c r="S130" s="1920"/>
      <c r="T130" s="1920"/>
      <c r="U130" s="1920"/>
      <c r="V130" s="1920"/>
      <c r="W130" s="1920"/>
      <c r="X130" s="1920"/>
      <c r="Y130" s="1920"/>
      <c r="Z130" s="1920"/>
      <c r="AA130" s="1920"/>
      <c r="AB130" s="1920"/>
      <c r="AC130" s="1920"/>
      <c r="AD130" s="1920"/>
      <c r="AE130" s="1962"/>
      <c r="AF130" s="1912">
        <v>116</v>
      </c>
      <c r="AG130" s="1903"/>
      <c r="AH130" s="1903"/>
      <c r="AI130" s="1903"/>
      <c r="AJ130" s="1903"/>
      <c r="AK130" s="1903"/>
      <c r="AL130" s="1903"/>
      <c r="AM130" s="1904" t="s">
        <v>104</v>
      </c>
      <c r="AN130" s="1904"/>
      <c r="AO130" s="1904"/>
      <c r="AP130" s="1904"/>
      <c r="AQ130" s="1904"/>
      <c r="AR130" s="1905"/>
      <c r="AS130" s="1822"/>
    </row>
    <row r="131" spans="1:45" ht="18" customHeight="1">
      <c r="A131" s="1919" t="s">
        <v>235</v>
      </c>
      <c r="B131" s="1920"/>
      <c r="C131" s="1920"/>
      <c r="D131" s="1920"/>
      <c r="E131" s="1920"/>
      <c r="F131" s="1920"/>
      <c r="G131" s="1920"/>
      <c r="H131" s="1920"/>
      <c r="I131" s="1920"/>
      <c r="J131" s="1920"/>
      <c r="K131" s="1920"/>
      <c r="L131" s="1920"/>
      <c r="M131" s="1920"/>
      <c r="N131" s="1920"/>
      <c r="O131" s="1920"/>
      <c r="P131" s="1920"/>
      <c r="Q131" s="1920"/>
      <c r="R131" s="1920"/>
      <c r="S131" s="1920"/>
      <c r="T131" s="1920"/>
      <c r="U131" s="1920"/>
      <c r="V131" s="1920"/>
      <c r="W131" s="1920"/>
      <c r="X131" s="1920"/>
      <c r="Y131" s="1920"/>
      <c r="Z131" s="1920"/>
      <c r="AA131" s="1920"/>
      <c r="AB131" s="1920"/>
      <c r="AC131" s="1920"/>
      <c r="AD131" s="1920"/>
      <c r="AE131" s="1962"/>
      <c r="AF131" s="1977">
        <v>117</v>
      </c>
      <c r="AG131" s="1903">
        <v>48000</v>
      </c>
      <c r="AH131" s="1903"/>
      <c r="AI131" s="1903"/>
      <c r="AJ131" s="1903"/>
      <c r="AK131" s="1903"/>
      <c r="AL131" s="1903"/>
      <c r="AM131" s="1904" t="s">
        <v>104</v>
      </c>
      <c r="AN131" s="1904"/>
      <c r="AO131" s="1904"/>
      <c r="AP131" s="1904"/>
      <c r="AQ131" s="1904"/>
      <c r="AR131" s="1905"/>
      <c r="AS131" s="1822"/>
    </row>
    <row r="132" spans="1:45" ht="18" customHeight="1">
      <c r="A132" s="1919" t="s">
        <v>236</v>
      </c>
      <c r="B132" s="1920"/>
      <c r="C132" s="1920"/>
      <c r="D132" s="1920"/>
      <c r="E132" s="1920"/>
      <c r="F132" s="1920"/>
      <c r="G132" s="1920"/>
      <c r="H132" s="1920"/>
      <c r="I132" s="1920"/>
      <c r="J132" s="1920"/>
      <c r="K132" s="1920"/>
      <c r="L132" s="1920"/>
      <c r="M132" s="1920"/>
      <c r="N132" s="1920"/>
      <c r="O132" s="1920"/>
      <c r="P132" s="1920"/>
      <c r="Q132" s="1920"/>
      <c r="R132" s="1920"/>
      <c r="S132" s="1920"/>
      <c r="T132" s="1920"/>
      <c r="U132" s="1920"/>
      <c r="V132" s="1920"/>
      <c r="W132" s="1920"/>
      <c r="X132" s="1920"/>
      <c r="Y132" s="1920"/>
      <c r="Z132" s="1920"/>
      <c r="AA132" s="1920"/>
      <c r="AB132" s="1920"/>
      <c r="AC132" s="1920"/>
      <c r="AD132" s="1920"/>
      <c r="AE132" s="1962"/>
      <c r="AF132" s="1912">
        <v>118</v>
      </c>
      <c r="AG132" s="1903"/>
      <c r="AH132" s="1903"/>
      <c r="AI132" s="1903"/>
      <c r="AJ132" s="1903"/>
      <c r="AK132" s="1903"/>
      <c r="AL132" s="1903"/>
      <c r="AM132" s="1904" t="s">
        <v>104</v>
      </c>
      <c r="AN132" s="1904"/>
      <c r="AO132" s="1904"/>
      <c r="AP132" s="1904"/>
      <c r="AQ132" s="1904"/>
      <c r="AR132" s="1905"/>
      <c r="AS132" s="1822"/>
    </row>
    <row r="133" spans="1:45" ht="18" customHeight="1">
      <c r="A133" s="1919" t="s">
        <v>237</v>
      </c>
      <c r="B133" s="1920"/>
      <c r="C133" s="1920"/>
      <c r="D133" s="1920"/>
      <c r="E133" s="1920"/>
      <c r="F133" s="1920"/>
      <c r="G133" s="1920"/>
      <c r="H133" s="1920"/>
      <c r="I133" s="1920"/>
      <c r="J133" s="1920"/>
      <c r="K133" s="1920"/>
      <c r="L133" s="1920"/>
      <c r="M133" s="1920"/>
      <c r="N133" s="1920"/>
      <c r="O133" s="1920"/>
      <c r="P133" s="1920"/>
      <c r="Q133" s="1920"/>
      <c r="R133" s="1920"/>
      <c r="S133" s="1920"/>
      <c r="T133" s="1920"/>
      <c r="U133" s="1920"/>
      <c r="V133" s="1920"/>
      <c r="W133" s="1920"/>
      <c r="X133" s="1920"/>
      <c r="Y133" s="1920"/>
      <c r="Z133" s="1920"/>
      <c r="AA133" s="1920"/>
      <c r="AB133" s="1920"/>
      <c r="AC133" s="1920"/>
      <c r="AD133" s="1920"/>
      <c r="AE133" s="1962"/>
      <c r="AF133" s="1912">
        <v>119</v>
      </c>
      <c r="AG133" s="1903"/>
      <c r="AH133" s="1903"/>
      <c r="AI133" s="1903"/>
      <c r="AJ133" s="1903"/>
      <c r="AK133" s="1903"/>
      <c r="AL133" s="1903"/>
      <c r="AM133" s="1904" t="s">
        <v>104</v>
      </c>
      <c r="AN133" s="1904"/>
      <c r="AO133" s="1904"/>
      <c r="AP133" s="1904"/>
      <c r="AQ133" s="1904"/>
      <c r="AR133" s="1905"/>
      <c r="AS133" s="1822"/>
    </row>
    <row r="134" spans="1:46" ht="23.25" customHeight="1">
      <c r="A134" s="1919" t="s">
        <v>238</v>
      </c>
      <c r="B134" s="1920"/>
      <c r="C134" s="1920"/>
      <c r="D134" s="1920"/>
      <c r="E134" s="1920"/>
      <c r="F134" s="1920"/>
      <c r="G134" s="1920"/>
      <c r="H134" s="1920"/>
      <c r="I134" s="1920"/>
      <c r="J134" s="1920"/>
      <c r="K134" s="1920"/>
      <c r="L134" s="1920"/>
      <c r="M134" s="1920"/>
      <c r="N134" s="1920"/>
      <c r="O134" s="1920"/>
      <c r="P134" s="1920"/>
      <c r="Q134" s="1920"/>
      <c r="R134" s="1920"/>
      <c r="S134" s="1920"/>
      <c r="T134" s="1920"/>
      <c r="U134" s="1920"/>
      <c r="V134" s="1920"/>
      <c r="W134" s="1920"/>
      <c r="X134" s="1920"/>
      <c r="Y134" s="1920"/>
      <c r="Z134" s="1920"/>
      <c r="AA134" s="1920"/>
      <c r="AB134" s="1920"/>
      <c r="AC134" s="1920"/>
      <c r="AD134" s="1920"/>
      <c r="AE134" s="1962"/>
      <c r="AF134" s="1977">
        <v>120</v>
      </c>
      <c r="AG134" s="1903"/>
      <c r="AH134" s="1903"/>
      <c r="AI134" s="1903"/>
      <c r="AJ134" s="1903"/>
      <c r="AK134" s="1903"/>
      <c r="AL134" s="1903"/>
      <c r="AM134" s="1904" t="s">
        <v>104</v>
      </c>
      <c r="AN134" s="1904"/>
      <c r="AO134" s="1904"/>
      <c r="AP134" s="1904"/>
      <c r="AQ134" s="1904"/>
      <c r="AR134" s="1905"/>
      <c r="AS134" s="1822"/>
      <c r="AT134" s="1822"/>
    </row>
    <row r="135" spans="1:44" ht="25.5" customHeight="1">
      <c r="A135" s="1919" t="s">
        <v>239</v>
      </c>
      <c r="B135" s="1920"/>
      <c r="C135" s="1920"/>
      <c r="D135" s="1920"/>
      <c r="E135" s="1920"/>
      <c r="F135" s="1920"/>
      <c r="G135" s="1920"/>
      <c r="H135" s="1920"/>
      <c r="I135" s="1920"/>
      <c r="J135" s="1920"/>
      <c r="K135" s="1920"/>
      <c r="L135" s="1920"/>
      <c r="M135" s="1920"/>
      <c r="N135" s="1920"/>
      <c r="O135" s="1920"/>
      <c r="P135" s="1920"/>
      <c r="Q135" s="1920"/>
      <c r="R135" s="1920"/>
      <c r="S135" s="1978" t="s">
        <v>240</v>
      </c>
      <c r="T135" s="1978"/>
      <c r="U135" s="1978"/>
      <c r="V135" s="1978"/>
      <c r="W135" s="1978"/>
      <c r="X135" s="1978"/>
      <c r="Y135" s="1978"/>
      <c r="Z135" s="1978"/>
      <c r="AA135" s="1978"/>
      <c r="AB135" s="1978"/>
      <c r="AC135" s="1978"/>
      <c r="AD135" s="1978"/>
      <c r="AE135" s="1979"/>
      <c r="AF135" s="1912">
        <v>121</v>
      </c>
      <c r="AG135" s="1980">
        <f>SUM(AG82+AG83+AG84+AG85+AG86+AG87+AG88+AG97+AG98+AG99+AG100+AG101+AG102+AG103+AG104+AG112+AG113+AG114+AG129+AG130+AG131+AG132+AG133+AG134)</f>
        <v>15416456</v>
      </c>
      <c r="AH135" s="1981"/>
      <c r="AI135" s="1981"/>
      <c r="AJ135" s="1981"/>
      <c r="AK135" s="1981"/>
      <c r="AL135" s="1982"/>
      <c r="AM135" s="1983"/>
      <c r="AN135" s="1984"/>
      <c r="AO135" s="1984"/>
      <c r="AP135" s="1984"/>
      <c r="AQ135" s="1984"/>
      <c r="AR135" s="1985"/>
    </row>
    <row r="136" spans="1:44" ht="21.75" customHeight="1">
      <c r="A136" s="1919" t="s">
        <v>241</v>
      </c>
      <c r="B136" s="1920"/>
      <c r="C136" s="1920"/>
      <c r="D136" s="1920"/>
      <c r="E136" s="1920"/>
      <c r="F136" s="1920"/>
      <c r="G136" s="1920"/>
      <c r="H136" s="1920"/>
      <c r="I136" s="1920"/>
      <c r="J136" s="1920"/>
      <c r="K136" s="1920"/>
      <c r="L136" s="1920"/>
      <c r="M136" s="1920"/>
      <c r="N136" s="1920"/>
      <c r="O136" s="1920"/>
      <c r="P136" s="1920"/>
      <c r="Q136" s="1920"/>
      <c r="R136" s="1920"/>
      <c r="S136" s="1920"/>
      <c r="T136" s="1920"/>
      <c r="U136" s="1920"/>
      <c r="V136" s="1920"/>
      <c r="W136" s="1920"/>
      <c r="X136" s="1920"/>
      <c r="Y136" s="1920"/>
      <c r="Z136" s="1920"/>
      <c r="AA136" s="1920"/>
      <c r="AB136" s="1920"/>
      <c r="AC136" s="1920"/>
      <c r="AD136" s="1920"/>
      <c r="AE136" s="1962"/>
      <c r="AF136" s="1977">
        <v>122</v>
      </c>
      <c r="AG136" s="1903">
        <v>3409793</v>
      </c>
      <c r="AH136" s="1903"/>
      <c r="AI136" s="1903"/>
      <c r="AJ136" s="1903"/>
      <c r="AK136" s="1903"/>
      <c r="AL136" s="1903"/>
      <c r="AM136" s="1904" t="s">
        <v>104</v>
      </c>
      <c r="AN136" s="1904"/>
      <c r="AO136" s="1904"/>
      <c r="AP136" s="1904"/>
      <c r="AQ136" s="1904"/>
      <c r="AR136" s="1905"/>
    </row>
    <row r="137" spans="1:44" ht="21.75" customHeight="1">
      <c r="A137" s="1919" t="s">
        <v>242</v>
      </c>
      <c r="B137" s="1920"/>
      <c r="C137" s="1920"/>
      <c r="D137" s="1920"/>
      <c r="E137" s="1920"/>
      <c r="F137" s="1920"/>
      <c r="G137" s="1920"/>
      <c r="H137" s="1920"/>
      <c r="I137" s="1920"/>
      <c r="J137" s="1920"/>
      <c r="K137" s="1920"/>
      <c r="L137" s="1920"/>
      <c r="M137" s="1920"/>
      <c r="N137" s="1920"/>
      <c r="O137" s="1920"/>
      <c r="P137" s="1920"/>
      <c r="Q137" s="1920"/>
      <c r="R137" s="1920"/>
      <c r="S137" s="1920"/>
      <c r="T137" s="1920"/>
      <c r="U137" s="1920"/>
      <c r="V137" s="1920"/>
      <c r="W137" s="1920"/>
      <c r="X137" s="1920"/>
      <c r="Y137" s="1920"/>
      <c r="Z137" s="1920"/>
      <c r="AA137" s="1920"/>
      <c r="AB137" s="1920"/>
      <c r="AC137" s="1920"/>
      <c r="AD137" s="1920"/>
      <c r="AE137" s="1962"/>
      <c r="AF137" s="1912">
        <v>123</v>
      </c>
      <c r="AG137" s="1903"/>
      <c r="AH137" s="1903"/>
      <c r="AI137" s="1903"/>
      <c r="AJ137" s="1903"/>
      <c r="AK137" s="1903"/>
      <c r="AL137" s="1903"/>
      <c r="AM137" s="1904" t="s">
        <v>104</v>
      </c>
      <c r="AN137" s="1904"/>
      <c r="AO137" s="1904"/>
      <c r="AP137" s="1904"/>
      <c r="AQ137" s="1904"/>
      <c r="AR137" s="1905"/>
    </row>
    <row r="138" spans="1:44" ht="21.75" customHeight="1">
      <c r="A138" s="1919" t="s">
        <v>243</v>
      </c>
      <c r="B138" s="1920"/>
      <c r="C138" s="1920"/>
      <c r="D138" s="1920"/>
      <c r="E138" s="1920"/>
      <c r="F138" s="1920"/>
      <c r="G138" s="1920"/>
      <c r="H138" s="1920"/>
      <c r="I138" s="1920"/>
      <c r="J138" s="1920"/>
      <c r="K138" s="1920"/>
      <c r="L138" s="1920"/>
      <c r="M138" s="1920"/>
      <c r="N138" s="1920"/>
      <c r="O138" s="1920"/>
      <c r="P138" s="1920"/>
      <c r="Q138" s="1920"/>
      <c r="R138" s="1924"/>
      <c r="S138" s="1924"/>
      <c r="T138" s="1924"/>
      <c r="U138" s="1921" t="s">
        <v>244</v>
      </c>
      <c r="V138" s="1921"/>
      <c r="W138" s="1921"/>
      <c r="X138" s="1921"/>
      <c r="Y138" s="1921"/>
      <c r="Z138" s="1921"/>
      <c r="AA138" s="1921"/>
      <c r="AB138" s="1921"/>
      <c r="AC138" s="1921"/>
      <c r="AD138" s="1921"/>
      <c r="AE138" s="1922"/>
      <c r="AF138" s="1977">
        <v>124</v>
      </c>
      <c r="AG138" s="1986">
        <f>SUM(AG81-AG135-AG136-AG137)</f>
        <v>1095991</v>
      </c>
      <c r="AH138" s="1986"/>
      <c r="AI138" s="1986"/>
      <c r="AJ138" s="1986"/>
      <c r="AK138" s="1986"/>
      <c r="AL138" s="1986"/>
      <c r="AM138" s="1987"/>
      <c r="AN138" s="1987"/>
      <c r="AO138" s="1987"/>
      <c r="AP138" s="1987"/>
      <c r="AQ138" s="1987"/>
      <c r="AR138" s="1988"/>
    </row>
    <row r="139" spans="1:46" ht="21" customHeight="1">
      <c r="A139" s="1919" t="s">
        <v>245</v>
      </c>
      <c r="B139" s="1920"/>
      <c r="C139" s="1920"/>
      <c r="D139" s="1920"/>
      <c r="E139" s="1920"/>
      <c r="F139" s="1920"/>
      <c r="G139" s="1920"/>
      <c r="H139" s="1920"/>
      <c r="I139" s="1920"/>
      <c r="J139" s="1920"/>
      <c r="K139" s="1920"/>
      <c r="L139" s="1920"/>
      <c r="M139" s="1920"/>
      <c r="N139" s="1920"/>
      <c r="O139" s="1920"/>
      <c r="P139" s="1920"/>
      <c r="Q139" s="1920"/>
      <c r="R139" s="1920"/>
      <c r="S139" s="1920"/>
      <c r="T139" s="1920"/>
      <c r="U139" s="1920"/>
      <c r="V139" s="1920"/>
      <c r="W139" s="1920"/>
      <c r="X139" s="1920"/>
      <c r="Y139" s="1920"/>
      <c r="Z139" s="1920"/>
      <c r="AA139" s="1920"/>
      <c r="AB139" s="1920"/>
      <c r="AC139" s="1920"/>
      <c r="AD139" s="1920"/>
      <c r="AE139" s="1962"/>
      <c r="AF139" s="1912">
        <v>125</v>
      </c>
      <c r="AG139" s="1903">
        <v>695991</v>
      </c>
      <c r="AH139" s="1903"/>
      <c r="AI139" s="1903"/>
      <c r="AJ139" s="1903"/>
      <c r="AK139" s="1903"/>
      <c r="AL139" s="1903"/>
      <c r="AM139" s="1904" t="s">
        <v>104</v>
      </c>
      <c r="AN139" s="1904"/>
      <c r="AO139" s="1904"/>
      <c r="AP139" s="1904"/>
      <c r="AQ139" s="1904"/>
      <c r="AR139" s="1905"/>
      <c r="AT139" s="1822"/>
    </row>
    <row r="140" spans="1:45" ht="18" customHeight="1">
      <c r="A140" s="1959" t="s">
        <v>246</v>
      </c>
      <c r="B140" s="1960"/>
      <c r="C140" s="1960"/>
      <c r="D140" s="1960"/>
      <c r="E140" s="1960"/>
      <c r="F140" s="1960"/>
      <c r="G140" s="1960"/>
      <c r="H140" s="1960"/>
      <c r="I140" s="1960"/>
      <c r="J140" s="1960"/>
      <c r="K140" s="1960"/>
      <c r="L140" s="1960"/>
      <c r="M140" s="1960"/>
      <c r="N140" s="1960"/>
      <c r="O140" s="1960"/>
      <c r="P140" s="1960"/>
      <c r="Q140" s="1960"/>
      <c r="R140" s="1960"/>
      <c r="S140" s="1960"/>
      <c r="T140" s="1960"/>
      <c r="U140" s="1960"/>
      <c r="V140" s="1960"/>
      <c r="W140" s="1960"/>
      <c r="X140" s="1960"/>
      <c r="Y140" s="1960"/>
      <c r="Z140" s="1960"/>
      <c r="AA140" s="1960"/>
      <c r="AB140" s="1960"/>
      <c r="AC140" s="1960"/>
      <c r="AD140" s="1960"/>
      <c r="AE140" s="1961"/>
      <c r="AF140" s="1989">
        <v>126</v>
      </c>
      <c r="AG140" s="1903"/>
      <c r="AH140" s="1903"/>
      <c r="AI140" s="1903"/>
      <c r="AJ140" s="1903"/>
      <c r="AK140" s="1903"/>
      <c r="AL140" s="1903"/>
      <c r="AM140" s="1904" t="s">
        <v>104</v>
      </c>
      <c r="AN140" s="1904"/>
      <c r="AO140" s="1904"/>
      <c r="AP140" s="1904"/>
      <c r="AQ140" s="1904"/>
      <c r="AR140" s="1905"/>
      <c r="AS140" s="1822"/>
    </row>
    <row r="141" spans="1:45" ht="18" customHeight="1">
      <c r="A141" s="1959" t="s">
        <v>247</v>
      </c>
      <c r="B141" s="1960"/>
      <c r="C141" s="1960"/>
      <c r="D141" s="1960"/>
      <c r="E141" s="1960"/>
      <c r="F141" s="1960"/>
      <c r="G141" s="1960"/>
      <c r="H141" s="1960"/>
      <c r="I141" s="1960"/>
      <c r="J141" s="1960"/>
      <c r="K141" s="1960"/>
      <c r="L141" s="1960"/>
      <c r="M141" s="1960"/>
      <c r="N141" s="1960"/>
      <c r="O141" s="1960"/>
      <c r="P141" s="1960"/>
      <c r="Q141" s="1960"/>
      <c r="R141" s="1960"/>
      <c r="S141" s="1960"/>
      <c r="T141" s="1960"/>
      <c r="U141" s="1960"/>
      <c r="V141" s="1960"/>
      <c r="W141" s="1960"/>
      <c r="X141" s="1960"/>
      <c r="Y141" s="1960"/>
      <c r="Z141" s="1960"/>
      <c r="AA141" s="1960"/>
      <c r="AB141" s="1960"/>
      <c r="AC141" s="1960"/>
      <c r="AD141" s="1960"/>
      <c r="AE141" s="1961"/>
      <c r="AF141" s="1989">
        <v>127</v>
      </c>
      <c r="AG141" s="1903"/>
      <c r="AH141" s="1903"/>
      <c r="AI141" s="1903"/>
      <c r="AJ141" s="1903"/>
      <c r="AK141" s="1903"/>
      <c r="AL141" s="1903"/>
      <c r="AM141" s="1990"/>
      <c r="AN141" s="1990"/>
      <c r="AO141" s="1990"/>
      <c r="AP141" s="1990"/>
      <c r="AQ141" s="1990"/>
      <c r="AR141" s="1991"/>
      <c r="AS141" s="1822"/>
    </row>
    <row r="142" spans="1:45" ht="18" customHeight="1">
      <c r="A142" s="1959" t="s">
        <v>248</v>
      </c>
      <c r="B142" s="1960"/>
      <c r="C142" s="1960"/>
      <c r="D142" s="1960"/>
      <c r="E142" s="1960"/>
      <c r="F142" s="1960"/>
      <c r="G142" s="1960"/>
      <c r="H142" s="1960"/>
      <c r="I142" s="1960"/>
      <c r="J142" s="1960"/>
      <c r="K142" s="1960"/>
      <c r="L142" s="1960"/>
      <c r="M142" s="1960"/>
      <c r="N142" s="1960"/>
      <c r="O142" s="1960"/>
      <c r="P142" s="1960"/>
      <c r="Q142" s="1960"/>
      <c r="R142" s="1960"/>
      <c r="S142" s="1960"/>
      <c r="T142" s="1960"/>
      <c r="U142" s="1960"/>
      <c r="V142" s="1960"/>
      <c r="W142" s="1960"/>
      <c r="X142" s="1960"/>
      <c r="Y142" s="1960"/>
      <c r="Z142" s="1960"/>
      <c r="AA142" s="1960"/>
      <c r="AB142" s="1960"/>
      <c r="AC142" s="1960"/>
      <c r="AD142" s="1960"/>
      <c r="AE142" s="1961"/>
      <c r="AF142" s="1989">
        <v>128</v>
      </c>
      <c r="AG142" s="1903"/>
      <c r="AH142" s="1903"/>
      <c r="AI142" s="1903"/>
      <c r="AJ142" s="1903"/>
      <c r="AK142" s="1903"/>
      <c r="AL142" s="1903"/>
      <c r="AM142" s="1904" t="s">
        <v>104</v>
      </c>
      <c r="AN142" s="1904"/>
      <c r="AO142" s="1904"/>
      <c r="AP142" s="1904"/>
      <c r="AQ142" s="1904"/>
      <c r="AR142" s="1905"/>
      <c r="AS142" s="1822"/>
    </row>
    <row r="143" spans="1:45" ht="18" customHeight="1">
      <c r="A143" s="1959" t="s">
        <v>249</v>
      </c>
      <c r="B143" s="1960"/>
      <c r="C143" s="1960"/>
      <c r="D143" s="1960"/>
      <c r="E143" s="1960"/>
      <c r="F143" s="1960"/>
      <c r="G143" s="1960"/>
      <c r="H143" s="1960"/>
      <c r="I143" s="1960"/>
      <c r="J143" s="1960"/>
      <c r="K143" s="1960"/>
      <c r="L143" s="1960"/>
      <c r="M143" s="1960"/>
      <c r="N143" s="1960"/>
      <c r="O143" s="1960"/>
      <c r="P143" s="1960"/>
      <c r="Q143" s="1960"/>
      <c r="R143" s="1960"/>
      <c r="S143" s="1960"/>
      <c r="T143" s="1960"/>
      <c r="U143" s="1960"/>
      <c r="V143" s="1960"/>
      <c r="W143" s="1960"/>
      <c r="X143" s="1960"/>
      <c r="Y143" s="1960"/>
      <c r="Z143" s="1960"/>
      <c r="AA143" s="1960"/>
      <c r="AB143" s="1960"/>
      <c r="AC143" s="1960"/>
      <c r="AD143" s="1960"/>
      <c r="AE143" s="1961"/>
      <c r="AF143" s="1989">
        <v>129</v>
      </c>
      <c r="AG143" s="1903"/>
      <c r="AH143" s="1903"/>
      <c r="AI143" s="1903"/>
      <c r="AJ143" s="1903"/>
      <c r="AK143" s="1903"/>
      <c r="AL143" s="1903"/>
      <c r="AM143" s="1904" t="s">
        <v>104</v>
      </c>
      <c r="AN143" s="1904"/>
      <c r="AO143" s="1904"/>
      <c r="AP143" s="1904"/>
      <c r="AQ143" s="1904"/>
      <c r="AR143" s="1905"/>
      <c r="AS143" s="1822"/>
    </row>
    <row r="144" spans="1:45" ht="18" customHeight="1">
      <c r="A144" s="1959" t="s">
        <v>250</v>
      </c>
      <c r="B144" s="1960"/>
      <c r="C144" s="1960"/>
      <c r="D144" s="1960"/>
      <c r="E144" s="1960"/>
      <c r="F144" s="1960"/>
      <c r="G144" s="1960"/>
      <c r="H144" s="1960"/>
      <c r="I144" s="1960"/>
      <c r="J144" s="1960"/>
      <c r="K144" s="1960"/>
      <c r="L144" s="1960"/>
      <c r="M144" s="1960"/>
      <c r="N144" s="1960"/>
      <c r="O144" s="1960"/>
      <c r="P144" s="1960"/>
      <c r="Q144" s="1960"/>
      <c r="R144" s="1960"/>
      <c r="S144" s="1960"/>
      <c r="T144" s="1960"/>
      <c r="U144" s="1960"/>
      <c r="V144" s="1960"/>
      <c r="W144" s="1960"/>
      <c r="X144" s="1960"/>
      <c r="Y144" s="1960"/>
      <c r="Z144" s="1960"/>
      <c r="AA144" s="1960"/>
      <c r="AB144" s="1960"/>
      <c r="AC144" s="1960"/>
      <c r="AD144" s="1960"/>
      <c r="AE144" s="1961"/>
      <c r="AF144" s="1989">
        <v>130</v>
      </c>
      <c r="AG144" s="1903"/>
      <c r="AH144" s="1903"/>
      <c r="AI144" s="1903"/>
      <c r="AJ144" s="1903"/>
      <c r="AK144" s="1903"/>
      <c r="AL144" s="1903"/>
      <c r="AM144" s="1904" t="s">
        <v>104</v>
      </c>
      <c r="AN144" s="1904"/>
      <c r="AO144" s="1904"/>
      <c r="AP144" s="1904"/>
      <c r="AQ144" s="1904"/>
      <c r="AR144" s="1905"/>
      <c r="AS144" s="1822"/>
    </row>
    <row r="145" spans="1:45" ht="18" customHeight="1">
      <c r="A145" s="1959" t="s">
        <v>251</v>
      </c>
      <c r="B145" s="1960"/>
      <c r="C145" s="1960"/>
      <c r="D145" s="1960"/>
      <c r="E145" s="1960"/>
      <c r="F145" s="1960"/>
      <c r="G145" s="1960"/>
      <c r="H145" s="1960"/>
      <c r="I145" s="1960"/>
      <c r="J145" s="1960"/>
      <c r="K145" s="1960"/>
      <c r="L145" s="1960"/>
      <c r="M145" s="1960"/>
      <c r="N145" s="1960"/>
      <c r="O145" s="1960"/>
      <c r="P145" s="1960"/>
      <c r="Q145" s="1960"/>
      <c r="R145" s="1960"/>
      <c r="S145" s="1960"/>
      <c r="T145" s="1960"/>
      <c r="U145" s="1960"/>
      <c r="V145" s="1960"/>
      <c r="W145" s="1960"/>
      <c r="X145" s="1960"/>
      <c r="Y145" s="1960"/>
      <c r="Z145" s="1960"/>
      <c r="AA145" s="1960"/>
      <c r="AB145" s="1960"/>
      <c r="AC145" s="1960"/>
      <c r="AD145" s="1960"/>
      <c r="AE145" s="1961"/>
      <c r="AF145" s="1989">
        <v>131</v>
      </c>
      <c r="AG145" s="1903"/>
      <c r="AH145" s="1903"/>
      <c r="AI145" s="1903"/>
      <c r="AJ145" s="1903"/>
      <c r="AK145" s="1903"/>
      <c r="AL145" s="1903"/>
      <c r="AM145" s="1904" t="s">
        <v>104</v>
      </c>
      <c r="AN145" s="1904"/>
      <c r="AO145" s="1904"/>
      <c r="AP145" s="1904"/>
      <c r="AQ145" s="1904"/>
      <c r="AR145" s="1905"/>
      <c r="AS145" s="1822"/>
    </row>
    <row r="146" spans="1:45" ht="18" customHeight="1">
      <c r="A146" s="1959" t="s">
        <v>252</v>
      </c>
      <c r="B146" s="1960"/>
      <c r="C146" s="1960"/>
      <c r="D146" s="1960"/>
      <c r="E146" s="1960"/>
      <c r="F146" s="1960"/>
      <c r="G146" s="1960"/>
      <c r="H146" s="1960"/>
      <c r="I146" s="1960"/>
      <c r="J146" s="1960"/>
      <c r="K146" s="1960"/>
      <c r="L146" s="1960"/>
      <c r="M146" s="1960"/>
      <c r="N146" s="1960"/>
      <c r="O146" s="1960"/>
      <c r="P146" s="1960"/>
      <c r="Q146" s="1960"/>
      <c r="R146" s="1960"/>
      <c r="S146" s="1960"/>
      <c r="T146" s="1960"/>
      <c r="U146" s="1960"/>
      <c r="V146" s="1960"/>
      <c r="W146" s="1960"/>
      <c r="X146" s="1960"/>
      <c r="Y146" s="1960"/>
      <c r="Z146" s="1960"/>
      <c r="AA146" s="1960"/>
      <c r="AB146" s="1960"/>
      <c r="AC146" s="1960"/>
      <c r="AD146" s="1960"/>
      <c r="AE146" s="1961"/>
      <c r="AF146" s="1989">
        <v>132</v>
      </c>
      <c r="AG146" s="1903"/>
      <c r="AH146" s="1903"/>
      <c r="AI146" s="1903"/>
      <c r="AJ146" s="1903"/>
      <c r="AK146" s="1903"/>
      <c r="AL146" s="1903"/>
      <c r="AM146" s="1904" t="s">
        <v>104</v>
      </c>
      <c r="AN146" s="1904"/>
      <c r="AO146" s="1904"/>
      <c r="AP146" s="1904"/>
      <c r="AQ146" s="1904"/>
      <c r="AR146" s="1905"/>
      <c r="AS146" s="1822"/>
    </row>
    <row r="147" spans="1:45" ht="18" customHeight="1">
      <c r="A147" s="1959" t="s">
        <v>253</v>
      </c>
      <c r="B147" s="1960"/>
      <c r="C147" s="1960"/>
      <c r="D147" s="1960"/>
      <c r="E147" s="1960"/>
      <c r="F147" s="1960"/>
      <c r="G147" s="1960"/>
      <c r="H147" s="1960"/>
      <c r="I147" s="1960"/>
      <c r="J147" s="1960"/>
      <c r="K147" s="1960"/>
      <c r="L147" s="1960"/>
      <c r="M147" s="1960"/>
      <c r="N147" s="1960"/>
      <c r="O147" s="1960"/>
      <c r="P147" s="1960"/>
      <c r="Q147" s="1960"/>
      <c r="R147" s="1960"/>
      <c r="S147" s="1960"/>
      <c r="T147" s="1960"/>
      <c r="U147" s="1960"/>
      <c r="V147" s="1960"/>
      <c r="W147" s="1960"/>
      <c r="X147" s="1960"/>
      <c r="Y147" s="1960"/>
      <c r="Z147" s="1960"/>
      <c r="AA147" s="1960"/>
      <c r="AB147" s="1960"/>
      <c r="AC147" s="1960"/>
      <c r="AD147" s="1960"/>
      <c r="AE147" s="1961"/>
      <c r="AF147" s="1989">
        <v>133</v>
      </c>
      <c r="AG147" s="1903"/>
      <c r="AH147" s="1903"/>
      <c r="AI147" s="1903"/>
      <c r="AJ147" s="1903"/>
      <c r="AK147" s="1903"/>
      <c r="AL147" s="1903"/>
      <c r="AM147" s="1904" t="s">
        <v>104</v>
      </c>
      <c r="AN147" s="1904"/>
      <c r="AO147" s="1904"/>
      <c r="AP147" s="1904"/>
      <c r="AQ147" s="1904"/>
      <c r="AR147" s="1905"/>
      <c r="AS147" s="1822"/>
    </row>
    <row r="148" spans="1:45" ht="18" customHeight="1">
      <c r="A148" s="1959" t="s">
        <v>254</v>
      </c>
      <c r="B148" s="1960"/>
      <c r="C148" s="1960"/>
      <c r="D148" s="1960"/>
      <c r="E148" s="1960"/>
      <c r="F148" s="1960"/>
      <c r="G148" s="1960"/>
      <c r="H148" s="1960"/>
      <c r="I148" s="1960"/>
      <c r="J148" s="1960"/>
      <c r="K148" s="1960"/>
      <c r="L148" s="1960"/>
      <c r="M148" s="1960"/>
      <c r="N148" s="1960"/>
      <c r="O148" s="1960"/>
      <c r="P148" s="1960"/>
      <c r="Q148" s="1960"/>
      <c r="R148" s="1960"/>
      <c r="S148" s="1960"/>
      <c r="T148" s="1960"/>
      <c r="U148" s="1960"/>
      <c r="V148" s="1960"/>
      <c r="W148" s="1960"/>
      <c r="X148" s="1960"/>
      <c r="Y148" s="1960"/>
      <c r="Z148" s="1960"/>
      <c r="AA148" s="1960"/>
      <c r="AB148" s="1960"/>
      <c r="AC148" s="1960"/>
      <c r="AD148" s="1960"/>
      <c r="AE148" s="1961"/>
      <c r="AF148" s="1989">
        <v>134</v>
      </c>
      <c r="AG148" s="1903"/>
      <c r="AH148" s="1903"/>
      <c r="AI148" s="1903"/>
      <c r="AJ148" s="1903"/>
      <c r="AK148" s="1903"/>
      <c r="AL148" s="1903"/>
      <c r="AM148" s="1904" t="s">
        <v>104</v>
      </c>
      <c r="AN148" s="1904"/>
      <c r="AO148" s="1904"/>
      <c r="AP148" s="1904"/>
      <c r="AQ148" s="1904"/>
      <c r="AR148" s="1905"/>
      <c r="AS148" s="1822"/>
    </row>
    <row r="149" spans="1:45" ht="18" customHeight="1">
      <c r="A149" s="1959" t="s">
        <v>255</v>
      </c>
      <c r="B149" s="1960"/>
      <c r="C149" s="1960"/>
      <c r="D149" s="1960"/>
      <c r="E149" s="1960"/>
      <c r="F149" s="1960"/>
      <c r="G149" s="1960"/>
      <c r="H149" s="1960"/>
      <c r="I149" s="1960"/>
      <c r="J149" s="1960"/>
      <c r="K149" s="1960"/>
      <c r="L149" s="1960"/>
      <c r="M149" s="1960"/>
      <c r="N149" s="1960"/>
      <c r="O149" s="1960"/>
      <c r="P149" s="1960"/>
      <c r="Q149" s="1960"/>
      <c r="R149" s="1960"/>
      <c r="S149" s="1960"/>
      <c r="T149" s="1960"/>
      <c r="U149" s="1960"/>
      <c r="V149" s="1960"/>
      <c r="W149" s="1960"/>
      <c r="X149" s="1960"/>
      <c r="Y149" s="1960"/>
      <c r="Z149" s="1960"/>
      <c r="AA149" s="1960"/>
      <c r="AB149" s="1960"/>
      <c r="AC149" s="1960"/>
      <c r="AD149" s="1960"/>
      <c r="AE149" s="1961"/>
      <c r="AF149" s="1989">
        <v>135</v>
      </c>
      <c r="AG149" s="1903"/>
      <c r="AH149" s="1903"/>
      <c r="AI149" s="1903"/>
      <c r="AJ149" s="1903"/>
      <c r="AK149" s="1903"/>
      <c r="AL149" s="1903"/>
      <c r="AM149" s="1904" t="s">
        <v>104</v>
      </c>
      <c r="AN149" s="1904"/>
      <c r="AO149" s="1904"/>
      <c r="AP149" s="1904"/>
      <c r="AQ149" s="1904"/>
      <c r="AR149" s="1905"/>
      <c r="AS149" s="1822"/>
    </row>
    <row r="150" spans="1:45" ht="18" customHeight="1">
      <c r="A150" s="1971" t="s">
        <v>256</v>
      </c>
      <c r="B150" s="1972"/>
      <c r="C150" s="1972"/>
      <c r="D150" s="1972"/>
      <c r="E150" s="1972"/>
      <c r="F150" s="1972"/>
      <c r="G150" s="1972"/>
      <c r="H150" s="1972"/>
      <c r="I150" s="1972"/>
      <c r="J150" s="1972"/>
      <c r="K150" s="1972"/>
      <c r="L150" s="1972"/>
      <c r="M150" s="1972"/>
      <c r="N150" s="1972"/>
      <c r="O150" s="1972"/>
      <c r="P150" s="1972"/>
      <c r="Q150" s="1972"/>
      <c r="R150" s="1972"/>
      <c r="S150" s="1972"/>
      <c r="T150" s="1972"/>
      <c r="U150" s="1972"/>
      <c r="V150" s="1972"/>
      <c r="W150" s="1972"/>
      <c r="X150" s="1972"/>
      <c r="Y150" s="1972"/>
      <c r="Z150" s="1972"/>
      <c r="AA150" s="1972"/>
      <c r="AB150" s="1910" t="s">
        <v>257</v>
      </c>
      <c r="AC150" s="1910"/>
      <c r="AD150" s="1910"/>
      <c r="AE150" s="1911"/>
      <c r="AF150" s="1977">
        <v>136</v>
      </c>
      <c r="AG150" s="1992">
        <f>SUM(AG140:AL149)</f>
        <v>0</v>
      </c>
      <c r="AH150" s="1993"/>
      <c r="AI150" s="1993"/>
      <c r="AJ150" s="1993"/>
      <c r="AK150" s="1993"/>
      <c r="AL150" s="1994"/>
      <c r="AM150" s="1995"/>
      <c r="AN150" s="1996"/>
      <c r="AO150" s="1996"/>
      <c r="AP150" s="1996"/>
      <c r="AQ150" s="1996"/>
      <c r="AR150" s="1997"/>
      <c r="AS150" s="1822"/>
    </row>
    <row r="151" spans="1:45" ht="18" customHeight="1">
      <c r="A151" s="1959" t="s">
        <v>258</v>
      </c>
      <c r="B151" s="1960"/>
      <c r="C151" s="1960"/>
      <c r="D151" s="1960"/>
      <c r="E151" s="1960"/>
      <c r="F151" s="1960"/>
      <c r="G151" s="1960"/>
      <c r="H151" s="1960"/>
      <c r="I151" s="1960"/>
      <c r="J151" s="1960"/>
      <c r="K151" s="1960"/>
      <c r="L151" s="1960"/>
      <c r="M151" s="1960"/>
      <c r="N151" s="1960"/>
      <c r="O151" s="1960"/>
      <c r="P151" s="1960"/>
      <c r="Q151" s="1960"/>
      <c r="R151" s="1960"/>
      <c r="S151" s="1960"/>
      <c r="T151" s="1960"/>
      <c r="U151" s="1960"/>
      <c r="V151" s="1960"/>
      <c r="W151" s="1960"/>
      <c r="X151" s="1960"/>
      <c r="Y151" s="1960"/>
      <c r="Z151" s="1960"/>
      <c r="AA151" s="1960"/>
      <c r="AB151" s="1960"/>
      <c r="AC151" s="1960"/>
      <c r="AD151" s="1960"/>
      <c r="AE151" s="1961"/>
      <c r="AF151" s="1989">
        <v>137</v>
      </c>
      <c r="AG151" s="1903"/>
      <c r="AH151" s="1903"/>
      <c r="AI151" s="1903"/>
      <c r="AJ151" s="1903"/>
      <c r="AK151" s="1903"/>
      <c r="AL151" s="1903"/>
      <c r="AM151" s="1904" t="s">
        <v>104</v>
      </c>
      <c r="AN151" s="1904"/>
      <c r="AO151" s="1904"/>
      <c r="AP151" s="1904"/>
      <c r="AQ151" s="1904"/>
      <c r="AR151" s="1905"/>
      <c r="AS151" s="1822"/>
    </row>
    <row r="152" spans="1:45" ht="18" customHeight="1">
      <c r="A152" s="1959" t="s">
        <v>259</v>
      </c>
      <c r="B152" s="1960"/>
      <c r="C152" s="1960"/>
      <c r="D152" s="1960"/>
      <c r="E152" s="1960"/>
      <c r="F152" s="1960"/>
      <c r="G152" s="1960"/>
      <c r="H152" s="1960"/>
      <c r="I152" s="1960"/>
      <c r="J152" s="1960"/>
      <c r="K152" s="1960"/>
      <c r="L152" s="1960"/>
      <c r="M152" s="1960"/>
      <c r="N152" s="1960"/>
      <c r="O152" s="1960"/>
      <c r="P152" s="1960"/>
      <c r="Q152" s="1960"/>
      <c r="R152" s="1960"/>
      <c r="S152" s="1960"/>
      <c r="T152" s="1960"/>
      <c r="U152" s="1960"/>
      <c r="V152" s="1960"/>
      <c r="W152" s="1960"/>
      <c r="X152" s="1960"/>
      <c r="Y152" s="1960"/>
      <c r="Z152" s="1960"/>
      <c r="AA152" s="1960"/>
      <c r="AB152" s="1960"/>
      <c r="AC152" s="1960"/>
      <c r="AD152" s="1960"/>
      <c r="AE152" s="1961"/>
      <c r="AF152" s="1989">
        <v>138</v>
      </c>
      <c r="AG152" s="1903"/>
      <c r="AH152" s="1903"/>
      <c r="AI152" s="1903"/>
      <c r="AJ152" s="1903"/>
      <c r="AK152" s="1903"/>
      <c r="AL152" s="1903"/>
      <c r="AM152" s="1904" t="s">
        <v>104</v>
      </c>
      <c r="AN152" s="1904"/>
      <c r="AO152" s="1904"/>
      <c r="AP152" s="1904"/>
      <c r="AQ152" s="1904"/>
      <c r="AR152" s="1905"/>
      <c r="AS152" s="1822"/>
    </row>
    <row r="153" spans="1:45" ht="18" customHeight="1">
      <c r="A153" s="1959" t="s">
        <v>260</v>
      </c>
      <c r="B153" s="1960"/>
      <c r="C153" s="1960"/>
      <c r="D153" s="1960"/>
      <c r="E153" s="1960"/>
      <c r="F153" s="1960"/>
      <c r="G153" s="1960"/>
      <c r="H153" s="1960"/>
      <c r="I153" s="1960"/>
      <c r="J153" s="1960"/>
      <c r="K153" s="1960"/>
      <c r="L153" s="1960"/>
      <c r="M153" s="1960"/>
      <c r="N153" s="1960"/>
      <c r="O153" s="1960"/>
      <c r="P153" s="1960"/>
      <c r="Q153" s="1960"/>
      <c r="R153" s="1960"/>
      <c r="S153" s="1960"/>
      <c r="T153" s="1960"/>
      <c r="U153" s="1960"/>
      <c r="V153" s="1960"/>
      <c r="W153" s="1960"/>
      <c r="X153" s="1960"/>
      <c r="Y153" s="1960"/>
      <c r="Z153" s="1960"/>
      <c r="AA153" s="1960"/>
      <c r="AB153" s="1960"/>
      <c r="AC153" s="1960"/>
      <c r="AD153" s="1960"/>
      <c r="AE153" s="1961"/>
      <c r="AF153" s="1902">
        <v>139</v>
      </c>
      <c r="AG153" s="1903">
        <v>400000</v>
      </c>
      <c r="AH153" s="1903"/>
      <c r="AI153" s="1903"/>
      <c r="AJ153" s="1903"/>
      <c r="AK153" s="1903"/>
      <c r="AL153" s="1903"/>
      <c r="AM153" s="1904" t="s">
        <v>104</v>
      </c>
      <c r="AN153" s="1904"/>
      <c r="AO153" s="1904"/>
      <c r="AP153" s="1904"/>
      <c r="AQ153" s="1904"/>
      <c r="AR153" s="1905"/>
      <c r="AS153" s="1822"/>
    </row>
    <row r="154" spans="1:45" ht="18" customHeight="1">
      <c r="A154" s="1959" t="s">
        <v>261</v>
      </c>
      <c r="B154" s="1960"/>
      <c r="C154" s="1960"/>
      <c r="D154" s="1960"/>
      <c r="E154" s="1960"/>
      <c r="F154" s="1960"/>
      <c r="G154" s="1960"/>
      <c r="H154" s="1960"/>
      <c r="I154" s="1960"/>
      <c r="J154" s="1960"/>
      <c r="K154" s="1960"/>
      <c r="L154" s="1960"/>
      <c r="M154" s="1960"/>
      <c r="N154" s="1960"/>
      <c r="O154" s="1960"/>
      <c r="P154" s="1960"/>
      <c r="Q154" s="1960"/>
      <c r="R154" s="1960"/>
      <c r="S154" s="1960"/>
      <c r="T154" s="1960"/>
      <c r="U154" s="1960"/>
      <c r="V154" s="1960"/>
      <c r="W154" s="1960"/>
      <c r="X154" s="1960"/>
      <c r="Y154" s="1960"/>
      <c r="Z154" s="1960"/>
      <c r="AA154" s="1960"/>
      <c r="AB154" s="1960"/>
      <c r="AC154" s="1960"/>
      <c r="AD154" s="1960"/>
      <c r="AE154" s="1961"/>
      <c r="AF154" s="1989">
        <v>140</v>
      </c>
      <c r="AG154" s="1903"/>
      <c r="AH154" s="1903"/>
      <c r="AI154" s="1903"/>
      <c r="AJ154" s="1903"/>
      <c r="AK154" s="1903"/>
      <c r="AL154" s="1903"/>
      <c r="AM154" s="1904" t="s">
        <v>104</v>
      </c>
      <c r="AN154" s="1904"/>
      <c r="AO154" s="1904"/>
      <c r="AP154" s="1904"/>
      <c r="AQ154" s="1904"/>
      <c r="AR154" s="1905"/>
      <c r="AS154" s="1822"/>
    </row>
    <row r="155" spans="1:45" ht="18" customHeight="1">
      <c r="A155" s="1959" t="s">
        <v>262</v>
      </c>
      <c r="B155" s="1960"/>
      <c r="C155" s="1960"/>
      <c r="D155" s="1960"/>
      <c r="E155" s="1960"/>
      <c r="F155" s="1960"/>
      <c r="G155" s="1960"/>
      <c r="H155" s="1960"/>
      <c r="I155" s="1960"/>
      <c r="J155" s="1960"/>
      <c r="K155" s="1960"/>
      <c r="L155" s="1960"/>
      <c r="M155" s="1960"/>
      <c r="N155" s="1960"/>
      <c r="O155" s="1960"/>
      <c r="P155" s="1960"/>
      <c r="Q155" s="1960"/>
      <c r="R155" s="1960"/>
      <c r="S155" s="1960"/>
      <c r="T155" s="1960"/>
      <c r="U155" s="1960"/>
      <c r="V155" s="1960"/>
      <c r="W155" s="1960"/>
      <c r="X155" s="1960"/>
      <c r="Y155" s="1960"/>
      <c r="Z155" s="1960"/>
      <c r="AA155" s="1960"/>
      <c r="AB155" s="1960"/>
      <c r="AC155" s="1960"/>
      <c r="AD155" s="1960"/>
      <c r="AE155" s="1961"/>
      <c r="AF155" s="1902">
        <v>141</v>
      </c>
      <c r="AG155" s="1903"/>
      <c r="AH155" s="1903"/>
      <c r="AI155" s="1903"/>
      <c r="AJ155" s="1903"/>
      <c r="AK155" s="1903"/>
      <c r="AL155" s="1903"/>
      <c r="AM155" s="1904" t="s">
        <v>104</v>
      </c>
      <c r="AN155" s="1904"/>
      <c r="AO155" s="1904"/>
      <c r="AP155" s="1904"/>
      <c r="AQ155" s="1904"/>
      <c r="AR155" s="1905"/>
      <c r="AS155" s="1822"/>
    </row>
    <row r="156" spans="1:45" ht="18" customHeight="1">
      <c r="A156" s="1959" t="s">
        <v>263</v>
      </c>
      <c r="B156" s="1960"/>
      <c r="C156" s="1960"/>
      <c r="D156" s="1960"/>
      <c r="E156" s="1960"/>
      <c r="F156" s="1960"/>
      <c r="G156" s="1960"/>
      <c r="H156" s="1960"/>
      <c r="I156" s="1960"/>
      <c r="J156" s="1960"/>
      <c r="K156" s="1960"/>
      <c r="L156" s="1960"/>
      <c r="M156" s="1960"/>
      <c r="N156" s="1960"/>
      <c r="O156" s="1960"/>
      <c r="P156" s="1960"/>
      <c r="Q156" s="1960"/>
      <c r="R156" s="1960"/>
      <c r="S156" s="1960"/>
      <c r="T156" s="1960"/>
      <c r="U156" s="1960"/>
      <c r="V156" s="1960"/>
      <c r="W156" s="1960"/>
      <c r="X156" s="1960"/>
      <c r="Y156" s="1960"/>
      <c r="Z156" s="1960"/>
      <c r="AA156" s="1960"/>
      <c r="AB156" s="1960"/>
      <c r="AC156" s="1960"/>
      <c r="AD156" s="1960"/>
      <c r="AE156" s="1961"/>
      <c r="AF156" s="1989">
        <v>142</v>
      </c>
      <c r="AG156" s="1903"/>
      <c r="AH156" s="1903"/>
      <c r="AI156" s="1903"/>
      <c r="AJ156" s="1903"/>
      <c r="AK156" s="1903"/>
      <c r="AL156" s="1903"/>
      <c r="AM156" s="1904" t="s">
        <v>104</v>
      </c>
      <c r="AN156" s="1904"/>
      <c r="AO156" s="1904"/>
      <c r="AP156" s="1904"/>
      <c r="AQ156" s="1904"/>
      <c r="AR156" s="1905"/>
      <c r="AS156" s="1822"/>
    </row>
    <row r="157" spans="1:45" ht="18" customHeight="1">
      <c r="A157" s="1959" t="s">
        <v>264</v>
      </c>
      <c r="B157" s="1960"/>
      <c r="C157" s="1960"/>
      <c r="D157" s="1960"/>
      <c r="E157" s="1960"/>
      <c r="F157" s="1960"/>
      <c r="G157" s="1960"/>
      <c r="H157" s="1960"/>
      <c r="I157" s="1960"/>
      <c r="J157" s="1960"/>
      <c r="K157" s="1960"/>
      <c r="L157" s="1960"/>
      <c r="M157" s="1960"/>
      <c r="N157" s="1960"/>
      <c r="O157" s="1960"/>
      <c r="P157" s="1960"/>
      <c r="Q157" s="1960"/>
      <c r="R157" s="1960"/>
      <c r="S157" s="1960"/>
      <c r="T157" s="1960"/>
      <c r="U157" s="1960"/>
      <c r="V157" s="1960"/>
      <c r="W157" s="1960"/>
      <c r="X157" s="1960"/>
      <c r="Y157" s="1960"/>
      <c r="Z157" s="1960"/>
      <c r="AA157" s="1960"/>
      <c r="AB157" s="1960"/>
      <c r="AC157" s="1960"/>
      <c r="AD157" s="1960"/>
      <c r="AE157" s="1961"/>
      <c r="AF157" s="1902">
        <v>143</v>
      </c>
      <c r="AG157" s="1903"/>
      <c r="AH157" s="1903"/>
      <c r="AI157" s="1903"/>
      <c r="AJ157" s="1903"/>
      <c r="AK157" s="1903"/>
      <c r="AL157" s="1903"/>
      <c r="AM157" s="1904" t="s">
        <v>104</v>
      </c>
      <c r="AN157" s="1904"/>
      <c r="AO157" s="1904"/>
      <c r="AP157" s="1904"/>
      <c r="AQ157" s="1904"/>
      <c r="AR157" s="1905"/>
      <c r="AS157" s="1822"/>
    </row>
    <row r="158" spans="1:45" ht="18" customHeight="1">
      <c r="A158" s="1959" t="s">
        <v>265</v>
      </c>
      <c r="B158" s="1960"/>
      <c r="C158" s="1960"/>
      <c r="D158" s="1960"/>
      <c r="E158" s="1960"/>
      <c r="F158" s="1960"/>
      <c r="G158" s="1960"/>
      <c r="H158" s="1960"/>
      <c r="I158" s="1960"/>
      <c r="J158" s="1960"/>
      <c r="K158" s="1960"/>
      <c r="L158" s="1960"/>
      <c r="M158" s="1960"/>
      <c r="N158" s="1960"/>
      <c r="O158" s="1960"/>
      <c r="P158" s="1960"/>
      <c r="Q158" s="1960"/>
      <c r="R158" s="1960"/>
      <c r="S158" s="1960"/>
      <c r="T158" s="1960"/>
      <c r="U158" s="1960"/>
      <c r="V158" s="1960"/>
      <c r="W158" s="1960"/>
      <c r="X158" s="1960"/>
      <c r="Y158" s="1960"/>
      <c r="Z158" s="1960"/>
      <c r="AA158" s="1960"/>
      <c r="AB158" s="1960"/>
      <c r="AC158" s="1960"/>
      <c r="AD158" s="1960"/>
      <c r="AE158" s="1961"/>
      <c r="AF158" s="1989">
        <v>144</v>
      </c>
      <c r="AG158" s="1903"/>
      <c r="AH158" s="1903"/>
      <c r="AI158" s="1903"/>
      <c r="AJ158" s="1903"/>
      <c r="AK158" s="1903"/>
      <c r="AL158" s="1903"/>
      <c r="AM158" s="1904" t="s">
        <v>104</v>
      </c>
      <c r="AN158" s="1904"/>
      <c r="AO158" s="1904"/>
      <c r="AP158" s="1904"/>
      <c r="AQ158" s="1904"/>
      <c r="AR158" s="1905"/>
      <c r="AS158" s="1822"/>
    </row>
    <row r="159" spans="1:45" ht="18" customHeight="1">
      <c r="A159" s="1959" t="s">
        <v>266</v>
      </c>
      <c r="B159" s="1960"/>
      <c r="C159" s="1960"/>
      <c r="D159" s="1960"/>
      <c r="E159" s="1960"/>
      <c r="F159" s="1960"/>
      <c r="G159" s="1960"/>
      <c r="H159" s="1960"/>
      <c r="I159" s="1960"/>
      <c r="J159" s="1960"/>
      <c r="K159" s="1960"/>
      <c r="L159" s="1960"/>
      <c r="M159" s="1960"/>
      <c r="N159" s="1960"/>
      <c r="O159" s="1960"/>
      <c r="P159" s="1960"/>
      <c r="Q159" s="1960"/>
      <c r="R159" s="1960"/>
      <c r="S159" s="1960"/>
      <c r="T159" s="1960"/>
      <c r="U159" s="1960"/>
      <c r="V159" s="1960"/>
      <c r="W159" s="1960"/>
      <c r="X159" s="1960"/>
      <c r="Y159" s="1960"/>
      <c r="Z159" s="1960"/>
      <c r="AA159" s="1960"/>
      <c r="AB159" s="1960"/>
      <c r="AC159" s="1960"/>
      <c r="AD159" s="1960"/>
      <c r="AE159" s="1961"/>
      <c r="AF159" s="1902">
        <v>145</v>
      </c>
      <c r="AG159" s="1903"/>
      <c r="AH159" s="1903"/>
      <c r="AI159" s="1903"/>
      <c r="AJ159" s="1903"/>
      <c r="AK159" s="1903"/>
      <c r="AL159" s="1903"/>
      <c r="AM159" s="1904" t="s">
        <v>104</v>
      </c>
      <c r="AN159" s="1904"/>
      <c r="AO159" s="1904"/>
      <c r="AP159" s="1904"/>
      <c r="AQ159" s="1904"/>
      <c r="AR159" s="1905"/>
      <c r="AS159" s="1822"/>
    </row>
    <row r="160" spans="1:45" ht="18" customHeight="1">
      <c r="A160" s="1959" t="s">
        <v>267</v>
      </c>
      <c r="B160" s="1960"/>
      <c r="C160" s="1960"/>
      <c r="D160" s="1960"/>
      <c r="E160" s="1960"/>
      <c r="F160" s="1960"/>
      <c r="G160" s="1960"/>
      <c r="H160" s="1960"/>
      <c r="I160" s="1960"/>
      <c r="J160" s="1960"/>
      <c r="K160" s="1960"/>
      <c r="L160" s="1960"/>
      <c r="M160" s="1960"/>
      <c r="N160" s="1960"/>
      <c r="O160" s="1960"/>
      <c r="P160" s="1960"/>
      <c r="Q160" s="1960"/>
      <c r="R160" s="1960"/>
      <c r="S160" s="1960"/>
      <c r="T160" s="1960"/>
      <c r="U160" s="1960"/>
      <c r="V160" s="1960"/>
      <c r="W160" s="1960"/>
      <c r="X160" s="1960"/>
      <c r="Y160" s="1960"/>
      <c r="Z160" s="1960"/>
      <c r="AA160" s="1960"/>
      <c r="AB160" s="1960"/>
      <c r="AC160" s="1960"/>
      <c r="AD160" s="1960"/>
      <c r="AE160" s="1961"/>
      <c r="AF160" s="1989">
        <v>146</v>
      </c>
      <c r="AG160" s="1903"/>
      <c r="AH160" s="1903"/>
      <c r="AI160" s="1903"/>
      <c r="AJ160" s="1903"/>
      <c r="AK160" s="1903"/>
      <c r="AL160" s="1903"/>
      <c r="AM160" s="1904" t="s">
        <v>104</v>
      </c>
      <c r="AN160" s="1904"/>
      <c r="AO160" s="1904"/>
      <c r="AP160" s="1904"/>
      <c r="AQ160" s="1904"/>
      <c r="AR160" s="1905"/>
      <c r="AS160" s="1822"/>
    </row>
    <row r="161" spans="1:45" ht="18" customHeight="1">
      <c r="A161" s="1971" t="s">
        <v>268</v>
      </c>
      <c r="B161" s="1972"/>
      <c r="C161" s="1972"/>
      <c r="D161" s="1972"/>
      <c r="E161" s="1972"/>
      <c r="F161" s="1972"/>
      <c r="G161" s="1972"/>
      <c r="H161" s="1972"/>
      <c r="I161" s="1972"/>
      <c r="J161" s="1972"/>
      <c r="K161" s="1972"/>
      <c r="L161" s="1972"/>
      <c r="M161" s="1972"/>
      <c r="N161" s="1972"/>
      <c r="O161" s="1972"/>
      <c r="P161" s="1972"/>
      <c r="Q161" s="1972"/>
      <c r="R161" s="1972"/>
      <c r="S161" s="1972"/>
      <c r="T161" s="1972"/>
      <c r="U161" s="1972"/>
      <c r="V161" s="1972"/>
      <c r="W161" s="1972"/>
      <c r="X161" s="1972"/>
      <c r="Y161" s="1972"/>
      <c r="Z161" s="1972"/>
      <c r="AA161" s="1972"/>
      <c r="AB161" s="1910" t="s">
        <v>269</v>
      </c>
      <c r="AC161" s="1910"/>
      <c r="AD161" s="1910"/>
      <c r="AE161" s="1911"/>
      <c r="AF161" s="1912">
        <v>147</v>
      </c>
      <c r="AG161" s="1992">
        <f>SUM(AG151:AL160)</f>
        <v>400000</v>
      </c>
      <c r="AH161" s="1993"/>
      <c r="AI161" s="1993"/>
      <c r="AJ161" s="1993"/>
      <c r="AK161" s="1993"/>
      <c r="AL161" s="1994"/>
      <c r="AM161" s="1995"/>
      <c r="AN161" s="1996"/>
      <c r="AO161" s="1996"/>
      <c r="AP161" s="1996"/>
      <c r="AQ161" s="1996"/>
      <c r="AR161" s="1997"/>
      <c r="AS161" s="1822"/>
    </row>
    <row r="162" spans="1:45" ht="18" customHeight="1">
      <c r="A162" s="1919" t="s">
        <v>270</v>
      </c>
      <c r="B162" s="1920"/>
      <c r="C162" s="1920"/>
      <c r="D162" s="1920"/>
      <c r="E162" s="1920"/>
      <c r="F162" s="1920"/>
      <c r="G162" s="1920"/>
      <c r="H162" s="1920"/>
      <c r="I162" s="1920"/>
      <c r="J162" s="1920"/>
      <c r="K162" s="1920"/>
      <c r="L162" s="1920"/>
      <c r="M162" s="1920"/>
      <c r="N162" s="1920"/>
      <c r="O162" s="1920"/>
      <c r="P162" s="1920"/>
      <c r="Q162" s="1920"/>
      <c r="R162" s="1920"/>
      <c r="S162" s="1920"/>
      <c r="T162" s="1920"/>
      <c r="U162" s="1920"/>
      <c r="V162" s="1920"/>
      <c r="W162" s="1924"/>
      <c r="X162" s="1924"/>
      <c r="Y162" s="1924"/>
      <c r="Z162" s="1921" t="s">
        <v>271</v>
      </c>
      <c r="AA162" s="1921"/>
      <c r="AB162" s="1921"/>
      <c r="AC162" s="1921"/>
      <c r="AD162" s="1921"/>
      <c r="AE162" s="1922"/>
      <c r="AF162" s="1977">
        <v>148</v>
      </c>
      <c r="AG162" s="1980">
        <f>SUM(AG139-AG150+AG161)</f>
        <v>1095991</v>
      </c>
      <c r="AH162" s="1981"/>
      <c r="AI162" s="1981"/>
      <c r="AJ162" s="1981"/>
      <c r="AK162" s="1981"/>
      <c r="AL162" s="1982"/>
      <c r="AM162" s="1983"/>
      <c r="AN162" s="1984"/>
      <c r="AO162" s="1984"/>
      <c r="AP162" s="1984"/>
      <c r="AQ162" s="1984"/>
      <c r="AR162" s="1985"/>
      <c r="AS162" s="1822"/>
    </row>
    <row r="163" spans="1:45" ht="18" customHeight="1">
      <c r="A163" s="1919" t="s">
        <v>272</v>
      </c>
      <c r="B163" s="1920"/>
      <c r="C163" s="1920"/>
      <c r="D163" s="1920"/>
      <c r="E163" s="1920"/>
      <c r="F163" s="1920"/>
      <c r="G163" s="1920"/>
      <c r="H163" s="1920"/>
      <c r="I163" s="1920"/>
      <c r="J163" s="1920"/>
      <c r="K163" s="1920"/>
      <c r="L163" s="1920"/>
      <c r="M163" s="1920"/>
      <c r="N163" s="1920"/>
      <c r="O163" s="1920"/>
      <c r="P163" s="1920"/>
      <c r="Q163" s="1920"/>
      <c r="R163" s="1920"/>
      <c r="S163" s="1920"/>
      <c r="T163" s="1920"/>
      <c r="U163" s="1920"/>
      <c r="V163" s="1920"/>
      <c r="W163" s="1920"/>
      <c r="X163" s="1920"/>
      <c r="Y163" s="1920"/>
      <c r="Z163" s="1920"/>
      <c r="AA163" s="1920"/>
      <c r="AB163" s="1920"/>
      <c r="AC163" s="1920"/>
      <c r="AD163" s="1920"/>
      <c r="AE163" s="1962"/>
      <c r="AF163" s="1977">
        <v>149</v>
      </c>
      <c r="AG163" s="1903"/>
      <c r="AH163" s="1903"/>
      <c r="AI163" s="1903"/>
      <c r="AJ163" s="1903"/>
      <c r="AK163" s="1903"/>
      <c r="AL163" s="1903"/>
      <c r="AM163" s="1904" t="s">
        <v>104</v>
      </c>
      <c r="AN163" s="1904"/>
      <c r="AO163" s="1904"/>
      <c r="AP163" s="1904"/>
      <c r="AQ163" s="1904"/>
      <c r="AR163" s="1905"/>
      <c r="AS163" s="1822"/>
    </row>
    <row r="164" spans="1:45" ht="18" customHeight="1">
      <c r="A164" s="1919" t="s">
        <v>273</v>
      </c>
      <c r="B164" s="1920"/>
      <c r="C164" s="1920"/>
      <c r="D164" s="1920"/>
      <c r="E164" s="1920"/>
      <c r="F164" s="1920"/>
      <c r="G164" s="1920"/>
      <c r="H164" s="1920"/>
      <c r="I164" s="1920"/>
      <c r="J164" s="1920"/>
      <c r="K164" s="1920"/>
      <c r="L164" s="1920"/>
      <c r="M164" s="1920"/>
      <c r="N164" s="1920"/>
      <c r="O164" s="1920"/>
      <c r="P164" s="1920"/>
      <c r="Q164" s="1920"/>
      <c r="R164" s="1920"/>
      <c r="S164" s="1920"/>
      <c r="T164" s="1920"/>
      <c r="U164" s="1920"/>
      <c r="V164" s="1920"/>
      <c r="W164" s="1920"/>
      <c r="X164" s="1920"/>
      <c r="Y164" s="1920"/>
      <c r="Z164" s="1920"/>
      <c r="AA164" s="1920"/>
      <c r="AB164" s="1920"/>
      <c r="AC164" s="1920"/>
      <c r="AD164" s="1920"/>
      <c r="AE164" s="1962"/>
      <c r="AF164" s="1977">
        <v>150</v>
      </c>
      <c r="AG164" s="1903"/>
      <c r="AH164" s="1903"/>
      <c r="AI164" s="1903"/>
      <c r="AJ164" s="1903"/>
      <c r="AK164" s="1903"/>
      <c r="AL164" s="1903"/>
      <c r="AM164" s="1904" t="s">
        <v>104</v>
      </c>
      <c r="AN164" s="1904"/>
      <c r="AO164" s="1904"/>
      <c r="AP164" s="1904"/>
      <c r="AQ164" s="1904"/>
      <c r="AR164" s="1905"/>
      <c r="AS164" s="1822"/>
    </row>
    <row r="165" spans="1:45" ht="18" customHeight="1">
      <c r="A165" s="1919" t="s">
        <v>274</v>
      </c>
      <c r="B165" s="1920"/>
      <c r="C165" s="1920"/>
      <c r="D165" s="1920"/>
      <c r="E165" s="1920"/>
      <c r="F165" s="1920"/>
      <c r="G165" s="1920"/>
      <c r="H165" s="1920"/>
      <c r="I165" s="1920"/>
      <c r="J165" s="1920"/>
      <c r="K165" s="1920"/>
      <c r="L165" s="1920"/>
      <c r="M165" s="1920"/>
      <c r="N165" s="1920"/>
      <c r="O165" s="1920"/>
      <c r="P165" s="1920"/>
      <c r="Q165" s="1920"/>
      <c r="R165" s="1920"/>
      <c r="S165" s="1920"/>
      <c r="T165" s="1920"/>
      <c r="U165" s="1920"/>
      <c r="V165" s="1920"/>
      <c r="W165" s="1920"/>
      <c r="X165" s="1920"/>
      <c r="Y165" s="1920"/>
      <c r="Z165" s="1920"/>
      <c r="AA165" s="1920"/>
      <c r="AB165" s="1920"/>
      <c r="AC165" s="1920"/>
      <c r="AD165" s="1920"/>
      <c r="AE165" s="1962"/>
      <c r="AF165" s="1977">
        <v>151</v>
      </c>
      <c r="AG165" s="1903"/>
      <c r="AH165" s="1903"/>
      <c r="AI165" s="1903"/>
      <c r="AJ165" s="1903"/>
      <c r="AK165" s="1903"/>
      <c r="AL165" s="1903"/>
      <c r="AM165" s="1904" t="s">
        <v>104</v>
      </c>
      <c r="AN165" s="1904"/>
      <c r="AO165" s="1904"/>
      <c r="AP165" s="1904"/>
      <c r="AQ165" s="1904"/>
      <c r="AR165" s="1905"/>
      <c r="AS165" s="1822"/>
    </row>
    <row r="166" spans="1:45" ht="16.5" customHeight="1">
      <c r="A166" s="1919" t="s">
        <v>275</v>
      </c>
      <c r="B166" s="1920"/>
      <c r="C166" s="1920"/>
      <c r="D166" s="1920"/>
      <c r="E166" s="1920"/>
      <c r="F166" s="1920"/>
      <c r="G166" s="1920"/>
      <c r="H166" s="1920"/>
      <c r="I166" s="1920"/>
      <c r="J166" s="1920"/>
      <c r="K166" s="1920"/>
      <c r="L166" s="1920"/>
      <c r="M166" s="1920"/>
      <c r="N166" s="1920"/>
      <c r="O166" s="1920"/>
      <c r="P166" s="1920"/>
      <c r="Q166" s="1920"/>
      <c r="R166" s="1920"/>
      <c r="S166" s="1920"/>
      <c r="T166" s="1920"/>
      <c r="U166" s="1920"/>
      <c r="V166" s="1920"/>
      <c r="W166" s="1920"/>
      <c r="X166" s="1920"/>
      <c r="Y166" s="1920"/>
      <c r="Z166" s="1920"/>
      <c r="AA166" s="1920"/>
      <c r="AB166" s="1920"/>
      <c r="AC166" s="1920"/>
      <c r="AD166" s="1920"/>
      <c r="AE166" s="1962"/>
      <c r="AF166" s="1977">
        <v>152</v>
      </c>
      <c r="AG166" s="1903"/>
      <c r="AH166" s="1903"/>
      <c r="AI166" s="1903"/>
      <c r="AJ166" s="1903"/>
      <c r="AK166" s="1903"/>
      <c r="AL166" s="1903"/>
      <c r="AM166" s="1904" t="s">
        <v>104</v>
      </c>
      <c r="AN166" s="1904"/>
      <c r="AO166" s="1904"/>
      <c r="AP166" s="1904"/>
      <c r="AQ166" s="1904"/>
      <c r="AR166" s="1905"/>
      <c r="AS166" s="1822"/>
    </row>
    <row r="167" spans="1:45" ht="22.5" customHeight="1">
      <c r="A167" s="1998" t="s">
        <v>276</v>
      </c>
      <c r="B167" s="1999"/>
      <c r="C167" s="2000"/>
      <c r="D167" s="2000"/>
      <c r="E167" s="2000"/>
      <c r="F167" s="2000"/>
      <c r="G167" s="2000"/>
      <c r="H167" s="2000"/>
      <c r="I167" s="2000"/>
      <c r="J167" s="2000"/>
      <c r="K167" s="2000"/>
      <c r="L167" s="2000"/>
      <c r="M167" s="2000"/>
      <c r="N167" s="2000"/>
      <c r="O167" s="2000"/>
      <c r="P167" s="2000"/>
      <c r="Q167" s="2000"/>
      <c r="R167" s="2000"/>
      <c r="S167" s="2000"/>
      <c r="T167" s="2000"/>
      <c r="U167" s="2000"/>
      <c r="V167" s="2001"/>
      <c r="W167" s="2001"/>
      <c r="X167" s="2001"/>
      <c r="Y167" s="2001"/>
      <c r="Z167" s="2002"/>
      <c r="AA167" s="2002"/>
      <c r="AB167" s="2002"/>
      <c r="AC167" s="2002"/>
      <c r="AD167" s="2002"/>
      <c r="AE167" s="2003" t="s">
        <v>277</v>
      </c>
      <c r="AF167" s="1977">
        <v>153</v>
      </c>
      <c r="AG167" s="1903"/>
      <c r="AH167" s="1903"/>
      <c r="AI167" s="1903"/>
      <c r="AJ167" s="1903"/>
      <c r="AK167" s="1903"/>
      <c r="AL167" s="1903"/>
      <c r="AM167" s="1904" t="s">
        <v>104</v>
      </c>
      <c r="AN167" s="1904"/>
      <c r="AO167" s="1904"/>
      <c r="AP167" s="1904"/>
      <c r="AQ167" s="1904"/>
      <c r="AR167" s="1905"/>
      <c r="AS167" s="1822"/>
    </row>
    <row r="168" spans="1:44" ht="21.75" customHeight="1">
      <c r="A168" s="1959" t="s">
        <v>278</v>
      </c>
      <c r="B168" s="1960"/>
      <c r="C168" s="1960"/>
      <c r="D168" s="1960"/>
      <c r="E168" s="1960"/>
      <c r="F168" s="1960"/>
      <c r="G168" s="1960"/>
      <c r="H168" s="1960"/>
      <c r="I168" s="1960"/>
      <c r="J168" s="1960"/>
      <c r="K168" s="1960"/>
      <c r="L168" s="1960"/>
      <c r="M168" s="1960"/>
      <c r="N168" s="1960"/>
      <c r="O168" s="1960"/>
      <c r="P168" s="1960"/>
      <c r="Q168" s="1960"/>
      <c r="R168" s="1960"/>
      <c r="S168" s="1960"/>
      <c r="T168" s="1960"/>
      <c r="U168" s="1960"/>
      <c r="V168" s="1960"/>
      <c r="W168" s="1960"/>
      <c r="X168" s="1960"/>
      <c r="Y168" s="1960"/>
      <c r="Z168" s="1960"/>
      <c r="AA168" s="1960"/>
      <c r="AB168" s="1960"/>
      <c r="AC168" s="1960"/>
      <c r="AD168" s="1960"/>
      <c r="AE168" s="1961"/>
      <c r="AF168" s="1989">
        <v>154</v>
      </c>
      <c r="AG168" s="1903"/>
      <c r="AH168" s="1903"/>
      <c r="AI168" s="1903"/>
      <c r="AJ168" s="1903"/>
      <c r="AK168" s="1903"/>
      <c r="AL168" s="1903"/>
      <c r="AM168" s="1904" t="s">
        <v>104</v>
      </c>
      <c r="AN168" s="1904"/>
      <c r="AO168" s="1904"/>
      <c r="AP168" s="1904"/>
      <c r="AQ168" s="1904"/>
      <c r="AR168" s="1905"/>
    </row>
    <row r="169" spans="1:44" ht="21.75" customHeight="1">
      <c r="A169" s="1974" t="s">
        <v>279</v>
      </c>
      <c r="B169" s="1975"/>
      <c r="C169" s="1975"/>
      <c r="D169" s="1975"/>
      <c r="E169" s="1975"/>
      <c r="F169" s="1975"/>
      <c r="G169" s="1975"/>
      <c r="H169" s="1975"/>
      <c r="I169" s="1975"/>
      <c r="J169" s="1975"/>
      <c r="K169" s="1975"/>
      <c r="L169" s="1975"/>
      <c r="M169" s="1975"/>
      <c r="N169" s="1975"/>
      <c r="O169" s="1975"/>
      <c r="P169" s="1975"/>
      <c r="Q169" s="1975"/>
      <c r="R169" s="1975"/>
      <c r="S169" s="1975"/>
      <c r="T169" s="1975"/>
      <c r="U169" s="1975"/>
      <c r="V169" s="1975"/>
      <c r="W169" s="1975"/>
      <c r="X169" s="1975"/>
      <c r="Y169" s="1975"/>
      <c r="Z169" s="1975"/>
      <c r="AA169" s="1975"/>
      <c r="AB169" s="2004" t="s">
        <v>280</v>
      </c>
      <c r="AC169" s="2005"/>
      <c r="AD169" s="2005"/>
      <c r="AE169" s="2005"/>
      <c r="AF169" s="1989">
        <v>155</v>
      </c>
      <c r="AG169" s="1903">
        <f>SUM(AG167:AL168)</f>
        <v>0</v>
      </c>
      <c r="AH169" s="1903"/>
      <c r="AI169" s="1903"/>
      <c r="AJ169" s="1903"/>
      <c r="AK169" s="1903"/>
      <c r="AL169" s="1903"/>
      <c r="AM169" s="1904" t="s">
        <v>104</v>
      </c>
      <c r="AN169" s="1904"/>
      <c r="AO169" s="1904"/>
      <c r="AP169" s="1904"/>
      <c r="AQ169" s="1904"/>
      <c r="AR169" s="1905"/>
    </row>
    <row r="170" spans="1:44" ht="21.75" customHeight="1">
      <c r="A170" s="1919" t="s">
        <v>281</v>
      </c>
      <c r="B170" s="1920"/>
      <c r="C170" s="1920"/>
      <c r="D170" s="1920"/>
      <c r="E170" s="1920"/>
      <c r="F170" s="1920"/>
      <c r="G170" s="1920"/>
      <c r="H170" s="1920"/>
      <c r="I170" s="1920"/>
      <c r="J170" s="1920"/>
      <c r="K170" s="1920"/>
      <c r="L170" s="1920"/>
      <c r="M170" s="1920"/>
      <c r="N170" s="1920"/>
      <c r="O170" s="1920"/>
      <c r="P170" s="1920"/>
      <c r="Q170" s="1920"/>
      <c r="R170" s="1920"/>
      <c r="S170" s="1920"/>
      <c r="T170" s="1920"/>
      <c r="U170" s="1920"/>
      <c r="V170" s="1920"/>
      <c r="W170" s="1920"/>
      <c r="X170" s="1920"/>
      <c r="Y170" s="1920"/>
      <c r="Z170" s="1920"/>
      <c r="AA170" s="1920"/>
      <c r="AB170" s="1920"/>
      <c r="AC170" s="1920"/>
      <c r="AD170" s="1920"/>
      <c r="AE170" s="1962"/>
      <c r="AF170" s="1977">
        <v>156</v>
      </c>
      <c r="AG170" s="1903">
        <v>217</v>
      </c>
      <c r="AH170" s="1903"/>
      <c r="AI170" s="1903"/>
      <c r="AJ170" s="1903"/>
      <c r="AK170" s="1903"/>
      <c r="AL170" s="1903"/>
      <c r="AM170" s="1904" t="s">
        <v>104</v>
      </c>
      <c r="AN170" s="1904"/>
      <c r="AO170" s="1904"/>
      <c r="AP170" s="1904"/>
      <c r="AQ170" s="1904"/>
      <c r="AR170" s="1905"/>
    </row>
    <row r="171" spans="1:44" ht="21.75" customHeight="1" thickBot="1">
      <c r="A171" s="2006" t="s">
        <v>282</v>
      </c>
      <c r="B171" s="2007"/>
      <c r="C171" s="2007"/>
      <c r="D171" s="2007"/>
      <c r="E171" s="2007"/>
      <c r="F171" s="2007"/>
      <c r="G171" s="2007"/>
      <c r="H171" s="2007"/>
      <c r="I171" s="2007"/>
      <c r="J171" s="2007"/>
      <c r="K171" s="2007"/>
      <c r="L171" s="2007"/>
      <c r="M171" s="2007"/>
      <c r="N171" s="2007"/>
      <c r="O171" s="2007"/>
      <c r="P171" s="2007"/>
      <c r="Q171" s="2007"/>
      <c r="R171" s="2007"/>
      <c r="S171" s="2007"/>
      <c r="T171" s="2007"/>
      <c r="U171" s="2007"/>
      <c r="V171" s="2007"/>
      <c r="W171" s="2007"/>
      <c r="X171" s="2007"/>
      <c r="Y171" s="2007"/>
      <c r="Z171" s="2007"/>
      <c r="AA171" s="2007"/>
      <c r="AB171" s="2007"/>
      <c r="AC171" s="2007"/>
      <c r="AD171" s="2007"/>
      <c r="AE171" s="2008"/>
      <c r="AF171" s="2009">
        <v>157</v>
      </c>
      <c r="AG171" s="2010"/>
      <c r="AH171" s="2010"/>
      <c r="AI171" s="2010"/>
      <c r="AJ171" s="2010"/>
      <c r="AK171" s="2010"/>
      <c r="AL171" s="2010"/>
      <c r="AM171" s="2011" t="s">
        <v>104</v>
      </c>
      <c r="AN171" s="2011"/>
      <c r="AO171" s="2011"/>
      <c r="AP171" s="2011"/>
      <c r="AQ171" s="2011"/>
      <c r="AR171" s="2012"/>
    </row>
    <row r="172" spans="1:38" ht="15">
      <c r="A172" s="2013"/>
      <c r="B172" s="2013"/>
      <c r="AG172" s="2014"/>
      <c r="AH172" s="2014"/>
      <c r="AI172" s="2014"/>
      <c r="AJ172" s="2014"/>
      <c r="AK172" s="2014"/>
      <c r="AL172" s="2014"/>
    </row>
    <row r="173" spans="33:38" ht="15">
      <c r="AG173" s="2014"/>
      <c r="AH173" s="2014"/>
      <c r="AI173" s="2014"/>
      <c r="AJ173" s="2014"/>
      <c r="AK173" s="2014"/>
      <c r="AL173" s="2014"/>
    </row>
    <row r="174" spans="33:38" ht="15">
      <c r="AG174" s="2014"/>
      <c r="AH174" s="2014"/>
      <c r="AI174" s="2014"/>
      <c r="AJ174" s="2014"/>
      <c r="AK174" s="2014"/>
      <c r="AL174" s="2014"/>
    </row>
    <row r="175" spans="33:38" ht="15">
      <c r="AG175" s="2014"/>
      <c r="AH175" s="2014"/>
      <c r="AI175" s="2014"/>
      <c r="AJ175" s="2014"/>
      <c r="AK175" s="2014"/>
      <c r="AL175" s="2014"/>
    </row>
    <row r="176" spans="33:38" ht="15">
      <c r="AG176" s="2014"/>
      <c r="AH176" s="2014"/>
      <c r="AI176" s="2014"/>
      <c r="AJ176" s="2014"/>
      <c r="AK176" s="2014"/>
      <c r="AL176" s="2014"/>
    </row>
    <row r="177" spans="33:38" ht="15">
      <c r="AG177" s="2014"/>
      <c r="AH177" s="2014"/>
      <c r="AI177" s="2014"/>
      <c r="AJ177" s="2014"/>
      <c r="AK177" s="2014"/>
      <c r="AL177" s="2014"/>
    </row>
    <row r="178" spans="33:38" ht="15">
      <c r="AG178" s="2014"/>
      <c r="AH178" s="2014"/>
      <c r="AI178" s="2014"/>
      <c r="AJ178" s="2014"/>
      <c r="AK178" s="2014"/>
      <c r="AL178" s="2014"/>
    </row>
    <row r="179" spans="33:38" ht="15">
      <c r="AG179" s="2014"/>
      <c r="AH179" s="2014"/>
      <c r="AI179" s="2014"/>
      <c r="AJ179" s="2014"/>
      <c r="AK179" s="2014"/>
      <c r="AL179" s="2014"/>
    </row>
  </sheetData>
  <mergeCells count="499">
    <mergeCell ref="A94:AE94"/>
    <mergeCell ref="A95:AE95"/>
    <mergeCell ref="A96:AE96"/>
    <mergeCell ref="A90:AE90"/>
    <mergeCell ref="A91:AE91"/>
    <mergeCell ref="A92:AE92"/>
    <mergeCell ref="A93:AE93"/>
    <mergeCell ref="A103:AE103"/>
    <mergeCell ref="A104:AE104"/>
    <mergeCell ref="A97:AE97"/>
    <mergeCell ref="A98:AE98"/>
    <mergeCell ref="A99:AE99"/>
    <mergeCell ref="A100:AE100"/>
    <mergeCell ref="A101:AE101"/>
    <mergeCell ref="A170:AE170"/>
    <mergeCell ref="A171:AE171"/>
    <mergeCell ref="A169:AA169"/>
    <mergeCell ref="AB150:AE150"/>
    <mergeCell ref="AB161:AE161"/>
    <mergeCell ref="A161:AA161"/>
    <mergeCell ref="A150:AA150"/>
    <mergeCell ref="A168:AE168"/>
    <mergeCell ref="A163:AE163"/>
    <mergeCell ref="A164:AE164"/>
    <mergeCell ref="A165:AE165"/>
    <mergeCell ref="A166:AE166"/>
    <mergeCell ref="A158:AE158"/>
    <mergeCell ref="A159:AE159"/>
    <mergeCell ref="A160:AE160"/>
    <mergeCell ref="Z162:AE162"/>
    <mergeCell ref="A162:V162"/>
    <mergeCell ref="A154:AE154"/>
    <mergeCell ref="A155:AE155"/>
    <mergeCell ref="A156:AE156"/>
    <mergeCell ref="A157:AE157"/>
    <mergeCell ref="A149:AE149"/>
    <mergeCell ref="A151:AE151"/>
    <mergeCell ref="A152:AE152"/>
    <mergeCell ref="A153:AE153"/>
    <mergeCell ref="A145:AE145"/>
    <mergeCell ref="A146:AE146"/>
    <mergeCell ref="A147:AE147"/>
    <mergeCell ref="A148:AE148"/>
    <mergeCell ref="A141:AE141"/>
    <mergeCell ref="A142:AE142"/>
    <mergeCell ref="A143:AE143"/>
    <mergeCell ref="A144:AE144"/>
    <mergeCell ref="A139:AE139"/>
    <mergeCell ref="A140:AE140"/>
    <mergeCell ref="U138:AE138"/>
    <mergeCell ref="A138:Q138"/>
    <mergeCell ref="AG169:AL169"/>
    <mergeCell ref="AG170:AL170"/>
    <mergeCell ref="AG171:AL171"/>
    <mergeCell ref="A130:AE130"/>
    <mergeCell ref="A131:AE131"/>
    <mergeCell ref="A132:AE132"/>
    <mergeCell ref="A133:AE133"/>
    <mergeCell ref="A134:AE134"/>
    <mergeCell ref="A136:AE136"/>
    <mergeCell ref="A137:AE137"/>
    <mergeCell ref="AG165:AL165"/>
    <mergeCell ref="AG166:AL166"/>
    <mergeCell ref="AG167:AL167"/>
    <mergeCell ref="AG168:AL168"/>
    <mergeCell ref="AG162:AL162"/>
    <mergeCell ref="AM162:AR162"/>
    <mergeCell ref="AG163:AL163"/>
    <mergeCell ref="AG164:AL164"/>
    <mergeCell ref="AG157:AL157"/>
    <mergeCell ref="AG158:AL158"/>
    <mergeCell ref="AG159:AL159"/>
    <mergeCell ref="AG160:AL160"/>
    <mergeCell ref="AG150:AL150"/>
    <mergeCell ref="AM150:AR150"/>
    <mergeCell ref="AG161:AL161"/>
    <mergeCell ref="AM161:AR161"/>
    <mergeCell ref="AG151:AL151"/>
    <mergeCell ref="AG152:AL152"/>
    <mergeCell ref="AG153:AL153"/>
    <mergeCell ref="AG154:AL154"/>
    <mergeCell ref="AG155:AL155"/>
    <mergeCell ref="AG156:AL156"/>
    <mergeCell ref="AG147:AL147"/>
    <mergeCell ref="AG148:AL148"/>
    <mergeCell ref="AG149:AL149"/>
    <mergeCell ref="AM141:AR141"/>
    <mergeCell ref="AG143:AL143"/>
    <mergeCell ref="AG144:AL144"/>
    <mergeCell ref="AG145:AL145"/>
    <mergeCell ref="AG146:AL146"/>
    <mergeCell ref="AG139:AL139"/>
    <mergeCell ref="AG140:AL140"/>
    <mergeCell ref="AG141:AL141"/>
    <mergeCell ref="AG142:AL142"/>
    <mergeCell ref="AG135:AL135"/>
    <mergeCell ref="AM135:AR135"/>
    <mergeCell ref="AG138:AL138"/>
    <mergeCell ref="AM138:AR138"/>
    <mergeCell ref="AG136:AL136"/>
    <mergeCell ref="AG137:AL137"/>
    <mergeCell ref="A126:AE126"/>
    <mergeCell ref="A127:AE127"/>
    <mergeCell ref="V129:AE129"/>
    <mergeCell ref="A124:AE124"/>
    <mergeCell ref="AM99:AR99"/>
    <mergeCell ref="AM100:AR100"/>
    <mergeCell ref="AM101:AR101"/>
    <mergeCell ref="AM102:AR102"/>
    <mergeCell ref="AM92:AR92"/>
    <mergeCell ref="AM94:AR94"/>
    <mergeCell ref="AM97:AR97"/>
    <mergeCell ref="AM98:AR98"/>
    <mergeCell ref="AG133:AL133"/>
    <mergeCell ref="AG134:AL134"/>
    <mergeCell ref="AM82:AR82"/>
    <mergeCell ref="AM83:AR83"/>
    <mergeCell ref="AM86:AR86"/>
    <mergeCell ref="AM87:AR87"/>
    <mergeCell ref="AM88:AR88"/>
    <mergeCell ref="AM89:AR89"/>
    <mergeCell ref="AM90:AR90"/>
    <mergeCell ref="AM91:AR91"/>
    <mergeCell ref="AG129:AL129"/>
    <mergeCell ref="AG130:AL130"/>
    <mergeCell ref="AG131:AL131"/>
    <mergeCell ref="AG132:AL132"/>
    <mergeCell ref="AG121:AL121"/>
    <mergeCell ref="AG126:AL126"/>
    <mergeCell ref="AG127:AL127"/>
    <mergeCell ref="AG128:AL128"/>
    <mergeCell ref="AG122:AL122"/>
    <mergeCell ref="AG123:AL123"/>
    <mergeCell ref="AG124:AL124"/>
    <mergeCell ref="AG125:AL125"/>
    <mergeCell ref="AG106:AL106"/>
    <mergeCell ref="AG107:AL107"/>
    <mergeCell ref="AG110:AL110"/>
    <mergeCell ref="AG111:AL111"/>
    <mergeCell ref="AG102:AL102"/>
    <mergeCell ref="AG103:AL103"/>
    <mergeCell ref="AG104:AL104"/>
    <mergeCell ref="AG105:AL105"/>
    <mergeCell ref="AG92:AL92"/>
    <mergeCell ref="AG93:AL93"/>
    <mergeCell ref="AG94:AL94"/>
    <mergeCell ref="AG95:AL95"/>
    <mergeCell ref="AG88:AL88"/>
    <mergeCell ref="AG89:AL89"/>
    <mergeCell ref="AG90:AL90"/>
    <mergeCell ref="AG91:AL91"/>
    <mergeCell ref="AG84:AL84"/>
    <mergeCell ref="AG85:AL85"/>
    <mergeCell ref="AG86:AL86"/>
    <mergeCell ref="AG87:AL87"/>
    <mergeCell ref="AG79:AL79"/>
    <mergeCell ref="AG80:AL80"/>
    <mergeCell ref="AG82:AL82"/>
    <mergeCell ref="AG83:AL83"/>
    <mergeCell ref="AG81:AL81"/>
    <mergeCell ref="AG75:AL75"/>
    <mergeCell ref="AG76:AL76"/>
    <mergeCell ref="AG77:AL77"/>
    <mergeCell ref="AG78:AL78"/>
    <mergeCell ref="AG71:AL71"/>
    <mergeCell ref="AG72:AL72"/>
    <mergeCell ref="AG73:AL73"/>
    <mergeCell ref="AG74:AL74"/>
    <mergeCell ref="AG67:AL67"/>
    <mergeCell ref="AG68:AL68"/>
    <mergeCell ref="AG69:AL69"/>
    <mergeCell ref="AG70:AL70"/>
    <mergeCell ref="AG63:AL63"/>
    <mergeCell ref="AG64:AL64"/>
    <mergeCell ref="AG65:AL65"/>
    <mergeCell ref="AG66:AL66"/>
    <mergeCell ref="AG59:AL59"/>
    <mergeCell ref="AG60:AL60"/>
    <mergeCell ref="AG61:AL61"/>
    <mergeCell ref="AG62:AL62"/>
    <mergeCell ref="AG55:AL55"/>
    <mergeCell ref="AG56:AL56"/>
    <mergeCell ref="AG57:AL57"/>
    <mergeCell ref="AG58:AL58"/>
    <mergeCell ref="AG51:AL51"/>
    <mergeCell ref="AG52:AL52"/>
    <mergeCell ref="AG53:AL53"/>
    <mergeCell ref="AG54:AL54"/>
    <mergeCell ref="AG47:AL47"/>
    <mergeCell ref="AG48:AL48"/>
    <mergeCell ref="AG49:AL49"/>
    <mergeCell ref="AG50:AL50"/>
    <mergeCell ref="AG43:AL43"/>
    <mergeCell ref="AG44:AL44"/>
    <mergeCell ref="AG45:AL45"/>
    <mergeCell ref="AG46:AL46"/>
    <mergeCell ref="AG39:AL39"/>
    <mergeCell ref="AG40:AL40"/>
    <mergeCell ref="AG41:AL41"/>
    <mergeCell ref="AG42:AL42"/>
    <mergeCell ref="A17:AE17"/>
    <mergeCell ref="A89:AE89"/>
    <mergeCell ref="AB18:AE18"/>
    <mergeCell ref="A85:AE85"/>
    <mergeCell ref="A86:AE86"/>
    <mergeCell ref="A87:AE87"/>
    <mergeCell ref="A88:AE88"/>
    <mergeCell ref="A80:AE80"/>
    <mergeCell ref="A84:AE84"/>
    <mergeCell ref="A76:AE76"/>
    <mergeCell ref="A77:AE77"/>
    <mergeCell ref="A78:AE78"/>
    <mergeCell ref="A79:AE79"/>
    <mergeCell ref="A81:Y81"/>
    <mergeCell ref="Z81:AE81"/>
    <mergeCell ref="A82:AE82"/>
    <mergeCell ref="A83:AE83"/>
    <mergeCell ref="AA68:AE68"/>
    <mergeCell ref="A68:Z68"/>
    <mergeCell ref="A73:AE73"/>
    <mergeCell ref="A75:Z75"/>
    <mergeCell ref="AA75:AE75"/>
    <mergeCell ref="A74:X74"/>
    <mergeCell ref="Y74:AE74"/>
    <mergeCell ref="A71:AE71"/>
    <mergeCell ref="A64:AE64"/>
    <mergeCell ref="A65:AE65"/>
    <mergeCell ref="A66:AE66"/>
    <mergeCell ref="A67:AE67"/>
    <mergeCell ref="A53:AE53"/>
    <mergeCell ref="A60:AE60"/>
    <mergeCell ref="A61:AE61"/>
    <mergeCell ref="A63:AE63"/>
    <mergeCell ref="A59:AE59"/>
    <mergeCell ref="A49:AE49"/>
    <mergeCell ref="A50:Y50"/>
    <mergeCell ref="Z50:AE50"/>
    <mergeCell ref="A51:AE51"/>
    <mergeCell ref="A32:W32"/>
    <mergeCell ref="A46:AE46"/>
    <mergeCell ref="A47:AE47"/>
    <mergeCell ref="A48:AE48"/>
    <mergeCell ref="A35:AE35"/>
    <mergeCell ref="A36:AE36"/>
    <mergeCell ref="A38:AE38"/>
    <mergeCell ref="AA39:AE39"/>
    <mergeCell ref="A39:Z39"/>
    <mergeCell ref="Z45:AE45"/>
    <mergeCell ref="A30:AE30"/>
    <mergeCell ref="A18:Z18"/>
    <mergeCell ref="A19:AE19"/>
    <mergeCell ref="A22:AE22"/>
    <mergeCell ref="A24:AE24"/>
    <mergeCell ref="A21:AE21"/>
    <mergeCell ref="A20:AE20"/>
    <mergeCell ref="A23:AE23"/>
    <mergeCell ref="A27:AE27"/>
    <mergeCell ref="AG35:AL35"/>
    <mergeCell ref="AG30:AL30"/>
    <mergeCell ref="AG31:AL31"/>
    <mergeCell ref="AG32:AL32"/>
    <mergeCell ref="AG33:AL33"/>
    <mergeCell ref="AG21:AL21"/>
    <mergeCell ref="A26:AE26"/>
    <mergeCell ref="A25:AE25"/>
    <mergeCell ref="AG34:AL34"/>
    <mergeCell ref="A28:AE28"/>
    <mergeCell ref="A29:AE29"/>
    <mergeCell ref="A34:AE34"/>
    <mergeCell ref="A31:AE31"/>
    <mergeCell ref="A33:AE33"/>
    <mergeCell ref="X32:AE32"/>
    <mergeCell ref="AG28:AL28"/>
    <mergeCell ref="AG29:AL29"/>
    <mergeCell ref="AG22:AL22"/>
    <mergeCell ref="AG23:AL23"/>
    <mergeCell ref="AG24:AL24"/>
    <mergeCell ref="AG25:AL25"/>
    <mergeCell ref="AG26:AL26"/>
    <mergeCell ref="AG27:AL27"/>
    <mergeCell ref="AP2:AR2"/>
    <mergeCell ref="AG10:AJ10"/>
    <mergeCell ref="AF6:AQ6"/>
    <mergeCell ref="AG15:AL15"/>
    <mergeCell ref="AE5:AO5"/>
    <mergeCell ref="A15:AE15"/>
    <mergeCell ref="U6:X6"/>
    <mergeCell ref="AM10:AN10"/>
    <mergeCell ref="AM19:AR19"/>
    <mergeCell ref="AM20:AR20"/>
    <mergeCell ref="AP10:AQ10"/>
    <mergeCell ref="X10:AC10"/>
    <mergeCell ref="AG16:AL16"/>
    <mergeCell ref="AG20:AL20"/>
    <mergeCell ref="AG18:AL18"/>
    <mergeCell ref="AG19:AL19"/>
    <mergeCell ref="AG17:AL17"/>
    <mergeCell ref="A16:AE16"/>
    <mergeCell ref="AM21:AR21"/>
    <mergeCell ref="AM22:AR22"/>
    <mergeCell ref="AM23:AR23"/>
    <mergeCell ref="AF12:AF13"/>
    <mergeCell ref="AM12:AR13"/>
    <mergeCell ref="AM16:AR16"/>
    <mergeCell ref="AM17:AR17"/>
    <mergeCell ref="AM18:AR18"/>
    <mergeCell ref="AG12:AL13"/>
    <mergeCell ref="AM15:AR15"/>
    <mergeCell ref="AM50:AR50"/>
    <mergeCell ref="AM51:AR51"/>
    <mergeCell ref="AM41:AR41"/>
    <mergeCell ref="AM46:AR46"/>
    <mergeCell ref="AM47:AR47"/>
    <mergeCell ref="AM49:AR49"/>
    <mergeCell ref="AM43:AR43"/>
    <mergeCell ref="AM48:AR48"/>
    <mergeCell ref="AM44:AR44"/>
    <mergeCell ref="AM45:AR45"/>
    <mergeCell ref="AM34:AR34"/>
    <mergeCell ref="AM35:AR35"/>
    <mergeCell ref="AM33:AR33"/>
    <mergeCell ref="AM28:AR28"/>
    <mergeCell ref="AM29:AR29"/>
    <mergeCell ref="AM30:AR30"/>
    <mergeCell ref="AM32:AR32"/>
    <mergeCell ref="AM31:AR31"/>
    <mergeCell ref="AM169:AR169"/>
    <mergeCell ref="AM170:AR170"/>
    <mergeCell ref="AM171:AR171"/>
    <mergeCell ref="AM159:AR159"/>
    <mergeCell ref="AM160:AR160"/>
    <mergeCell ref="AM167:AR167"/>
    <mergeCell ref="AM168:AR168"/>
    <mergeCell ref="AM163:AR163"/>
    <mergeCell ref="AM164:AR164"/>
    <mergeCell ref="AM165:AR165"/>
    <mergeCell ref="AM158:AR158"/>
    <mergeCell ref="AM146:AR146"/>
    <mergeCell ref="AM147:AR147"/>
    <mergeCell ref="AM148:AR148"/>
    <mergeCell ref="AM149:AR149"/>
    <mergeCell ref="AM154:AR154"/>
    <mergeCell ref="AM157:AR157"/>
    <mergeCell ref="AM155:AR155"/>
    <mergeCell ref="AM156:AR156"/>
    <mergeCell ref="AM152:AR152"/>
    <mergeCell ref="AM153:AR153"/>
    <mergeCell ref="AM129:AR129"/>
    <mergeCell ref="AM131:AR131"/>
    <mergeCell ref="AM133:AR133"/>
    <mergeCell ref="AM130:AR130"/>
    <mergeCell ref="AM132:AR132"/>
    <mergeCell ref="AM136:AR136"/>
    <mergeCell ref="AM137:AR137"/>
    <mergeCell ref="AM139:AR139"/>
    <mergeCell ref="AM140:AR140"/>
    <mergeCell ref="AM77:AR77"/>
    <mergeCell ref="AM78:AR78"/>
    <mergeCell ref="AM79:AR79"/>
    <mergeCell ref="AM81:AR81"/>
    <mergeCell ref="AM56:AR56"/>
    <mergeCell ref="AM52:AR52"/>
    <mergeCell ref="AM59:AR59"/>
    <mergeCell ref="AM68:AR68"/>
    <mergeCell ref="AM63:AR63"/>
    <mergeCell ref="AM67:AR67"/>
    <mergeCell ref="AM65:AR65"/>
    <mergeCell ref="AM66:AR66"/>
    <mergeCell ref="AM64:AR64"/>
    <mergeCell ref="AM60:AR60"/>
    <mergeCell ref="AM72:AR72"/>
    <mergeCell ref="AM73:AR73"/>
    <mergeCell ref="AM93:AR93"/>
    <mergeCell ref="AM95:AR95"/>
    <mergeCell ref="AM76:AR76"/>
    <mergeCell ref="AM75:AR75"/>
    <mergeCell ref="AM84:AR84"/>
    <mergeCell ref="AM74:AR74"/>
    <mergeCell ref="AM85:AR85"/>
    <mergeCell ref="AM80:AR80"/>
    <mergeCell ref="A109:AE109"/>
    <mergeCell ref="A107:AE107"/>
    <mergeCell ref="AG108:AL108"/>
    <mergeCell ref="AG109:AL109"/>
    <mergeCell ref="AM103:AR103"/>
    <mergeCell ref="AM96:AR96"/>
    <mergeCell ref="AM115:AR115"/>
    <mergeCell ref="A116:AE116"/>
    <mergeCell ref="AG96:AL96"/>
    <mergeCell ref="AG97:AL97"/>
    <mergeCell ref="AG98:AL98"/>
    <mergeCell ref="AG99:AL99"/>
    <mergeCell ref="AG100:AL100"/>
    <mergeCell ref="AG101:AL101"/>
    <mergeCell ref="A70:AE70"/>
    <mergeCell ref="AG37:AL37"/>
    <mergeCell ref="AG38:AL38"/>
    <mergeCell ref="A69:AE69"/>
    <mergeCell ref="A40:AE40"/>
    <mergeCell ref="A41:AE41"/>
    <mergeCell ref="A42:AE42"/>
    <mergeCell ref="A43:AE43"/>
    <mergeCell ref="A44:AE44"/>
    <mergeCell ref="A37:AE37"/>
    <mergeCell ref="AM54:AR54"/>
    <mergeCell ref="AM55:AR55"/>
    <mergeCell ref="AM71:AR71"/>
    <mergeCell ref="AM53:AR53"/>
    <mergeCell ref="AM62:AR62"/>
    <mergeCell ref="AM69:AR69"/>
    <mergeCell ref="AM70:AR70"/>
    <mergeCell ref="AM57:AR57"/>
    <mergeCell ref="AM58:AR58"/>
    <mergeCell ref="AM61:AR61"/>
    <mergeCell ref="AB169:AE169"/>
    <mergeCell ref="A102:AE102"/>
    <mergeCell ref="A110:AE110"/>
    <mergeCell ref="A106:AE106"/>
    <mergeCell ref="A111:AE111"/>
    <mergeCell ref="A108:AE108"/>
    <mergeCell ref="A121:AE121"/>
    <mergeCell ref="A117:AE117"/>
    <mergeCell ref="A119:AE119"/>
    <mergeCell ref="A118:AE118"/>
    <mergeCell ref="AM25:AR25"/>
    <mergeCell ref="AM26:AR26"/>
    <mergeCell ref="AM27:AR27"/>
    <mergeCell ref="AM24:AR24"/>
    <mergeCell ref="AM104:AR104"/>
    <mergeCell ref="AM113:AR113"/>
    <mergeCell ref="AM105:AR105"/>
    <mergeCell ref="AM106:AR106"/>
    <mergeCell ref="AM107:AR107"/>
    <mergeCell ref="AM108:AR108"/>
    <mergeCell ref="AM109:AR109"/>
    <mergeCell ref="AM111:AR111"/>
    <mergeCell ref="AM110:AR110"/>
    <mergeCell ref="AM112:AR112"/>
    <mergeCell ref="AM42:AR42"/>
    <mergeCell ref="AM36:AR36"/>
    <mergeCell ref="AM37:AR37"/>
    <mergeCell ref="AM38:AR38"/>
    <mergeCell ref="AM39:AR39"/>
    <mergeCell ref="AM40:AR40"/>
    <mergeCell ref="AG36:AL36"/>
    <mergeCell ref="A72:AE72"/>
    <mergeCell ref="A105:AE105"/>
    <mergeCell ref="AM166:AR166"/>
    <mergeCell ref="AM119:AR119"/>
    <mergeCell ref="AM120:AR120"/>
    <mergeCell ref="AM121:AR121"/>
    <mergeCell ref="AM123:AR123"/>
    <mergeCell ref="AM126:AR126"/>
    <mergeCell ref="AM127:AR127"/>
    <mergeCell ref="AM134:AR134"/>
    <mergeCell ref="A120:AE120"/>
    <mergeCell ref="AM128:AR128"/>
    <mergeCell ref="AM151:AR151"/>
    <mergeCell ref="AM125:AR125"/>
    <mergeCell ref="AM142:AR142"/>
    <mergeCell ref="AM143:AR143"/>
    <mergeCell ref="AM144:AR144"/>
    <mergeCell ref="AM145:AR145"/>
    <mergeCell ref="A125:AE125"/>
    <mergeCell ref="AG120:AL120"/>
    <mergeCell ref="AG112:AL112"/>
    <mergeCell ref="AM122:AR122"/>
    <mergeCell ref="AM124:AR124"/>
    <mergeCell ref="AM118:AR118"/>
    <mergeCell ref="AG118:AL118"/>
    <mergeCell ref="AG119:AL119"/>
    <mergeCell ref="AG113:AL113"/>
    <mergeCell ref="AG114:AL114"/>
    <mergeCell ref="AG115:AL115"/>
    <mergeCell ref="AM114:AR114"/>
    <mergeCell ref="AM116:AR116"/>
    <mergeCell ref="AM117:AR117"/>
    <mergeCell ref="AG117:AL117"/>
    <mergeCell ref="AG116:AL116"/>
    <mergeCell ref="A45:X45"/>
    <mergeCell ref="Z52:AE52"/>
    <mergeCell ref="A52:W52"/>
    <mergeCell ref="Y62:AE62"/>
    <mergeCell ref="A62:W62"/>
    <mergeCell ref="A54:AE54"/>
    <mergeCell ref="A55:AE55"/>
    <mergeCell ref="A56:AE56"/>
    <mergeCell ref="A57:AE57"/>
    <mergeCell ref="A58:AE58"/>
    <mergeCell ref="Y112:AE112"/>
    <mergeCell ref="Y122:AE122"/>
    <mergeCell ref="S135:AE135"/>
    <mergeCell ref="A135:R135"/>
    <mergeCell ref="A113:AE113"/>
    <mergeCell ref="A129:U129"/>
    <mergeCell ref="A128:AE128"/>
    <mergeCell ref="A123:AE123"/>
    <mergeCell ref="A115:AE115"/>
    <mergeCell ref="A114:AE114"/>
  </mergeCells>
  <hyperlinks>
    <hyperlink ref="AE167" location="'80URLAP'!AA164" display="(111+112+113+28-55-125+135)"/>
  </hyperlinks>
  <printOptions horizont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60" r:id="rId1"/>
  <rowBreaks count="2" manualBreakCount="2">
    <brk id="65" max="43" man="1"/>
    <brk id="115" max="4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view="pageBreakPreview" zoomScaleSheetLayoutView="100" workbookViewId="0" topLeftCell="A1">
      <selection activeCell="V58" sqref="V58:Z58"/>
    </sheetView>
  </sheetViews>
  <sheetFormatPr defaultColWidth="9.140625" defaultRowHeight="12.75"/>
  <cols>
    <col min="1" max="6" width="3.28125" style="136" customWidth="1"/>
    <col min="7" max="7" width="3.8515625" style="136" customWidth="1"/>
    <col min="8" max="11" width="3.28125" style="136" customWidth="1"/>
    <col min="12" max="12" width="3.8515625" style="136" customWidth="1"/>
    <col min="13" max="13" width="3.421875" style="136" customWidth="1"/>
    <col min="14" max="14" width="3.28125" style="136" customWidth="1"/>
    <col min="15" max="15" width="3.8515625" style="136" customWidth="1"/>
    <col min="16" max="19" width="3.28125" style="136" customWidth="1"/>
    <col min="20" max="20" width="2.421875" style="136" customWidth="1"/>
    <col min="21" max="36" width="3.28125" style="136" customWidth="1"/>
    <col min="37" max="37" width="2.8515625" style="136" customWidth="1"/>
    <col min="38" max="16384" width="9.140625" style="136" customWidth="1"/>
  </cols>
  <sheetData>
    <row r="1" spans="35:36" ht="13.5" thickBot="1">
      <c r="AI1" s="137"/>
      <c r="AJ1" s="138"/>
    </row>
    <row r="2" spans="35:36" ht="12.75">
      <c r="AI2" s="139" t="s">
        <v>956</v>
      </c>
      <c r="AJ2" s="140"/>
    </row>
    <row r="3" spans="1:36" ht="15.75">
      <c r="A3" s="141" t="s">
        <v>1047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</row>
    <row r="4" spans="1:36" ht="15.75">
      <c r="A4" s="141" t="s">
        <v>958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</row>
    <row r="5" spans="35:36" ht="12.75">
      <c r="AI5" s="139"/>
      <c r="AJ5" s="139"/>
    </row>
    <row r="6" spans="26:36" ht="12.75">
      <c r="Z6" s="142" t="s">
        <v>959</v>
      </c>
      <c r="AA6" s="142"/>
      <c r="AB6" s="142"/>
      <c r="AC6" s="142"/>
      <c r="AD6" s="142"/>
      <c r="AE6" s="142"/>
      <c r="AF6" s="142"/>
      <c r="AG6" s="142"/>
      <c r="AH6" s="142"/>
      <c r="AI6" s="142"/>
      <c r="AJ6" s="142"/>
    </row>
    <row r="7" spans="28:36" ht="12.75">
      <c r="AB7" s="143" t="s">
        <v>960</v>
      </c>
      <c r="AC7" s="143"/>
      <c r="AD7" s="143"/>
      <c r="AE7" s="143"/>
      <c r="AF7" s="143"/>
      <c r="AG7" s="143"/>
      <c r="AH7" s="143"/>
      <c r="AI7" s="143"/>
      <c r="AJ7" s="143"/>
    </row>
    <row r="8" ht="13.5" thickBot="1"/>
    <row r="9" spans="1:36" ht="15.75" customHeight="1" thickBot="1">
      <c r="A9" s="144">
        <v>5</v>
      </c>
      <c r="B9" s="145">
        <v>1</v>
      </c>
      <c r="C9" s="145">
        <v>3</v>
      </c>
      <c r="D9" s="145">
        <v>0</v>
      </c>
      <c r="E9" s="145">
        <v>0</v>
      </c>
      <c r="F9" s="146">
        <v>9</v>
      </c>
      <c r="H9" s="144">
        <v>1</v>
      </c>
      <c r="I9" s="145">
        <v>2</v>
      </c>
      <c r="J9" s="145">
        <v>5</v>
      </c>
      <c r="K9" s="146">
        <v>4</v>
      </c>
      <c r="M9" s="144">
        <v>0</v>
      </c>
      <c r="N9" s="146">
        <v>1</v>
      </c>
      <c r="P9" s="144">
        <v>2</v>
      </c>
      <c r="Q9" s="147">
        <v>8</v>
      </c>
      <c r="R9" s="147">
        <v>0</v>
      </c>
      <c r="S9" s="148">
        <v>0</v>
      </c>
      <c r="U9" s="144">
        <v>7</v>
      </c>
      <c r="V9" s="147">
        <v>5</v>
      </c>
      <c r="W9" s="145">
        <v>1</v>
      </c>
      <c r="X9" s="145">
        <v>1</v>
      </c>
      <c r="Y9" s="145">
        <v>1</v>
      </c>
      <c r="Z9" s="146">
        <v>5</v>
      </c>
      <c r="AB9" s="137">
        <v>0</v>
      </c>
      <c r="AC9" s="138">
        <v>3</v>
      </c>
      <c r="AE9" s="149">
        <v>2</v>
      </c>
      <c r="AF9" s="150">
        <v>0</v>
      </c>
      <c r="AG9" s="150">
        <v>0</v>
      </c>
      <c r="AH9" s="151">
        <v>7</v>
      </c>
      <c r="AJ9" s="152">
        <v>3</v>
      </c>
    </row>
    <row r="10" spans="1:36" ht="38.25" customHeight="1">
      <c r="A10" s="153" t="s">
        <v>936</v>
      </c>
      <c r="B10" s="153"/>
      <c r="C10" s="153"/>
      <c r="D10" s="153"/>
      <c r="E10" s="153"/>
      <c r="F10" s="153"/>
      <c r="G10" s="154"/>
      <c r="H10" s="153" t="s">
        <v>937</v>
      </c>
      <c r="I10" s="153"/>
      <c r="J10" s="153"/>
      <c r="K10" s="153"/>
      <c r="L10" s="154"/>
      <c r="M10" s="155" t="s">
        <v>961</v>
      </c>
      <c r="N10" s="153"/>
      <c r="O10" s="154"/>
      <c r="P10" s="155" t="s">
        <v>962</v>
      </c>
      <c r="Q10" s="155"/>
      <c r="R10" s="155"/>
      <c r="S10" s="155"/>
      <c r="U10" s="153" t="s">
        <v>940</v>
      </c>
      <c r="V10" s="139"/>
      <c r="W10" s="153"/>
      <c r="X10" s="153"/>
      <c r="Y10" s="153"/>
      <c r="Z10" s="153"/>
      <c r="AB10" s="153" t="s">
        <v>963</v>
      </c>
      <c r="AC10" s="153"/>
      <c r="AE10" s="153" t="s">
        <v>964</v>
      </c>
      <c r="AF10" s="153"/>
      <c r="AG10" s="153"/>
      <c r="AH10" s="153"/>
      <c r="AJ10" s="153" t="s">
        <v>965</v>
      </c>
    </row>
    <row r="11" ht="12.75">
      <c r="AG11" s="156" t="s">
        <v>966</v>
      </c>
    </row>
    <row r="12" spans="1:36" ht="38.25" customHeight="1">
      <c r="A12" s="157" t="s">
        <v>967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9"/>
      <c r="T12" s="160" t="s">
        <v>968</v>
      </c>
      <c r="U12" s="161"/>
      <c r="V12" s="162" t="s">
        <v>969</v>
      </c>
      <c r="W12" s="163"/>
      <c r="X12" s="163"/>
      <c r="Y12" s="163"/>
      <c r="Z12" s="164"/>
      <c r="AA12" s="162" t="s">
        <v>970</v>
      </c>
      <c r="AB12" s="163"/>
      <c r="AC12" s="163"/>
      <c r="AD12" s="163"/>
      <c r="AE12" s="164"/>
      <c r="AF12" s="157" t="s">
        <v>971</v>
      </c>
      <c r="AG12" s="158"/>
      <c r="AH12" s="158"/>
      <c r="AI12" s="158"/>
      <c r="AJ12" s="159"/>
    </row>
    <row r="13" spans="1:36" ht="12.75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168"/>
      <c r="U13" s="169"/>
      <c r="V13" s="162" t="s">
        <v>972</v>
      </c>
      <c r="W13" s="163"/>
      <c r="X13" s="163"/>
      <c r="Y13" s="163"/>
      <c r="Z13" s="163"/>
      <c r="AA13" s="162"/>
      <c r="AB13" s="163"/>
      <c r="AC13" s="163"/>
      <c r="AD13" s="163"/>
      <c r="AE13" s="164"/>
      <c r="AF13" s="165"/>
      <c r="AG13" s="166"/>
      <c r="AH13" s="166"/>
      <c r="AI13" s="166"/>
      <c r="AJ13" s="167"/>
    </row>
    <row r="14" spans="1:36" ht="12.75">
      <c r="A14" s="170">
        <v>1</v>
      </c>
      <c r="B14" s="171"/>
      <c r="C14" s="171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3"/>
      <c r="T14" s="174">
        <v>2</v>
      </c>
      <c r="U14" s="172"/>
      <c r="V14" s="174">
        <v>3</v>
      </c>
      <c r="W14" s="172"/>
      <c r="X14" s="172"/>
      <c r="Y14" s="172"/>
      <c r="Z14" s="172"/>
      <c r="AA14" s="174">
        <v>4</v>
      </c>
      <c r="AB14" s="172"/>
      <c r="AC14" s="172"/>
      <c r="AD14" s="172"/>
      <c r="AE14" s="172"/>
      <c r="AF14" s="174">
        <v>5</v>
      </c>
      <c r="AG14" s="172"/>
      <c r="AH14" s="172"/>
      <c r="AI14" s="172"/>
      <c r="AJ14" s="171"/>
    </row>
    <row r="15" spans="1:36" ht="19.5" customHeight="1">
      <c r="A15" s="175" t="s">
        <v>1048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7"/>
      <c r="T15" s="178" t="s">
        <v>974</v>
      </c>
      <c r="U15" s="179"/>
      <c r="V15" s="180"/>
      <c r="W15" s="181"/>
      <c r="X15" s="181"/>
      <c r="Y15" s="181"/>
      <c r="Z15" s="182"/>
      <c r="AA15" s="183"/>
      <c r="AB15" s="184"/>
      <c r="AC15" s="184"/>
      <c r="AD15" s="184"/>
      <c r="AE15" s="185"/>
      <c r="AF15" s="183"/>
      <c r="AG15" s="184"/>
      <c r="AH15" s="184"/>
      <c r="AI15" s="184"/>
      <c r="AJ15" s="185"/>
    </row>
    <row r="16" spans="1:36" ht="19.5" customHeight="1">
      <c r="A16" s="175" t="s">
        <v>1049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7"/>
      <c r="T16" s="178" t="s">
        <v>976</v>
      </c>
      <c r="U16" s="179"/>
      <c r="V16" s="180"/>
      <c r="W16" s="181"/>
      <c r="X16" s="181"/>
      <c r="Y16" s="181"/>
      <c r="Z16" s="182"/>
      <c r="AA16" s="183"/>
      <c r="AB16" s="184"/>
      <c r="AC16" s="184"/>
      <c r="AD16" s="184"/>
      <c r="AE16" s="185"/>
      <c r="AF16" s="183"/>
      <c r="AG16" s="184"/>
      <c r="AH16" s="184"/>
      <c r="AI16" s="184"/>
      <c r="AJ16" s="185"/>
    </row>
    <row r="17" spans="1:36" ht="19.5" customHeight="1">
      <c r="A17" s="175" t="s">
        <v>1050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7"/>
      <c r="T17" s="178" t="s">
        <v>978</v>
      </c>
      <c r="U17" s="179"/>
      <c r="V17" s="180"/>
      <c r="W17" s="181"/>
      <c r="X17" s="181"/>
      <c r="Y17" s="181"/>
      <c r="Z17" s="182"/>
      <c r="AA17" s="183"/>
      <c r="AB17" s="184"/>
      <c r="AC17" s="184"/>
      <c r="AD17" s="184"/>
      <c r="AE17" s="185"/>
      <c r="AF17" s="183"/>
      <c r="AG17" s="184"/>
      <c r="AH17" s="184"/>
      <c r="AI17" s="184"/>
      <c r="AJ17" s="185"/>
    </row>
    <row r="18" spans="1:36" ht="19.5" customHeight="1">
      <c r="A18" s="175" t="s">
        <v>1051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7"/>
      <c r="T18" s="178" t="s">
        <v>980</v>
      </c>
      <c r="U18" s="179"/>
      <c r="V18" s="180">
        <v>22083</v>
      </c>
      <c r="W18" s="181"/>
      <c r="X18" s="181"/>
      <c r="Y18" s="181"/>
      <c r="Z18" s="182"/>
      <c r="AA18" s="183"/>
      <c r="AB18" s="184"/>
      <c r="AC18" s="184"/>
      <c r="AD18" s="184"/>
      <c r="AE18" s="185"/>
      <c r="AF18" s="183"/>
      <c r="AG18" s="184"/>
      <c r="AH18" s="184"/>
      <c r="AI18" s="184"/>
      <c r="AJ18" s="185"/>
    </row>
    <row r="19" spans="1:36" ht="19.5" customHeight="1">
      <c r="A19" s="175" t="s">
        <v>1052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7"/>
      <c r="T19" s="178" t="s">
        <v>982</v>
      </c>
      <c r="U19" s="179"/>
      <c r="V19" s="180">
        <v>1668</v>
      </c>
      <c r="W19" s="181"/>
      <c r="X19" s="181"/>
      <c r="Y19" s="181"/>
      <c r="Z19" s="182"/>
      <c r="AA19" s="183"/>
      <c r="AB19" s="184"/>
      <c r="AC19" s="184"/>
      <c r="AD19" s="184"/>
      <c r="AE19" s="185"/>
      <c r="AF19" s="183"/>
      <c r="AG19" s="184"/>
      <c r="AH19" s="184"/>
      <c r="AI19" s="184"/>
      <c r="AJ19" s="185"/>
    </row>
    <row r="20" spans="1:36" ht="19.5" customHeight="1">
      <c r="A20" s="175" t="s">
        <v>1053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7"/>
      <c r="T20" s="178" t="s">
        <v>984</v>
      </c>
      <c r="U20" s="179"/>
      <c r="V20" s="180">
        <v>3107</v>
      </c>
      <c r="W20" s="181"/>
      <c r="X20" s="181"/>
      <c r="Y20" s="181"/>
      <c r="Z20" s="182"/>
      <c r="AA20" s="183"/>
      <c r="AB20" s="184"/>
      <c r="AC20" s="184"/>
      <c r="AD20" s="184"/>
      <c r="AE20" s="185"/>
      <c r="AF20" s="183"/>
      <c r="AG20" s="184"/>
      <c r="AH20" s="184"/>
      <c r="AI20" s="184"/>
      <c r="AJ20" s="185"/>
    </row>
    <row r="21" spans="1:36" ht="19.5" customHeight="1">
      <c r="A21" s="175" t="s">
        <v>1054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7"/>
      <c r="T21" s="178" t="s">
        <v>986</v>
      </c>
      <c r="U21" s="179"/>
      <c r="V21" s="180">
        <v>1500</v>
      </c>
      <c r="W21" s="181"/>
      <c r="X21" s="181"/>
      <c r="Y21" s="181"/>
      <c r="Z21" s="182"/>
      <c r="AA21" s="183"/>
      <c r="AB21" s="184"/>
      <c r="AC21" s="184"/>
      <c r="AD21" s="184"/>
      <c r="AE21" s="185"/>
      <c r="AF21" s="183"/>
      <c r="AG21" s="184"/>
      <c r="AH21" s="184"/>
      <c r="AI21" s="184"/>
      <c r="AJ21" s="185"/>
    </row>
    <row r="22" spans="1:36" ht="19.5" customHeight="1">
      <c r="A22" s="175" t="s">
        <v>1055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7"/>
      <c r="T22" s="178" t="s">
        <v>988</v>
      </c>
      <c r="U22" s="179"/>
      <c r="V22" s="180"/>
      <c r="W22" s="181"/>
      <c r="X22" s="181"/>
      <c r="Y22" s="181"/>
      <c r="Z22" s="182"/>
      <c r="AA22" s="183"/>
      <c r="AB22" s="184"/>
      <c r="AC22" s="184"/>
      <c r="AD22" s="184"/>
      <c r="AE22" s="185"/>
      <c r="AF22" s="183"/>
      <c r="AG22" s="184"/>
      <c r="AH22" s="184"/>
      <c r="AI22" s="184"/>
      <c r="AJ22" s="185"/>
    </row>
    <row r="23" spans="1:36" ht="19.5" customHeight="1">
      <c r="A23" s="175" t="s">
        <v>1056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7"/>
      <c r="T23" s="178" t="s">
        <v>990</v>
      </c>
      <c r="U23" s="179"/>
      <c r="V23" s="180">
        <v>1880</v>
      </c>
      <c r="W23" s="181"/>
      <c r="X23" s="181"/>
      <c r="Y23" s="181"/>
      <c r="Z23" s="182"/>
      <c r="AA23" s="183"/>
      <c r="AB23" s="184"/>
      <c r="AC23" s="184"/>
      <c r="AD23" s="184"/>
      <c r="AE23" s="185"/>
      <c r="AF23" s="183"/>
      <c r="AG23" s="184"/>
      <c r="AH23" s="184"/>
      <c r="AI23" s="184"/>
      <c r="AJ23" s="185"/>
    </row>
    <row r="24" spans="1:36" ht="19.5" customHeight="1">
      <c r="A24" s="175" t="s">
        <v>1057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7"/>
      <c r="T24" s="178" t="s">
        <v>992</v>
      </c>
      <c r="U24" s="179"/>
      <c r="V24" s="180">
        <v>100</v>
      </c>
      <c r="W24" s="181"/>
      <c r="X24" s="181"/>
      <c r="Y24" s="181"/>
      <c r="Z24" s="182"/>
      <c r="AA24" s="183"/>
      <c r="AB24" s="184"/>
      <c r="AC24" s="184"/>
      <c r="AD24" s="184"/>
      <c r="AE24" s="185"/>
      <c r="AF24" s="183"/>
      <c r="AG24" s="184"/>
      <c r="AH24" s="184"/>
      <c r="AI24" s="184"/>
      <c r="AJ24" s="185"/>
    </row>
    <row r="25" spans="1:36" s="186" customFormat="1" ht="19.5" customHeight="1">
      <c r="A25" s="175" t="s">
        <v>1058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7"/>
      <c r="T25" s="178" t="s">
        <v>994</v>
      </c>
      <c r="U25" s="179"/>
      <c r="V25" s="180">
        <v>14637</v>
      </c>
      <c r="W25" s="181"/>
      <c r="X25" s="181"/>
      <c r="Y25" s="181"/>
      <c r="Z25" s="182"/>
      <c r="AA25" s="183"/>
      <c r="AB25" s="184"/>
      <c r="AC25" s="184"/>
      <c r="AD25" s="184"/>
      <c r="AE25" s="185"/>
      <c r="AF25" s="183"/>
      <c r="AG25" s="184"/>
      <c r="AH25" s="184"/>
      <c r="AI25" s="184"/>
      <c r="AJ25" s="185"/>
    </row>
    <row r="26" spans="1:36" ht="19.5" customHeight="1">
      <c r="A26" s="175" t="s">
        <v>1059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7"/>
      <c r="T26" s="178" t="s">
        <v>996</v>
      </c>
      <c r="U26" s="179"/>
      <c r="V26" s="180">
        <v>600</v>
      </c>
      <c r="W26" s="181"/>
      <c r="X26" s="181"/>
      <c r="Y26" s="181"/>
      <c r="Z26" s="182"/>
      <c r="AA26" s="183"/>
      <c r="AB26" s="184"/>
      <c r="AC26" s="184"/>
      <c r="AD26" s="184"/>
      <c r="AE26" s="185"/>
      <c r="AF26" s="183"/>
      <c r="AG26" s="184"/>
      <c r="AH26" s="184"/>
      <c r="AI26" s="184"/>
      <c r="AJ26" s="185"/>
    </row>
    <row r="27" spans="1:36" ht="19.5" customHeight="1">
      <c r="A27" s="175" t="s">
        <v>1060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7"/>
      <c r="T27" s="178" t="s">
        <v>998</v>
      </c>
      <c r="U27" s="179"/>
      <c r="V27" s="180">
        <v>9468</v>
      </c>
      <c r="W27" s="181"/>
      <c r="X27" s="181"/>
      <c r="Y27" s="181"/>
      <c r="Z27" s="182"/>
      <c r="AA27" s="183"/>
      <c r="AB27" s="184"/>
      <c r="AC27" s="184"/>
      <c r="AD27" s="184"/>
      <c r="AE27" s="185"/>
      <c r="AF27" s="183"/>
      <c r="AG27" s="184"/>
      <c r="AH27" s="184"/>
      <c r="AI27" s="184"/>
      <c r="AJ27" s="185"/>
    </row>
    <row r="28" spans="1:36" ht="19.5" customHeight="1">
      <c r="A28" s="187" t="s">
        <v>1061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9"/>
      <c r="T28" s="178" t="s">
        <v>1000</v>
      </c>
      <c r="U28" s="179"/>
      <c r="V28" s="190">
        <f>SUM(V15:Z27)</f>
        <v>55043</v>
      </c>
      <c r="W28" s="191"/>
      <c r="X28" s="191"/>
      <c r="Y28" s="191"/>
      <c r="Z28" s="192"/>
      <c r="AA28" s="193"/>
      <c r="AB28" s="194"/>
      <c r="AC28" s="194"/>
      <c r="AD28" s="194"/>
      <c r="AE28" s="195"/>
      <c r="AF28" s="193"/>
      <c r="AG28" s="194"/>
      <c r="AH28" s="194"/>
      <c r="AI28" s="194"/>
      <c r="AJ28" s="195"/>
    </row>
    <row r="29" spans="1:36" ht="19.5" customHeight="1">
      <c r="A29" s="175" t="s">
        <v>1062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7"/>
      <c r="T29" s="178" t="s">
        <v>1002</v>
      </c>
      <c r="U29" s="179"/>
      <c r="V29" s="180">
        <v>20783</v>
      </c>
      <c r="W29" s="181"/>
      <c r="X29" s="181"/>
      <c r="Y29" s="181"/>
      <c r="Z29" s="182"/>
      <c r="AA29" s="183"/>
      <c r="AB29" s="184"/>
      <c r="AC29" s="184"/>
      <c r="AD29" s="184"/>
      <c r="AE29" s="185"/>
      <c r="AF29" s="183"/>
      <c r="AG29" s="184"/>
      <c r="AH29" s="184"/>
      <c r="AI29" s="184"/>
      <c r="AJ29" s="185"/>
    </row>
    <row r="30" spans="1:36" ht="19.5" customHeight="1">
      <c r="A30" s="175" t="s">
        <v>1063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7"/>
      <c r="T30" s="178" t="s">
        <v>1004</v>
      </c>
      <c r="U30" s="179"/>
      <c r="V30" s="180">
        <v>7760</v>
      </c>
      <c r="W30" s="181"/>
      <c r="X30" s="181"/>
      <c r="Y30" s="181"/>
      <c r="Z30" s="182"/>
      <c r="AA30" s="183"/>
      <c r="AB30" s="184"/>
      <c r="AC30" s="184"/>
      <c r="AD30" s="184"/>
      <c r="AE30" s="185"/>
      <c r="AF30" s="183"/>
      <c r="AG30" s="184"/>
      <c r="AH30" s="184"/>
      <c r="AI30" s="184"/>
      <c r="AJ30" s="185"/>
    </row>
    <row r="31" spans="1:36" ht="19.5" customHeight="1">
      <c r="A31" s="175" t="s">
        <v>1064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  <c r="T31" s="178" t="s">
        <v>1065</v>
      </c>
      <c r="U31" s="179"/>
      <c r="V31" s="180">
        <v>8900</v>
      </c>
      <c r="W31" s="181"/>
      <c r="X31" s="181"/>
      <c r="Y31" s="181"/>
      <c r="Z31" s="182"/>
      <c r="AA31" s="183"/>
      <c r="AB31" s="184"/>
      <c r="AC31" s="184"/>
      <c r="AD31" s="184"/>
      <c r="AE31" s="185"/>
      <c r="AF31" s="183"/>
      <c r="AG31" s="184"/>
      <c r="AH31" s="184"/>
      <c r="AI31" s="184"/>
      <c r="AJ31" s="185"/>
    </row>
    <row r="32" spans="1:36" ht="19.5" customHeight="1">
      <c r="A32" s="187" t="s">
        <v>1066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9"/>
      <c r="T32" s="178" t="s">
        <v>1067</v>
      </c>
      <c r="U32" s="179"/>
      <c r="V32" s="190">
        <f>SUM(V29:Z31)</f>
        <v>37443</v>
      </c>
      <c r="W32" s="191"/>
      <c r="X32" s="191"/>
      <c r="Y32" s="191"/>
      <c r="Z32" s="192"/>
      <c r="AA32" s="193"/>
      <c r="AB32" s="194"/>
      <c r="AC32" s="194"/>
      <c r="AD32" s="194"/>
      <c r="AE32" s="195"/>
      <c r="AF32" s="193"/>
      <c r="AG32" s="194"/>
      <c r="AH32" s="194"/>
      <c r="AI32" s="194"/>
      <c r="AJ32" s="195"/>
    </row>
    <row r="33" spans="1:36" ht="19.5" customHeight="1">
      <c r="A33" s="175" t="s">
        <v>1068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  <c r="T33" s="178" t="s">
        <v>1069</v>
      </c>
      <c r="U33" s="179"/>
      <c r="V33" s="180">
        <v>5617</v>
      </c>
      <c r="W33" s="181"/>
      <c r="X33" s="181"/>
      <c r="Y33" s="181"/>
      <c r="Z33" s="182"/>
      <c r="AA33" s="183"/>
      <c r="AB33" s="184"/>
      <c r="AC33" s="184"/>
      <c r="AD33" s="184"/>
      <c r="AE33" s="185"/>
      <c r="AF33" s="183"/>
      <c r="AG33" s="184"/>
      <c r="AH33" s="184"/>
      <c r="AI33" s="184"/>
      <c r="AJ33" s="185"/>
    </row>
    <row r="34" spans="1:36" ht="19.5" customHeight="1">
      <c r="A34" s="175" t="s">
        <v>1070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7"/>
      <c r="T34" s="178" t="s">
        <v>1071</v>
      </c>
      <c r="U34" s="179"/>
      <c r="V34" s="180">
        <v>1735</v>
      </c>
      <c r="W34" s="181"/>
      <c r="X34" s="181"/>
      <c r="Y34" s="181"/>
      <c r="Z34" s="182"/>
      <c r="AA34" s="183"/>
      <c r="AB34" s="184"/>
      <c r="AC34" s="184"/>
      <c r="AD34" s="184"/>
      <c r="AE34" s="185"/>
      <c r="AF34" s="183"/>
      <c r="AG34" s="184"/>
      <c r="AH34" s="184"/>
      <c r="AI34" s="184"/>
      <c r="AJ34" s="185"/>
    </row>
    <row r="35" spans="1:36" ht="19.5" customHeight="1">
      <c r="A35" s="196" t="s">
        <v>1072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8"/>
      <c r="T35" s="178" t="s">
        <v>1073</v>
      </c>
      <c r="U35" s="179"/>
      <c r="V35" s="180"/>
      <c r="W35" s="181"/>
      <c r="X35" s="181"/>
      <c r="Y35" s="181"/>
      <c r="Z35" s="182"/>
      <c r="AA35" s="183"/>
      <c r="AB35" s="184"/>
      <c r="AC35" s="184"/>
      <c r="AD35" s="184"/>
      <c r="AE35" s="185"/>
      <c r="AF35" s="183"/>
      <c r="AG35" s="184"/>
      <c r="AH35" s="184"/>
      <c r="AI35" s="184"/>
      <c r="AJ35" s="185"/>
    </row>
    <row r="36" spans="1:36" ht="19.5" customHeight="1">
      <c r="A36" s="175" t="s">
        <v>1074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  <c r="T36" s="178" t="s">
        <v>1075</v>
      </c>
      <c r="U36" s="179"/>
      <c r="V36" s="180">
        <v>2102</v>
      </c>
      <c r="W36" s="181"/>
      <c r="X36" s="181"/>
      <c r="Y36" s="181"/>
      <c r="Z36" s="182"/>
      <c r="AA36" s="183"/>
      <c r="AB36" s="184"/>
      <c r="AC36" s="184"/>
      <c r="AD36" s="184"/>
      <c r="AE36" s="185"/>
      <c r="AF36" s="183"/>
      <c r="AG36" s="184"/>
      <c r="AH36" s="184"/>
      <c r="AI36" s="184"/>
      <c r="AJ36" s="185"/>
    </row>
    <row r="37" spans="1:36" ht="19.5" customHeight="1">
      <c r="A37" s="175" t="s">
        <v>1076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7"/>
      <c r="T37" s="178" t="s">
        <v>1077</v>
      </c>
      <c r="U37" s="179"/>
      <c r="V37" s="180">
        <v>37957</v>
      </c>
      <c r="W37" s="181"/>
      <c r="X37" s="181"/>
      <c r="Y37" s="181"/>
      <c r="Z37" s="182"/>
      <c r="AA37" s="183"/>
      <c r="AB37" s="184"/>
      <c r="AC37" s="184"/>
      <c r="AD37" s="184"/>
      <c r="AE37" s="185"/>
      <c r="AF37" s="183"/>
      <c r="AG37" s="184"/>
      <c r="AH37" s="184"/>
      <c r="AI37" s="184"/>
      <c r="AJ37" s="185"/>
    </row>
    <row r="38" spans="1:36" ht="19.5" customHeight="1">
      <c r="A38" s="175" t="s">
        <v>1078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7"/>
      <c r="T38" s="178" t="s">
        <v>1079</v>
      </c>
      <c r="U38" s="179"/>
      <c r="V38" s="180">
        <v>47672</v>
      </c>
      <c r="W38" s="181"/>
      <c r="X38" s="181"/>
      <c r="Y38" s="181"/>
      <c r="Z38" s="182"/>
      <c r="AA38" s="183"/>
      <c r="AB38" s="184"/>
      <c r="AC38" s="184"/>
      <c r="AD38" s="184"/>
      <c r="AE38" s="185"/>
      <c r="AF38" s="183"/>
      <c r="AG38" s="184"/>
      <c r="AH38" s="184"/>
      <c r="AI38" s="184"/>
      <c r="AJ38" s="185"/>
    </row>
    <row r="39" spans="1:36" ht="19.5" customHeight="1">
      <c r="A39" s="175" t="s">
        <v>1080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7"/>
      <c r="T39" s="178" t="s">
        <v>1081</v>
      </c>
      <c r="U39" s="179"/>
      <c r="V39" s="180">
        <v>25850</v>
      </c>
      <c r="W39" s="181"/>
      <c r="X39" s="181"/>
      <c r="Y39" s="181"/>
      <c r="Z39" s="182"/>
      <c r="AA39" s="183"/>
      <c r="AB39" s="184"/>
      <c r="AC39" s="184"/>
      <c r="AD39" s="184"/>
      <c r="AE39" s="185"/>
      <c r="AF39" s="183"/>
      <c r="AG39" s="184"/>
      <c r="AH39" s="184"/>
      <c r="AI39" s="184"/>
      <c r="AJ39" s="185"/>
    </row>
    <row r="40" spans="1:36" ht="19.5" customHeight="1">
      <c r="A40" s="175" t="s">
        <v>1082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7"/>
      <c r="T40" s="178" t="s">
        <v>1083</v>
      </c>
      <c r="U40" s="179"/>
      <c r="V40" s="180">
        <v>97702</v>
      </c>
      <c r="W40" s="181"/>
      <c r="X40" s="181"/>
      <c r="Y40" s="181"/>
      <c r="Z40" s="182"/>
      <c r="AA40" s="183"/>
      <c r="AB40" s="184"/>
      <c r="AC40" s="184"/>
      <c r="AD40" s="184"/>
      <c r="AE40" s="185"/>
      <c r="AF40" s="183"/>
      <c r="AG40" s="184"/>
      <c r="AH40" s="184"/>
      <c r="AI40" s="184"/>
      <c r="AJ40" s="185"/>
    </row>
    <row r="41" spans="1:36" ht="19.5" customHeight="1">
      <c r="A41" s="175" t="s">
        <v>1084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7"/>
      <c r="T41" s="178" t="s">
        <v>1085</v>
      </c>
      <c r="U41" s="179"/>
      <c r="V41" s="180">
        <v>668461</v>
      </c>
      <c r="W41" s="181"/>
      <c r="X41" s="181"/>
      <c r="Y41" s="181"/>
      <c r="Z41" s="182"/>
      <c r="AA41" s="183"/>
      <c r="AB41" s="184"/>
      <c r="AC41" s="184"/>
      <c r="AD41" s="184"/>
      <c r="AE41" s="185"/>
      <c r="AF41" s="183"/>
      <c r="AG41" s="184"/>
      <c r="AH41" s="184"/>
      <c r="AI41" s="184"/>
      <c r="AJ41" s="185"/>
    </row>
    <row r="42" spans="1:36" ht="19.5" customHeight="1">
      <c r="A42" s="175" t="s">
        <v>1086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7"/>
      <c r="T42" s="178" t="s">
        <v>1087</v>
      </c>
      <c r="U42" s="179"/>
      <c r="V42" s="180">
        <v>1836608</v>
      </c>
      <c r="W42" s="181"/>
      <c r="X42" s="181"/>
      <c r="Y42" s="181"/>
      <c r="Z42" s="182"/>
      <c r="AA42" s="183"/>
      <c r="AB42" s="184"/>
      <c r="AC42" s="184"/>
      <c r="AD42" s="184"/>
      <c r="AE42" s="185"/>
      <c r="AF42" s="183"/>
      <c r="AG42" s="184"/>
      <c r="AH42" s="184"/>
      <c r="AI42" s="184"/>
      <c r="AJ42" s="185"/>
    </row>
    <row r="43" spans="1:36" ht="24" customHeight="1">
      <c r="A43" s="175" t="s">
        <v>1088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178" t="s">
        <v>1089</v>
      </c>
      <c r="U43" s="179"/>
      <c r="V43" s="180"/>
      <c r="W43" s="181"/>
      <c r="X43" s="181"/>
      <c r="Y43" s="181"/>
      <c r="Z43" s="182"/>
      <c r="AA43" s="183"/>
      <c r="AB43" s="184"/>
      <c r="AC43" s="184"/>
      <c r="AD43" s="184"/>
      <c r="AE43" s="185"/>
      <c r="AF43" s="183"/>
      <c r="AG43" s="184"/>
      <c r="AH43" s="184"/>
      <c r="AI43" s="184"/>
      <c r="AJ43" s="185"/>
    </row>
    <row r="44" spans="1:36" ht="24" customHeight="1">
      <c r="A44" s="175" t="s">
        <v>1090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7"/>
      <c r="T44" s="178" t="s">
        <v>1091</v>
      </c>
      <c r="U44" s="179"/>
      <c r="V44" s="180"/>
      <c r="W44" s="181"/>
      <c r="X44" s="181"/>
      <c r="Y44" s="181"/>
      <c r="Z44" s="182"/>
      <c r="AA44" s="183"/>
      <c r="AB44" s="184"/>
      <c r="AC44" s="184"/>
      <c r="AD44" s="184"/>
      <c r="AE44" s="185"/>
      <c r="AF44" s="183"/>
      <c r="AG44" s="184"/>
      <c r="AH44" s="184"/>
      <c r="AI44" s="184"/>
      <c r="AJ44" s="185"/>
    </row>
    <row r="45" spans="1:36" ht="19.5" customHeight="1">
      <c r="A45" s="187" t="s">
        <v>1092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  <c r="T45" s="178" t="s">
        <v>1093</v>
      </c>
      <c r="U45" s="179"/>
      <c r="V45" s="190">
        <f>SUM(V33+V34+V36+V37+V38+V39+V40+V41+V42+V43+V44)</f>
        <v>2723704</v>
      </c>
      <c r="W45" s="191"/>
      <c r="X45" s="191"/>
      <c r="Y45" s="191"/>
      <c r="Z45" s="192"/>
      <c r="AA45" s="193"/>
      <c r="AB45" s="194"/>
      <c r="AC45" s="194"/>
      <c r="AD45" s="194"/>
      <c r="AE45" s="195"/>
      <c r="AF45" s="193"/>
      <c r="AG45" s="194"/>
      <c r="AH45" s="194"/>
      <c r="AI45" s="194"/>
      <c r="AJ45" s="195"/>
    </row>
    <row r="46" spans="1:36" ht="19.5" customHeight="1">
      <c r="A46" s="187" t="s">
        <v>1094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9"/>
      <c r="T46" s="178" t="s">
        <v>1095</v>
      </c>
      <c r="U46" s="179"/>
      <c r="V46" s="199">
        <v>4000</v>
      </c>
      <c r="W46" s="200"/>
      <c r="X46" s="200"/>
      <c r="Y46" s="200"/>
      <c r="Z46" s="201"/>
      <c r="AA46" s="202"/>
      <c r="AB46" s="202"/>
      <c r="AC46" s="202"/>
      <c r="AD46" s="202"/>
      <c r="AE46" s="203"/>
      <c r="AF46" s="202"/>
      <c r="AG46" s="202"/>
      <c r="AH46" s="202"/>
      <c r="AI46" s="202"/>
      <c r="AJ46" s="203"/>
    </row>
    <row r="47" spans="1:36" s="186" customFormat="1" ht="19.5" customHeight="1">
      <c r="A47" s="175" t="s">
        <v>1096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7"/>
      <c r="T47" s="178" t="s">
        <v>1097</v>
      </c>
      <c r="U47" s="204"/>
      <c r="V47" s="180">
        <v>427166</v>
      </c>
      <c r="W47" s="181"/>
      <c r="X47" s="181"/>
      <c r="Y47" s="181"/>
      <c r="Z47" s="182"/>
      <c r="AA47" s="183"/>
      <c r="AB47" s="184"/>
      <c r="AC47" s="184"/>
      <c r="AD47" s="184"/>
      <c r="AE47" s="185"/>
      <c r="AF47" s="183"/>
      <c r="AG47" s="184"/>
      <c r="AH47" s="184"/>
      <c r="AI47" s="184"/>
      <c r="AJ47" s="185"/>
    </row>
    <row r="48" spans="1:36" s="186" customFormat="1" ht="19.5" customHeight="1">
      <c r="A48" s="175" t="s">
        <v>1098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7"/>
      <c r="T48" s="178" t="s">
        <v>1099</v>
      </c>
      <c r="U48" s="171"/>
      <c r="V48" s="180">
        <v>390262</v>
      </c>
      <c r="W48" s="181"/>
      <c r="X48" s="181"/>
      <c r="Y48" s="181"/>
      <c r="Z48" s="182"/>
      <c r="AA48" s="183"/>
      <c r="AB48" s="184"/>
      <c r="AC48" s="184"/>
      <c r="AD48" s="184"/>
      <c r="AE48" s="185"/>
      <c r="AF48" s="183"/>
      <c r="AG48" s="184"/>
      <c r="AH48" s="184"/>
      <c r="AI48" s="184"/>
      <c r="AJ48" s="185"/>
    </row>
    <row r="49" spans="1:36" s="186" customFormat="1" ht="24" customHeight="1">
      <c r="A49" s="175" t="s">
        <v>1100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  <c r="T49" s="205">
        <v>35</v>
      </c>
      <c r="U49" s="206"/>
      <c r="V49" s="180">
        <v>336867</v>
      </c>
      <c r="W49" s="181"/>
      <c r="X49" s="181"/>
      <c r="Y49" s="181"/>
      <c r="Z49" s="182"/>
      <c r="AA49" s="183"/>
      <c r="AB49" s="184"/>
      <c r="AC49" s="184"/>
      <c r="AD49" s="184"/>
      <c r="AE49" s="185"/>
      <c r="AF49" s="183"/>
      <c r="AG49" s="184"/>
      <c r="AH49" s="184"/>
      <c r="AI49" s="184"/>
      <c r="AJ49" s="185"/>
    </row>
    <row r="50" spans="1:36" ht="19.5" customHeight="1">
      <c r="A50" s="187" t="s">
        <v>1101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9"/>
      <c r="T50" s="178" t="s">
        <v>1102</v>
      </c>
      <c r="U50" s="179"/>
      <c r="V50" s="207">
        <f>SUM(V47:Z49)</f>
        <v>1154295</v>
      </c>
      <c r="W50" s="208"/>
      <c r="X50" s="208"/>
      <c r="Y50" s="208"/>
      <c r="Z50" s="209"/>
      <c r="AA50" s="210"/>
      <c r="AB50" s="211"/>
      <c r="AC50" s="211"/>
      <c r="AD50" s="211"/>
      <c r="AE50" s="212"/>
      <c r="AF50" s="210"/>
      <c r="AG50" s="211"/>
      <c r="AH50" s="211"/>
      <c r="AI50" s="211"/>
      <c r="AJ50" s="212"/>
    </row>
    <row r="51" spans="1:36" ht="19.5" customHeight="1">
      <c r="A51" s="175" t="s">
        <v>1103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7"/>
      <c r="T51" s="178" t="s">
        <v>1104</v>
      </c>
      <c r="U51" s="179"/>
      <c r="V51" s="180">
        <v>500</v>
      </c>
      <c r="W51" s="181"/>
      <c r="X51" s="181"/>
      <c r="Y51" s="181"/>
      <c r="Z51" s="182"/>
      <c r="AA51" s="183"/>
      <c r="AB51" s="184"/>
      <c r="AC51" s="184"/>
      <c r="AD51" s="184"/>
      <c r="AE51" s="185"/>
      <c r="AF51" s="183"/>
      <c r="AG51" s="184"/>
      <c r="AH51" s="184"/>
      <c r="AI51" s="184"/>
      <c r="AJ51" s="185"/>
    </row>
    <row r="52" spans="1:36" ht="19.5" customHeight="1">
      <c r="A52" s="175" t="s">
        <v>1105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  <c r="T52" s="178" t="s">
        <v>1106</v>
      </c>
      <c r="U52" s="179"/>
      <c r="V52" s="180">
        <v>6193</v>
      </c>
      <c r="W52" s="181"/>
      <c r="X52" s="181"/>
      <c r="Y52" s="181"/>
      <c r="Z52" s="182"/>
      <c r="AA52" s="183"/>
      <c r="AB52" s="184"/>
      <c r="AC52" s="184"/>
      <c r="AD52" s="184"/>
      <c r="AE52" s="185"/>
      <c r="AF52" s="183"/>
      <c r="AG52" s="184"/>
      <c r="AH52" s="184"/>
      <c r="AI52" s="184"/>
      <c r="AJ52" s="185"/>
    </row>
    <row r="53" spans="1:36" ht="19.5" customHeight="1">
      <c r="A53" s="175" t="s">
        <v>1107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7"/>
      <c r="T53" s="178" t="s">
        <v>1108</v>
      </c>
      <c r="U53" s="179"/>
      <c r="V53" s="180">
        <v>4165</v>
      </c>
      <c r="W53" s="181"/>
      <c r="X53" s="181"/>
      <c r="Y53" s="181"/>
      <c r="Z53" s="182"/>
      <c r="AA53" s="183"/>
      <c r="AB53" s="184"/>
      <c r="AC53" s="184"/>
      <c r="AD53" s="184"/>
      <c r="AE53" s="185"/>
      <c r="AF53" s="183"/>
      <c r="AG53" s="184"/>
      <c r="AH53" s="184"/>
      <c r="AI53" s="184"/>
      <c r="AJ53" s="185"/>
    </row>
    <row r="54" spans="1:36" ht="19.5" customHeight="1">
      <c r="A54" s="175" t="s">
        <v>1109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7"/>
      <c r="T54" s="178" t="s">
        <v>1110</v>
      </c>
      <c r="U54" s="179"/>
      <c r="V54" s="180">
        <v>57663</v>
      </c>
      <c r="W54" s="181"/>
      <c r="X54" s="181"/>
      <c r="Y54" s="181"/>
      <c r="Z54" s="182"/>
      <c r="AA54" s="183"/>
      <c r="AB54" s="184"/>
      <c r="AC54" s="184"/>
      <c r="AD54" s="184"/>
      <c r="AE54" s="185"/>
      <c r="AF54" s="183"/>
      <c r="AG54" s="184"/>
      <c r="AH54" s="184"/>
      <c r="AI54" s="184"/>
      <c r="AJ54" s="185"/>
    </row>
    <row r="55" spans="1:36" ht="19.5" customHeight="1">
      <c r="A55" s="187" t="s">
        <v>1111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9"/>
      <c r="T55" s="178" t="s">
        <v>1112</v>
      </c>
      <c r="U55" s="179"/>
      <c r="V55" s="190">
        <f>SUM(V51:Z54)</f>
        <v>68521</v>
      </c>
      <c r="W55" s="191"/>
      <c r="X55" s="191"/>
      <c r="Y55" s="191"/>
      <c r="Z55" s="192"/>
      <c r="AA55" s="193"/>
      <c r="AB55" s="194"/>
      <c r="AC55" s="194"/>
      <c r="AD55" s="194"/>
      <c r="AE55" s="195"/>
      <c r="AF55" s="193"/>
      <c r="AG55" s="194"/>
      <c r="AH55" s="194"/>
      <c r="AI55" s="194"/>
      <c r="AJ55" s="195"/>
    </row>
    <row r="56" spans="1:36" ht="19.5" customHeight="1">
      <c r="A56" s="196" t="s">
        <v>1113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8"/>
      <c r="T56" s="178" t="s">
        <v>1114</v>
      </c>
      <c r="U56" s="179"/>
      <c r="V56" s="180">
        <v>16709</v>
      </c>
      <c r="W56" s="181"/>
      <c r="X56" s="181"/>
      <c r="Y56" s="181"/>
      <c r="Z56" s="182"/>
      <c r="AA56" s="183"/>
      <c r="AB56" s="184"/>
      <c r="AC56" s="184"/>
      <c r="AD56" s="184"/>
      <c r="AE56" s="185"/>
      <c r="AF56" s="183"/>
      <c r="AG56" s="184"/>
      <c r="AH56" s="184"/>
      <c r="AI56" s="184"/>
      <c r="AJ56" s="185"/>
    </row>
    <row r="57" spans="1:36" ht="19.5" customHeight="1">
      <c r="A57" s="187" t="s">
        <v>1115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9"/>
      <c r="T57" s="178" t="s">
        <v>1116</v>
      </c>
      <c r="U57" s="179"/>
      <c r="V57" s="180">
        <v>84654</v>
      </c>
      <c r="W57" s="181"/>
      <c r="X57" s="181"/>
      <c r="Y57" s="181"/>
      <c r="Z57" s="182"/>
      <c r="AA57" s="183"/>
      <c r="AB57" s="184"/>
      <c r="AC57" s="184"/>
      <c r="AD57" s="184"/>
      <c r="AE57" s="185"/>
      <c r="AF57" s="183"/>
      <c r="AG57" s="184"/>
      <c r="AH57" s="184"/>
      <c r="AI57" s="184"/>
      <c r="AJ57" s="185"/>
    </row>
    <row r="58" spans="1:36" ht="19.5" customHeight="1">
      <c r="A58" s="187" t="s">
        <v>1117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9"/>
      <c r="T58" s="178" t="s">
        <v>1118</v>
      </c>
      <c r="U58" s="179"/>
      <c r="V58" s="190">
        <f>SUM(V28+V32+V45+V46+V50+V55+V56+V57)</f>
        <v>4144369</v>
      </c>
      <c r="W58" s="191"/>
      <c r="X58" s="191"/>
      <c r="Y58" s="191"/>
      <c r="Z58" s="192"/>
      <c r="AA58" s="193"/>
      <c r="AB58" s="194"/>
      <c r="AC58" s="194"/>
      <c r="AD58" s="194"/>
      <c r="AE58" s="195"/>
      <c r="AF58" s="193"/>
      <c r="AG58" s="194"/>
      <c r="AH58" s="194"/>
      <c r="AI58" s="194"/>
      <c r="AJ58" s="195"/>
    </row>
    <row r="59" spans="1:36" ht="19.5" customHeight="1">
      <c r="A59" s="175" t="s">
        <v>1119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7"/>
      <c r="T59" s="178" t="s">
        <v>1120</v>
      </c>
      <c r="U59" s="179"/>
      <c r="V59" s="180"/>
      <c r="W59" s="181"/>
      <c r="X59" s="181"/>
      <c r="Y59" s="181"/>
      <c r="Z59" s="182"/>
      <c r="AA59" s="183"/>
      <c r="AB59" s="184"/>
      <c r="AC59" s="184"/>
      <c r="AD59" s="184"/>
      <c r="AE59" s="185"/>
      <c r="AF59" s="183"/>
      <c r="AG59" s="184"/>
      <c r="AH59" s="184"/>
      <c r="AI59" s="184"/>
      <c r="AJ59" s="185"/>
    </row>
    <row r="60" spans="1:36" ht="19.5" customHeight="1">
      <c r="A60" s="175" t="s">
        <v>1121</v>
      </c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7"/>
      <c r="T60" s="178" t="s">
        <v>1122</v>
      </c>
      <c r="U60" s="179"/>
      <c r="V60" s="180"/>
      <c r="W60" s="181"/>
      <c r="X60" s="181"/>
      <c r="Y60" s="181"/>
      <c r="Z60" s="182"/>
      <c r="AA60" s="183"/>
      <c r="AB60" s="184"/>
      <c r="AC60" s="184"/>
      <c r="AD60" s="184"/>
      <c r="AE60" s="185"/>
      <c r="AF60" s="183"/>
      <c r="AG60" s="184"/>
      <c r="AH60" s="184"/>
      <c r="AI60" s="184"/>
      <c r="AJ60" s="185"/>
    </row>
    <row r="61" spans="1:36" ht="19.5" customHeight="1">
      <c r="A61" s="175" t="s">
        <v>1123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7"/>
      <c r="T61" s="178" t="s">
        <v>1124</v>
      </c>
      <c r="U61" s="179"/>
      <c r="V61" s="180"/>
      <c r="W61" s="181"/>
      <c r="X61" s="181"/>
      <c r="Y61" s="181"/>
      <c r="Z61" s="182"/>
      <c r="AA61" s="183"/>
      <c r="AB61" s="184"/>
      <c r="AC61" s="184"/>
      <c r="AD61" s="184"/>
      <c r="AE61" s="185"/>
      <c r="AF61" s="183"/>
      <c r="AG61" s="184"/>
      <c r="AH61" s="184"/>
      <c r="AI61" s="184"/>
      <c r="AJ61" s="185"/>
    </row>
    <row r="62" spans="1:36" ht="19.5" customHeight="1">
      <c r="A62" s="175" t="s">
        <v>1125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7"/>
      <c r="T62" s="178" t="s">
        <v>1126</v>
      </c>
      <c r="U62" s="179"/>
      <c r="V62" s="213" t="s">
        <v>1127</v>
      </c>
      <c r="W62" s="214"/>
      <c r="X62" s="214"/>
      <c r="Y62" s="214"/>
      <c r="Z62" s="215"/>
      <c r="AA62" s="183"/>
      <c r="AB62" s="184"/>
      <c r="AC62" s="184"/>
      <c r="AD62" s="184"/>
      <c r="AE62" s="185"/>
      <c r="AF62" s="183"/>
      <c r="AG62" s="184"/>
      <c r="AH62" s="184"/>
      <c r="AI62" s="184"/>
      <c r="AJ62" s="185"/>
    </row>
    <row r="63" spans="1:36" ht="19.5" customHeight="1">
      <c r="A63" s="175" t="s">
        <v>1128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7"/>
      <c r="T63" s="178" t="s">
        <v>1129</v>
      </c>
      <c r="U63" s="179"/>
      <c r="V63" s="180"/>
      <c r="W63" s="181"/>
      <c r="X63" s="181"/>
      <c r="Y63" s="181"/>
      <c r="Z63" s="182"/>
      <c r="AA63" s="183"/>
      <c r="AB63" s="184"/>
      <c r="AC63" s="184"/>
      <c r="AD63" s="184"/>
      <c r="AE63" s="185"/>
      <c r="AF63" s="183"/>
      <c r="AG63" s="184"/>
      <c r="AH63" s="184"/>
      <c r="AI63" s="184"/>
      <c r="AJ63" s="185"/>
    </row>
    <row r="64" spans="1:36" ht="19.5" customHeight="1">
      <c r="A64" s="175" t="s">
        <v>1130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7"/>
      <c r="T64" s="178" t="s">
        <v>1131</v>
      </c>
      <c r="U64" s="179"/>
      <c r="V64" s="180"/>
      <c r="W64" s="181"/>
      <c r="X64" s="181"/>
      <c r="Y64" s="181"/>
      <c r="Z64" s="182"/>
      <c r="AA64" s="183"/>
      <c r="AB64" s="184"/>
      <c r="AC64" s="184"/>
      <c r="AD64" s="184"/>
      <c r="AE64" s="185"/>
      <c r="AF64" s="183"/>
      <c r="AG64" s="184"/>
      <c r="AH64" s="184"/>
      <c r="AI64" s="184"/>
      <c r="AJ64" s="185"/>
    </row>
    <row r="65" spans="1:36" ht="19.5" customHeight="1">
      <c r="A65" s="175" t="s">
        <v>1132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7"/>
      <c r="T65" s="178" t="s">
        <v>1133</v>
      </c>
      <c r="U65" s="179"/>
      <c r="V65" s="180"/>
      <c r="W65" s="181"/>
      <c r="X65" s="181"/>
      <c r="Y65" s="181"/>
      <c r="Z65" s="182"/>
      <c r="AA65" s="183"/>
      <c r="AB65" s="184"/>
      <c r="AC65" s="184"/>
      <c r="AD65" s="184"/>
      <c r="AE65" s="185"/>
      <c r="AF65" s="183"/>
      <c r="AG65" s="184"/>
      <c r="AH65" s="184"/>
      <c r="AI65" s="184"/>
      <c r="AJ65" s="185"/>
    </row>
    <row r="66" spans="1:36" ht="19.5" customHeight="1">
      <c r="A66" s="187" t="s">
        <v>1134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9"/>
      <c r="T66" s="178" t="s">
        <v>1135</v>
      </c>
      <c r="U66" s="179"/>
      <c r="V66" s="190">
        <f>SUM(V59:Z65)</f>
        <v>0</v>
      </c>
      <c r="W66" s="191"/>
      <c r="X66" s="191"/>
      <c r="Y66" s="191"/>
      <c r="Z66" s="192"/>
      <c r="AA66" s="193"/>
      <c r="AB66" s="194"/>
      <c r="AC66" s="194"/>
      <c r="AD66" s="194"/>
      <c r="AE66" s="195"/>
      <c r="AF66" s="193"/>
      <c r="AG66" s="194"/>
      <c r="AH66" s="194"/>
      <c r="AI66" s="194"/>
      <c r="AJ66" s="195"/>
    </row>
    <row r="67" spans="1:36" ht="19.5" customHeight="1">
      <c r="A67" s="175" t="s">
        <v>1136</v>
      </c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7"/>
      <c r="T67" s="178" t="s">
        <v>1137</v>
      </c>
      <c r="U67" s="179"/>
      <c r="V67" s="180">
        <v>8166</v>
      </c>
      <c r="W67" s="181"/>
      <c r="X67" s="181"/>
      <c r="Y67" s="181"/>
      <c r="Z67" s="182"/>
      <c r="AA67" s="183"/>
      <c r="AB67" s="184"/>
      <c r="AC67" s="184"/>
      <c r="AD67" s="184"/>
      <c r="AE67" s="185"/>
      <c r="AF67" s="183"/>
      <c r="AG67" s="184"/>
      <c r="AH67" s="184"/>
      <c r="AI67" s="184"/>
      <c r="AJ67" s="185"/>
    </row>
    <row r="68" spans="1:36" ht="19.5" customHeight="1">
      <c r="A68" s="175" t="s">
        <v>1138</v>
      </c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7"/>
      <c r="T68" s="178" t="s">
        <v>1139</v>
      </c>
      <c r="U68" s="179"/>
      <c r="V68" s="180"/>
      <c r="W68" s="181"/>
      <c r="X68" s="181"/>
      <c r="Y68" s="181"/>
      <c r="Z68" s="182"/>
      <c r="AA68" s="183"/>
      <c r="AB68" s="184"/>
      <c r="AC68" s="184"/>
      <c r="AD68" s="184"/>
      <c r="AE68" s="185"/>
      <c r="AF68" s="183"/>
      <c r="AG68" s="184"/>
      <c r="AH68" s="184"/>
      <c r="AI68" s="184"/>
      <c r="AJ68" s="185"/>
    </row>
    <row r="69" spans="1:36" ht="19.5" customHeight="1">
      <c r="A69" s="175" t="s">
        <v>1140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7"/>
      <c r="T69" s="178" t="s">
        <v>1141</v>
      </c>
      <c r="U69" s="179"/>
      <c r="V69" s="180">
        <v>29945</v>
      </c>
      <c r="W69" s="181"/>
      <c r="X69" s="181"/>
      <c r="Y69" s="181"/>
      <c r="Z69" s="182"/>
      <c r="AA69" s="183"/>
      <c r="AB69" s="184"/>
      <c r="AC69" s="184"/>
      <c r="AD69" s="184"/>
      <c r="AE69" s="185"/>
      <c r="AF69" s="183"/>
      <c r="AG69" s="184"/>
      <c r="AH69" s="184"/>
      <c r="AI69" s="184"/>
      <c r="AJ69" s="185"/>
    </row>
    <row r="70" spans="1:36" ht="19.5" customHeight="1">
      <c r="A70" s="187" t="s">
        <v>1142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9"/>
      <c r="T70" s="178" t="s">
        <v>1143</v>
      </c>
      <c r="U70" s="179"/>
      <c r="V70" s="190">
        <f>SUM(V67:Z69)</f>
        <v>38111</v>
      </c>
      <c r="W70" s="191"/>
      <c r="X70" s="191"/>
      <c r="Y70" s="191"/>
      <c r="Z70" s="192"/>
      <c r="AA70" s="193"/>
      <c r="AB70" s="194"/>
      <c r="AC70" s="194"/>
      <c r="AD70" s="194"/>
      <c r="AE70" s="195"/>
      <c r="AF70" s="193"/>
      <c r="AG70" s="194"/>
      <c r="AH70" s="194"/>
      <c r="AI70" s="194"/>
      <c r="AJ70" s="195"/>
    </row>
    <row r="71" spans="1:36" ht="19.5" customHeight="1">
      <c r="A71" s="175" t="s">
        <v>1144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7"/>
      <c r="T71" s="178" t="s">
        <v>1145</v>
      </c>
      <c r="U71" s="179"/>
      <c r="V71" s="180"/>
      <c r="W71" s="181"/>
      <c r="X71" s="181"/>
      <c r="Y71" s="181"/>
      <c r="Z71" s="182"/>
      <c r="AA71" s="183"/>
      <c r="AB71" s="184"/>
      <c r="AC71" s="184"/>
      <c r="AD71" s="184"/>
      <c r="AE71" s="185"/>
      <c r="AF71" s="183"/>
      <c r="AG71" s="184"/>
      <c r="AH71" s="184"/>
      <c r="AI71" s="184"/>
      <c r="AJ71" s="185"/>
    </row>
    <row r="72" spans="1:36" ht="19.5" customHeight="1">
      <c r="A72" s="175" t="s">
        <v>1146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7"/>
      <c r="T72" s="178" t="s">
        <v>1147</v>
      </c>
      <c r="U72" s="179"/>
      <c r="V72" s="180"/>
      <c r="W72" s="181"/>
      <c r="X72" s="181"/>
      <c r="Y72" s="181"/>
      <c r="Z72" s="182"/>
      <c r="AA72" s="183"/>
      <c r="AB72" s="184"/>
      <c r="AC72" s="184"/>
      <c r="AD72" s="184"/>
      <c r="AE72" s="185"/>
      <c r="AF72" s="183"/>
      <c r="AG72" s="184"/>
      <c r="AH72" s="184"/>
      <c r="AI72" s="184"/>
      <c r="AJ72" s="185"/>
    </row>
    <row r="73" spans="1:36" ht="19.5" customHeight="1">
      <c r="A73" s="187" t="s">
        <v>1148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9"/>
      <c r="T73" s="178" t="s">
        <v>1149</v>
      </c>
      <c r="U73" s="179"/>
      <c r="V73" s="190">
        <f>SUM(V71:Z72)</f>
        <v>0</v>
      </c>
      <c r="W73" s="191"/>
      <c r="X73" s="191"/>
      <c r="Y73" s="191"/>
      <c r="Z73" s="192"/>
      <c r="AA73" s="193"/>
      <c r="AB73" s="194"/>
      <c r="AC73" s="194"/>
      <c r="AD73" s="194"/>
      <c r="AE73" s="195"/>
      <c r="AF73" s="193"/>
      <c r="AG73" s="194"/>
      <c r="AH73" s="194"/>
      <c r="AI73" s="194"/>
      <c r="AJ73" s="195"/>
    </row>
    <row r="74" spans="1:36" ht="19.5" customHeight="1">
      <c r="A74" s="187" t="s">
        <v>1150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9"/>
      <c r="T74" s="178" t="s">
        <v>1151</v>
      </c>
      <c r="U74" s="179"/>
      <c r="V74" s="190"/>
      <c r="W74" s="191"/>
      <c r="X74" s="191"/>
      <c r="Y74" s="191"/>
      <c r="Z74" s="192"/>
      <c r="AA74" s="193"/>
      <c r="AB74" s="194"/>
      <c r="AC74" s="194"/>
      <c r="AD74" s="194"/>
      <c r="AE74" s="195"/>
      <c r="AF74" s="193"/>
      <c r="AG74" s="194"/>
      <c r="AH74" s="194"/>
      <c r="AI74" s="194"/>
      <c r="AJ74" s="195"/>
    </row>
    <row r="75" spans="1:36" ht="19.5" customHeight="1">
      <c r="A75" s="187" t="s">
        <v>1152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9"/>
      <c r="T75" s="178" t="s">
        <v>1153</v>
      </c>
      <c r="U75" s="179"/>
      <c r="V75" s="190">
        <f>SUM(V66+V70+V73+V74)</f>
        <v>38111</v>
      </c>
      <c r="W75" s="191"/>
      <c r="X75" s="191"/>
      <c r="Y75" s="191"/>
      <c r="Z75" s="192"/>
      <c r="AA75" s="193"/>
      <c r="AB75" s="194"/>
      <c r="AC75" s="194"/>
      <c r="AD75" s="194"/>
      <c r="AE75" s="195"/>
      <c r="AF75" s="193"/>
      <c r="AG75" s="194"/>
      <c r="AH75" s="194"/>
      <c r="AI75" s="194"/>
      <c r="AJ75" s="195"/>
    </row>
    <row r="76" spans="1:36" ht="19.5" customHeight="1">
      <c r="A76" s="187" t="s">
        <v>1154</v>
      </c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9"/>
      <c r="T76" s="178" t="s">
        <v>1155</v>
      </c>
      <c r="U76" s="179"/>
      <c r="V76" s="190">
        <f>SUM(V58+V75)</f>
        <v>4182480</v>
      </c>
      <c r="W76" s="191"/>
      <c r="X76" s="191"/>
      <c r="Y76" s="191"/>
      <c r="Z76" s="192"/>
      <c r="AA76" s="193"/>
      <c r="AB76" s="194"/>
      <c r="AC76" s="194"/>
      <c r="AD76" s="194"/>
      <c r="AE76" s="195"/>
      <c r="AF76" s="193"/>
      <c r="AG76" s="194"/>
      <c r="AH76" s="194"/>
      <c r="AI76" s="194"/>
      <c r="AJ76" s="195"/>
    </row>
    <row r="77" spans="1:20" ht="21.75" customHeight="1">
      <c r="A77" s="216"/>
      <c r="B77" s="216"/>
      <c r="C77" s="216"/>
      <c r="D77" s="216"/>
      <c r="T77" s="217"/>
    </row>
    <row r="78" spans="1:4" ht="21.75" customHeight="1">
      <c r="A78" s="218"/>
      <c r="B78" s="216"/>
      <c r="C78" s="216"/>
      <c r="D78" s="216"/>
    </row>
    <row r="79" spans="1:4" ht="21" customHeight="1">
      <c r="A79" s="218"/>
      <c r="B79" s="216"/>
      <c r="C79" s="216"/>
      <c r="D79" s="216"/>
    </row>
    <row r="80" spans="1:4" ht="20.25" customHeight="1">
      <c r="A80" s="216"/>
      <c r="B80" s="216"/>
      <c r="C80" s="216"/>
      <c r="D80" s="216"/>
    </row>
    <row r="81" spans="1:4" ht="12.75">
      <c r="A81" s="216"/>
      <c r="B81" s="216"/>
      <c r="C81" s="216"/>
      <c r="D81" s="216"/>
    </row>
    <row r="82" spans="1:4" ht="12.75">
      <c r="A82" s="216"/>
      <c r="B82" s="216"/>
      <c r="C82" s="216"/>
      <c r="D82" s="216"/>
    </row>
    <row r="83" spans="1:4" ht="12.75">
      <c r="A83" s="216"/>
      <c r="B83" s="216"/>
      <c r="C83" s="216"/>
      <c r="D83" s="216"/>
    </row>
    <row r="84" spans="1:4" ht="12.75">
      <c r="A84" s="216"/>
      <c r="B84" s="216"/>
      <c r="C84" s="216"/>
      <c r="D84" s="216"/>
    </row>
    <row r="85" spans="1:4" ht="12.75">
      <c r="A85" s="216"/>
      <c r="B85" s="216"/>
      <c r="C85" s="216"/>
      <c r="D85" s="216"/>
    </row>
    <row r="90" ht="12.75">
      <c r="T90" s="219"/>
    </row>
  </sheetData>
  <mergeCells count="253">
    <mergeCell ref="A72:S72"/>
    <mergeCell ref="A67:S67"/>
    <mergeCell ref="A68:S68"/>
    <mergeCell ref="A69:S69"/>
    <mergeCell ref="A71:S71"/>
    <mergeCell ref="V71:Z71"/>
    <mergeCell ref="AA71:AE71"/>
    <mergeCell ref="AF71:AJ71"/>
    <mergeCell ref="V72:Z72"/>
    <mergeCell ref="AA72:AE72"/>
    <mergeCell ref="AF72:AJ72"/>
    <mergeCell ref="AA68:AE68"/>
    <mergeCell ref="AF68:AJ68"/>
    <mergeCell ref="V69:Z69"/>
    <mergeCell ref="AA69:AE69"/>
    <mergeCell ref="AF69:AJ69"/>
    <mergeCell ref="V65:Z65"/>
    <mergeCell ref="AA65:AE65"/>
    <mergeCell ref="AF65:AJ65"/>
    <mergeCell ref="V56:Z56"/>
    <mergeCell ref="AA56:AE56"/>
    <mergeCell ref="AF56:AJ56"/>
    <mergeCell ref="V57:Z57"/>
    <mergeCell ref="AA57:AE57"/>
    <mergeCell ref="AF57:AJ57"/>
    <mergeCell ref="V63:Z63"/>
    <mergeCell ref="AA63:AE63"/>
    <mergeCell ref="AF63:AJ63"/>
    <mergeCell ref="V64:Z64"/>
    <mergeCell ref="AA64:AE64"/>
    <mergeCell ref="AF64:AJ64"/>
    <mergeCell ref="V61:Z61"/>
    <mergeCell ref="AA61:AE61"/>
    <mergeCell ref="AF61:AJ61"/>
    <mergeCell ref="V62:Z62"/>
    <mergeCell ref="AA62:AE62"/>
    <mergeCell ref="AF62:AJ62"/>
    <mergeCell ref="V59:Z59"/>
    <mergeCell ref="AA59:AE59"/>
    <mergeCell ref="AF59:AJ59"/>
    <mergeCell ref="V60:Z60"/>
    <mergeCell ref="AA60:AE60"/>
    <mergeCell ref="AF60:AJ60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AA48:AE48"/>
    <mergeCell ref="AF48:AJ48"/>
    <mergeCell ref="V49:Z49"/>
    <mergeCell ref="AA49:AE49"/>
    <mergeCell ref="AF49:AJ49"/>
    <mergeCell ref="V75:Z75"/>
    <mergeCell ref="AA75:AE75"/>
    <mergeCell ref="AF75:AJ75"/>
    <mergeCell ref="V76:Z76"/>
    <mergeCell ref="AA76:AE76"/>
    <mergeCell ref="AF76:AJ76"/>
    <mergeCell ref="V73:Z73"/>
    <mergeCell ref="AA73:AE73"/>
    <mergeCell ref="AF73:AJ73"/>
    <mergeCell ref="V74:Z74"/>
    <mergeCell ref="AA74:AE74"/>
    <mergeCell ref="AF74:AJ74"/>
    <mergeCell ref="V66:Z66"/>
    <mergeCell ref="AA66:AE66"/>
    <mergeCell ref="AF66:AJ66"/>
    <mergeCell ref="V70:Z70"/>
    <mergeCell ref="AA70:AE70"/>
    <mergeCell ref="AF70:AJ70"/>
    <mergeCell ref="V67:Z67"/>
    <mergeCell ref="AA67:AE67"/>
    <mergeCell ref="AF67:AJ67"/>
    <mergeCell ref="V68:Z68"/>
    <mergeCell ref="V55:Z55"/>
    <mergeCell ref="AA55:AE55"/>
    <mergeCell ref="AF55:AJ55"/>
    <mergeCell ref="V58:Z58"/>
    <mergeCell ref="AA58:AE58"/>
    <mergeCell ref="AF58:AJ58"/>
    <mergeCell ref="V45:Z45"/>
    <mergeCell ref="AA45:AE45"/>
    <mergeCell ref="AF45:AJ45"/>
    <mergeCell ref="V50:Z50"/>
    <mergeCell ref="AA50:AE50"/>
    <mergeCell ref="AF50:AJ50"/>
    <mergeCell ref="V47:Z47"/>
    <mergeCell ref="AA47:AE47"/>
    <mergeCell ref="AF47:AJ47"/>
    <mergeCell ref="V48:Z48"/>
    <mergeCell ref="V44:Z44"/>
    <mergeCell ref="AA44:AE44"/>
    <mergeCell ref="AF44:AJ44"/>
    <mergeCell ref="V28:Z28"/>
    <mergeCell ref="AA28:AE28"/>
    <mergeCell ref="AF28:AJ28"/>
    <mergeCell ref="V32:Z32"/>
    <mergeCell ref="AA32:AE32"/>
    <mergeCell ref="AF32:AJ32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AF36:AJ36"/>
    <mergeCell ref="V37:Z37"/>
    <mergeCell ref="AA37:AE37"/>
    <mergeCell ref="AF37:AJ37"/>
    <mergeCell ref="AF34:AJ34"/>
    <mergeCell ref="V35:Z35"/>
    <mergeCell ref="AA35:AE35"/>
    <mergeCell ref="AF35:AJ35"/>
    <mergeCell ref="AF31:AJ31"/>
    <mergeCell ref="V33:Z33"/>
    <mergeCell ref="AA33:AE33"/>
    <mergeCell ref="AF33:AJ33"/>
    <mergeCell ref="AF29:AJ29"/>
    <mergeCell ref="V30:Z30"/>
    <mergeCell ref="AA30:AE30"/>
    <mergeCell ref="AF30:AJ30"/>
    <mergeCell ref="A65:S65"/>
    <mergeCell ref="A56:S56"/>
    <mergeCell ref="V29:Z29"/>
    <mergeCell ref="AA29:AE29"/>
    <mergeCell ref="V31:Z31"/>
    <mergeCell ref="AA31:AE31"/>
    <mergeCell ref="V34:Z34"/>
    <mergeCell ref="AA34:AE34"/>
    <mergeCell ref="V36:Z36"/>
    <mergeCell ref="AA36:AE36"/>
    <mergeCell ref="A41:S41"/>
    <mergeCell ref="A42:S42"/>
    <mergeCell ref="A35:S35"/>
    <mergeCell ref="A37:S37"/>
    <mergeCell ref="A38:S38"/>
    <mergeCell ref="A39:S39"/>
    <mergeCell ref="A40:S40"/>
    <mergeCell ref="A73:S73"/>
    <mergeCell ref="A74:S74"/>
    <mergeCell ref="A75:S75"/>
    <mergeCell ref="A76:S76"/>
    <mergeCell ref="A57:S57"/>
    <mergeCell ref="A58:S58"/>
    <mergeCell ref="A66:S66"/>
    <mergeCell ref="A70:S70"/>
    <mergeCell ref="A59:S59"/>
    <mergeCell ref="A60:S60"/>
    <mergeCell ref="A61:S61"/>
    <mergeCell ref="A62:S62"/>
    <mergeCell ref="A63:S63"/>
    <mergeCell ref="A64:S64"/>
    <mergeCell ref="A27:S27"/>
    <mergeCell ref="A28:S28"/>
    <mergeCell ref="A32:S32"/>
    <mergeCell ref="A45:S45"/>
    <mergeCell ref="A29:S29"/>
    <mergeCell ref="A30:S30"/>
    <mergeCell ref="A31:S31"/>
    <mergeCell ref="A33:S33"/>
    <mergeCell ref="A34:S34"/>
    <mergeCell ref="A36:S36"/>
    <mergeCell ref="A23:S23"/>
    <mergeCell ref="A24:S24"/>
    <mergeCell ref="A25:S25"/>
    <mergeCell ref="A26:S26"/>
    <mergeCell ref="A19:S19"/>
    <mergeCell ref="A20:S20"/>
    <mergeCell ref="A21:S21"/>
    <mergeCell ref="A22:S22"/>
    <mergeCell ref="A15:S15"/>
    <mergeCell ref="A16:S16"/>
    <mergeCell ref="A17:S17"/>
    <mergeCell ref="A18:S18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V15:Z15"/>
    <mergeCell ref="V16:Z16"/>
    <mergeCell ref="AA16:AE16"/>
    <mergeCell ref="AF16:AJ16"/>
    <mergeCell ref="A3:AJ3"/>
    <mergeCell ref="A4:AJ4"/>
    <mergeCell ref="A12:S13"/>
    <mergeCell ref="T12:U13"/>
    <mergeCell ref="AF12:AJ13"/>
    <mergeCell ref="Z6:AJ6"/>
    <mergeCell ref="A43:S43"/>
    <mergeCell ref="A44:S44"/>
    <mergeCell ref="T49:U49"/>
    <mergeCell ref="A46:S46"/>
    <mergeCell ref="V46:Z46"/>
    <mergeCell ref="A50:S50"/>
    <mergeCell ref="A55:S55"/>
    <mergeCell ref="A47:S47"/>
    <mergeCell ref="A48:S48"/>
    <mergeCell ref="A49:S49"/>
    <mergeCell ref="A51:S51"/>
    <mergeCell ref="A52:S52"/>
    <mergeCell ref="A53:S53"/>
    <mergeCell ref="A54:S54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81" r:id="rId1"/>
  <rowBreaks count="1" manualBreakCount="1">
    <brk id="45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view="pageBreakPreview" zoomScaleSheetLayoutView="100" workbookViewId="0" topLeftCell="A1">
      <selection activeCell="AA9" sqref="AA9"/>
    </sheetView>
  </sheetViews>
  <sheetFormatPr defaultColWidth="9.140625" defaultRowHeight="12.75"/>
  <cols>
    <col min="1" max="6" width="3.28125" style="220" customWidth="1"/>
    <col min="7" max="7" width="4.8515625" style="220" customWidth="1"/>
    <col min="8" max="11" width="3.28125" style="220" customWidth="1"/>
    <col min="12" max="12" width="4.421875" style="220" customWidth="1"/>
    <col min="13" max="13" width="3.28125" style="220" customWidth="1"/>
    <col min="14" max="14" width="3.421875" style="220" customWidth="1"/>
    <col min="15" max="15" width="4.57421875" style="220" customWidth="1"/>
    <col min="16" max="19" width="3.28125" style="220" customWidth="1"/>
    <col min="20" max="20" width="2.421875" style="220" customWidth="1"/>
    <col min="21" max="36" width="3.28125" style="220" customWidth="1"/>
    <col min="37" max="37" width="3.00390625" style="220" customWidth="1"/>
    <col min="38" max="16384" width="9.140625" style="220" customWidth="1"/>
  </cols>
  <sheetData>
    <row r="1" spans="4:36" ht="12.75">
      <c r="D1" s="221"/>
      <c r="O1" s="221"/>
      <c r="P1" s="222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I1" s="224"/>
      <c r="AJ1" s="224"/>
    </row>
    <row r="2" spans="1:36" ht="15.75">
      <c r="A2" s="225" t="s">
        <v>1156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</row>
    <row r="3" spans="1:36" ht="15.75">
      <c r="A3" s="225" t="s">
        <v>1157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</row>
    <row r="4" spans="12:33" ht="12.75">
      <c r="L4" s="226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</row>
    <row r="5" spans="35:36" ht="12.75">
      <c r="AI5" s="228"/>
      <c r="AJ5" s="228"/>
    </row>
    <row r="6" spans="27:37" ht="12.75">
      <c r="AA6" s="229" t="s">
        <v>959</v>
      </c>
      <c r="AB6" s="229"/>
      <c r="AC6" s="229"/>
      <c r="AD6" s="229"/>
      <c r="AE6" s="229"/>
      <c r="AF6" s="229"/>
      <c r="AG6" s="229"/>
      <c r="AH6" s="229"/>
      <c r="AI6" s="229"/>
      <c r="AJ6" s="229"/>
      <c r="AK6" s="229"/>
    </row>
    <row r="7" spans="28:36" ht="12.75">
      <c r="AB7" s="230" t="s">
        <v>960</v>
      </c>
      <c r="AC7" s="230"/>
      <c r="AD7" s="230"/>
      <c r="AE7" s="230"/>
      <c r="AF7" s="230"/>
      <c r="AG7" s="230"/>
      <c r="AH7" s="230"/>
      <c r="AI7" s="230"/>
      <c r="AJ7" s="230"/>
    </row>
    <row r="8" ht="13.5" thickBot="1"/>
    <row r="9" spans="1:36" ht="15.75" customHeight="1" thickBot="1">
      <c r="A9" s="231">
        <v>5</v>
      </c>
      <c r="B9" s="232">
        <v>1</v>
      </c>
      <c r="C9" s="232">
        <v>3</v>
      </c>
      <c r="D9" s="232">
        <v>0</v>
      </c>
      <c r="E9" s="232">
        <v>0</v>
      </c>
      <c r="F9" s="233">
        <v>9</v>
      </c>
      <c r="H9" s="231">
        <v>1</v>
      </c>
      <c r="I9" s="232">
        <v>2</v>
      </c>
      <c r="J9" s="232">
        <v>5</v>
      </c>
      <c r="K9" s="233">
        <v>4</v>
      </c>
      <c r="M9" s="231">
        <v>0</v>
      </c>
      <c r="N9" s="233">
        <v>1</v>
      </c>
      <c r="P9" s="231">
        <v>2</v>
      </c>
      <c r="Q9" s="232">
        <v>8</v>
      </c>
      <c r="R9" s="232">
        <v>0</v>
      </c>
      <c r="S9" s="233">
        <v>0</v>
      </c>
      <c r="U9" s="234">
        <v>7</v>
      </c>
      <c r="V9" s="235">
        <v>5</v>
      </c>
      <c r="W9" s="232">
        <v>1</v>
      </c>
      <c r="X9" s="232">
        <v>1</v>
      </c>
      <c r="Y9" s="232">
        <v>1</v>
      </c>
      <c r="Z9" s="233">
        <v>5</v>
      </c>
      <c r="AB9" s="236">
        <v>0</v>
      </c>
      <c r="AC9" s="237">
        <v>4</v>
      </c>
      <c r="AE9" s="238">
        <v>2</v>
      </c>
      <c r="AF9" s="239">
        <v>0</v>
      </c>
      <c r="AG9" s="239">
        <v>0</v>
      </c>
      <c r="AH9" s="240">
        <v>7</v>
      </c>
      <c r="AJ9" s="241">
        <v>3</v>
      </c>
    </row>
    <row r="10" spans="1:36" ht="38.25" customHeight="1">
      <c r="A10" s="242" t="s">
        <v>936</v>
      </c>
      <c r="B10" s="242"/>
      <c r="C10" s="242"/>
      <c r="D10" s="242"/>
      <c r="E10" s="242"/>
      <c r="F10" s="242"/>
      <c r="G10" s="243"/>
      <c r="H10" s="242" t="s">
        <v>937</v>
      </c>
      <c r="I10" s="242"/>
      <c r="J10" s="242"/>
      <c r="K10" s="242"/>
      <c r="L10" s="243"/>
      <c r="M10" s="244" t="s">
        <v>961</v>
      </c>
      <c r="N10" s="242"/>
      <c r="O10" s="243"/>
      <c r="P10" s="244" t="s">
        <v>962</v>
      </c>
      <c r="Q10" s="242"/>
      <c r="R10" s="244"/>
      <c r="S10" s="244"/>
      <c r="T10" s="245"/>
      <c r="U10" s="242" t="s">
        <v>940</v>
      </c>
      <c r="V10" s="242"/>
      <c r="W10" s="242"/>
      <c r="X10" s="242"/>
      <c r="Y10" s="242"/>
      <c r="Z10" s="242"/>
      <c r="AA10" s="243"/>
      <c r="AB10" s="242" t="s">
        <v>963</v>
      </c>
      <c r="AC10" s="242"/>
      <c r="AD10" s="243"/>
      <c r="AE10" s="242" t="s">
        <v>964</v>
      </c>
      <c r="AF10" s="242"/>
      <c r="AG10" s="242"/>
      <c r="AH10" s="242"/>
      <c r="AI10" s="243"/>
      <c r="AJ10" s="242" t="s">
        <v>965</v>
      </c>
    </row>
    <row r="11" ht="12.75">
      <c r="AG11" s="246" t="s">
        <v>966</v>
      </c>
    </row>
    <row r="12" spans="1:36" ht="38.25" customHeight="1">
      <c r="A12" s="247" t="s">
        <v>967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9"/>
      <c r="T12" s="250" t="s">
        <v>968</v>
      </c>
      <c r="U12" s="250"/>
      <c r="V12" s="251" t="s">
        <v>969</v>
      </c>
      <c r="W12" s="252"/>
      <c r="X12" s="252"/>
      <c r="Y12" s="252"/>
      <c r="Z12" s="253"/>
      <c r="AA12" s="251" t="s">
        <v>970</v>
      </c>
      <c r="AB12" s="252"/>
      <c r="AC12" s="252"/>
      <c r="AD12" s="252"/>
      <c r="AE12" s="253"/>
      <c r="AF12" s="252" t="s">
        <v>971</v>
      </c>
      <c r="AG12" s="252"/>
      <c r="AH12" s="252"/>
      <c r="AI12" s="252"/>
      <c r="AJ12" s="253"/>
    </row>
    <row r="13" spans="1:36" ht="12.75">
      <c r="A13" s="254"/>
      <c r="B13" s="255"/>
      <c r="C13" s="255"/>
      <c r="D13" s="255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55"/>
      <c r="S13" s="256"/>
      <c r="T13" s="227"/>
      <c r="U13" s="227"/>
      <c r="V13" s="251" t="s">
        <v>972</v>
      </c>
      <c r="W13" s="252"/>
      <c r="X13" s="252"/>
      <c r="Y13" s="252"/>
      <c r="Z13" s="252"/>
      <c r="AA13" s="251"/>
      <c r="AB13" s="252"/>
      <c r="AC13" s="252"/>
      <c r="AD13" s="252"/>
      <c r="AE13" s="253"/>
      <c r="AF13" s="257"/>
      <c r="AH13" s="258"/>
      <c r="AI13" s="258"/>
      <c r="AJ13" s="259"/>
    </row>
    <row r="14" spans="1:36" ht="12.75">
      <c r="A14" s="260">
        <v>1</v>
      </c>
      <c r="B14" s="261"/>
      <c r="C14" s="261"/>
      <c r="D14" s="261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1"/>
      <c r="S14" s="261"/>
      <c r="T14" s="262">
        <v>2</v>
      </c>
      <c r="U14" s="262"/>
      <c r="V14" s="263">
        <v>3</v>
      </c>
      <c r="W14" s="262"/>
      <c r="X14" s="262"/>
      <c r="Y14" s="262"/>
      <c r="Z14" s="262"/>
      <c r="AA14" s="263">
        <v>4</v>
      </c>
      <c r="AB14" s="262"/>
      <c r="AC14" s="262"/>
      <c r="AD14" s="262"/>
      <c r="AE14" s="262"/>
      <c r="AF14" s="263">
        <v>5</v>
      </c>
      <c r="AG14" s="262"/>
      <c r="AH14" s="262"/>
      <c r="AI14" s="262"/>
      <c r="AJ14" s="261"/>
    </row>
    <row r="15" spans="1:36" s="258" customFormat="1" ht="19.5" customHeight="1">
      <c r="A15" s="264" t="s">
        <v>1158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6"/>
      <c r="T15" s="267" t="s">
        <v>974</v>
      </c>
      <c r="U15" s="261"/>
      <c r="V15" s="268">
        <v>8500397</v>
      </c>
      <c r="W15" s="269"/>
      <c r="X15" s="269"/>
      <c r="Y15" s="269"/>
      <c r="Z15" s="270"/>
      <c r="AA15" s="271"/>
      <c r="AB15" s="272"/>
      <c r="AC15" s="272"/>
      <c r="AD15" s="272"/>
      <c r="AE15" s="273"/>
      <c r="AF15" s="271"/>
      <c r="AG15" s="272"/>
      <c r="AH15" s="272"/>
      <c r="AI15" s="272"/>
      <c r="AJ15" s="273"/>
    </row>
    <row r="16" spans="1:36" s="258" customFormat="1" ht="19.5" customHeight="1">
      <c r="A16" s="264" t="s">
        <v>1159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6"/>
      <c r="T16" s="267" t="s">
        <v>976</v>
      </c>
      <c r="U16" s="261"/>
      <c r="V16" s="268">
        <v>892</v>
      </c>
      <c r="W16" s="269"/>
      <c r="X16" s="269"/>
      <c r="Y16" s="269"/>
      <c r="Z16" s="270"/>
      <c r="AA16" s="271"/>
      <c r="AB16" s="272"/>
      <c r="AC16" s="272"/>
      <c r="AD16" s="272"/>
      <c r="AE16" s="273"/>
      <c r="AF16" s="271"/>
      <c r="AG16" s="272"/>
      <c r="AH16" s="272"/>
      <c r="AI16" s="272"/>
      <c r="AJ16" s="273"/>
    </row>
    <row r="17" spans="1:36" s="258" customFormat="1" ht="19.5" customHeight="1">
      <c r="A17" s="274" t="s">
        <v>1160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6"/>
      <c r="T17" s="277" t="s">
        <v>978</v>
      </c>
      <c r="U17" s="261"/>
      <c r="V17" s="278">
        <f>SUM(V15:Z16)</f>
        <v>8501289</v>
      </c>
      <c r="W17" s="279"/>
      <c r="X17" s="279"/>
      <c r="Y17" s="279"/>
      <c r="Z17" s="280"/>
      <c r="AA17" s="281"/>
      <c r="AB17" s="282"/>
      <c r="AC17" s="282"/>
      <c r="AD17" s="282"/>
      <c r="AE17" s="283"/>
      <c r="AF17" s="281"/>
      <c r="AG17" s="282"/>
      <c r="AH17" s="282"/>
      <c r="AI17" s="282"/>
      <c r="AJ17" s="283"/>
    </row>
    <row r="18" spans="1:36" s="258" customFormat="1" ht="19.5" customHeight="1">
      <c r="A18" s="284" t="s">
        <v>1161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6"/>
      <c r="T18" s="267" t="s">
        <v>980</v>
      </c>
      <c r="U18" s="261"/>
      <c r="V18" s="268">
        <v>22505</v>
      </c>
      <c r="W18" s="269"/>
      <c r="X18" s="269"/>
      <c r="Y18" s="269"/>
      <c r="Z18" s="270"/>
      <c r="AA18" s="271"/>
      <c r="AB18" s="272"/>
      <c r="AC18" s="272"/>
      <c r="AD18" s="272"/>
      <c r="AE18" s="273"/>
      <c r="AF18" s="271"/>
      <c r="AG18" s="272"/>
      <c r="AH18" s="272"/>
      <c r="AI18" s="272"/>
      <c r="AJ18" s="273"/>
    </row>
    <row r="19" spans="1:36" s="258" customFormat="1" ht="19.5" customHeight="1">
      <c r="A19" s="284" t="s">
        <v>1162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6"/>
      <c r="T19" s="267" t="s">
        <v>982</v>
      </c>
      <c r="U19" s="261"/>
      <c r="V19" s="268"/>
      <c r="W19" s="269"/>
      <c r="X19" s="269"/>
      <c r="Y19" s="269"/>
      <c r="Z19" s="270"/>
      <c r="AA19" s="271"/>
      <c r="AB19" s="272"/>
      <c r="AC19" s="272"/>
      <c r="AD19" s="272"/>
      <c r="AE19" s="273"/>
      <c r="AF19" s="271"/>
      <c r="AG19" s="272"/>
      <c r="AH19" s="272"/>
      <c r="AI19" s="272"/>
      <c r="AJ19" s="273"/>
    </row>
    <row r="20" spans="1:36" s="258" customFormat="1" ht="19.5" customHeight="1">
      <c r="A20" s="264" t="s">
        <v>1163</v>
      </c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6"/>
      <c r="T20" s="267" t="s">
        <v>984</v>
      </c>
      <c r="U20" s="261"/>
      <c r="V20" s="268"/>
      <c r="W20" s="269"/>
      <c r="X20" s="269"/>
      <c r="Y20" s="269"/>
      <c r="Z20" s="270"/>
      <c r="AA20" s="271"/>
      <c r="AB20" s="272"/>
      <c r="AC20" s="272"/>
      <c r="AD20" s="272"/>
      <c r="AE20" s="273"/>
      <c r="AF20" s="271"/>
      <c r="AG20" s="272"/>
      <c r="AH20" s="272"/>
      <c r="AI20" s="272"/>
      <c r="AJ20" s="273"/>
    </row>
    <row r="21" spans="1:36" s="258" customFormat="1" ht="19.5" customHeight="1">
      <c r="A21" s="284" t="s">
        <v>1164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6"/>
      <c r="T21" s="267" t="s">
        <v>986</v>
      </c>
      <c r="U21" s="261"/>
      <c r="V21" s="268"/>
      <c r="W21" s="269"/>
      <c r="X21" s="269"/>
      <c r="Y21" s="269"/>
      <c r="Z21" s="270"/>
      <c r="AA21" s="271"/>
      <c r="AB21" s="272"/>
      <c r="AC21" s="272"/>
      <c r="AD21" s="272"/>
      <c r="AE21" s="273"/>
      <c r="AF21" s="271"/>
      <c r="AG21" s="272"/>
      <c r="AH21" s="272"/>
      <c r="AI21" s="272"/>
      <c r="AJ21" s="273"/>
    </row>
    <row r="22" spans="1:36" s="258" customFormat="1" ht="24.75" customHeight="1">
      <c r="A22" s="264" t="s">
        <v>1165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6"/>
      <c r="T22" s="267" t="s">
        <v>988</v>
      </c>
      <c r="U22" s="261"/>
      <c r="V22" s="268">
        <v>93150</v>
      </c>
      <c r="W22" s="269"/>
      <c r="X22" s="269"/>
      <c r="Y22" s="269"/>
      <c r="Z22" s="270"/>
      <c r="AA22" s="271"/>
      <c r="AB22" s="272"/>
      <c r="AC22" s="272"/>
      <c r="AD22" s="272"/>
      <c r="AE22" s="273"/>
      <c r="AF22" s="271"/>
      <c r="AG22" s="272"/>
      <c r="AH22" s="272"/>
      <c r="AI22" s="272"/>
      <c r="AJ22" s="273"/>
    </row>
    <row r="23" spans="1:36" s="258" customFormat="1" ht="19.5" customHeight="1">
      <c r="A23" s="284" t="s">
        <v>1166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6"/>
      <c r="T23" s="267" t="s">
        <v>990</v>
      </c>
      <c r="U23" s="261"/>
      <c r="V23" s="268"/>
      <c r="W23" s="269"/>
      <c r="X23" s="269"/>
      <c r="Y23" s="269"/>
      <c r="Z23" s="270"/>
      <c r="AA23" s="271"/>
      <c r="AB23" s="272"/>
      <c r="AC23" s="272"/>
      <c r="AD23" s="272"/>
      <c r="AE23" s="273"/>
      <c r="AF23" s="271"/>
      <c r="AG23" s="272"/>
      <c r="AH23" s="272"/>
      <c r="AI23" s="272"/>
      <c r="AJ23" s="273"/>
    </row>
    <row r="24" spans="1:36" s="258" customFormat="1" ht="19.5" customHeight="1">
      <c r="A24" s="287" t="s">
        <v>1167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9"/>
      <c r="T24" s="267" t="s">
        <v>992</v>
      </c>
      <c r="U24" s="261"/>
      <c r="V24" s="268"/>
      <c r="W24" s="269"/>
      <c r="X24" s="269"/>
      <c r="Y24" s="269"/>
      <c r="Z24" s="270"/>
      <c r="AA24" s="271"/>
      <c r="AB24" s="272"/>
      <c r="AC24" s="272"/>
      <c r="AD24" s="272"/>
      <c r="AE24" s="273"/>
      <c r="AF24" s="271"/>
      <c r="AG24" s="272"/>
      <c r="AH24" s="272"/>
      <c r="AI24" s="272"/>
      <c r="AJ24" s="273"/>
    </row>
    <row r="25" spans="1:36" s="258" customFormat="1" ht="19.5" customHeight="1">
      <c r="A25" s="290" t="s">
        <v>1168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2"/>
      <c r="T25" s="277" t="s">
        <v>994</v>
      </c>
      <c r="U25" s="261"/>
      <c r="V25" s="278">
        <f>SUM(V18:Z24)</f>
        <v>115655</v>
      </c>
      <c r="W25" s="279"/>
      <c r="X25" s="279"/>
      <c r="Y25" s="279"/>
      <c r="Z25" s="280"/>
      <c r="AA25" s="281"/>
      <c r="AB25" s="282"/>
      <c r="AC25" s="282"/>
      <c r="AD25" s="282"/>
      <c r="AE25" s="283"/>
      <c r="AF25" s="281"/>
      <c r="AG25" s="282"/>
      <c r="AH25" s="282"/>
      <c r="AI25" s="282"/>
      <c r="AJ25" s="283"/>
    </row>
    <row r="26" spans="1:36" s="258" customFormat="1" ht="19.5" customHeight="1">
      <c r="A26" s="284" t="s">
        <v>1169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6"/>
      <c r="T26" s="267" t="s">
        <v>996</v>
      </c>
      <c r="U26" s="261"/>
      <c r="V26" s="268"/>
      <c r="W26" s="269"/>
      <c r="X26" s="269"/>
      <c r="Y26" s="269"/>
      <c r="Z26" s="270"/>
      <c r="AA26" s="271"/>
      <c r="AB26" s="272"/>
      <c r="AC26" s="272"/>
      <c r="AD26" s="272"/>
      <c r="AE26" s="273"/>
      <c r="AF26" s="271"/>
      <c r="AG26" s="272"/>
      <c r="AH26" s="272"/>
      <c r="AI26" s="272"/>
      <c r="AJ26" s="273"/>
    </row>
    <row r="27" spans="1:36" s="258" customFormat="1" ht="19.5" customHeight="1">
      <c r="A27" s="284" t="s">
        <v>1170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6"/>
      <c r="T27" s="267" t="s">
        <v>998</v>
      </c>
      <c r="U27" s="261"/>
      <c r="V27" s="268"/>
      <c r="W27" s="269"/>
      <c r="X27" s="269"/>
      <c r="Y27" s="269"/>
      <c r="Z27" s="270"/>
      <c r="AA27" s="271"/>
      <c r="AB27" s="272"/>
      <c r="AC27" s="272"/>
      <c r="AD27" s="272"/>
      <c r="AE27" s="273"/>
      <c r="AF27" s="271"/>
      <c r="AG27" s="272"/>
      <c r="AH27" s="272"/>
      <c r="AI27" s="272"/>
      <c r="AJ27" s="273"/>
    </row>
    <row r="28" spans="1:36" s="258" customFormat="1" ht="19.5" customHeight="1">
      <c r="A28" s="264" t="s">
        <v>1171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6"/>
      <c r="T28" s="267" t="s">
        <v>1000</v>
      </c>
      <c r="U28" s="261"/>
      <c r="V28" s="268"/>
      <c r="W28" s="269"/>
      <c r="X28" s="269"/>
      <c r="Y28" s="269"/>
      <c r="Z28" s="270"/>
      <c r="AA28" s="271"/>
      <c r="AB28" s="272"/>
      <c r="AC28" s="272"/>
      <c r="AD28" s="272"/>
      <c r="AE28" s="273"/>
      <c r="AF28" s="271"/>
      <c r="AG28" s="272"/>
      <c r="AH28" s="272"/>
      <c r="AI28" s="272"/>
      <c r="AJ28" s="273"/>
    </row>
    <row r="29" spans="1:36" s="258" customFormat="1" ht="19.5" customHeight="1">
      <c r="A29" s="284" t="s">
        <v>1172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6"/>
      <c r="T29" s="267" t="s">
        <v>1002</v>
      </c>
      <c r="U29" s="261"/>
      <c r="V29" s="268"/>
      <c r="W29" s="269"/>
      <c r="X29" s="269"/>
      <c r="Y29" s="269"/>
      <c r="Z29" s="270"/>
      <c r="AA29" s="271"/>
      <c r="AB29" s="272"/>
      <c r="AC29" s="272"/>
      <c r="AD29" s="272"/>
      <c r="AE29" s="273"/>
      <c r="AF29" s="271"/>
      <c r="AG29" s="272"/>
      <c r="AH29" s="272"/>
      <c r="AI29" s="272"/>
      <c r="AJ29" s="273"/>
    </row>
    <row r="30" spans="1:36" s="258" customFormat="1" ht="24.75" customHeight="1">
      <c r="A30" s="264" t="s">
        <v>1173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6"/>
      <c r="T30" s="267" t="s">
        <v>1004</v>
      </c>
      <c r="U30" s="261"/>
      <c r="V30" s="268">
        <v>70999</v>
      </c>
      <c r="W30" s="269"/>
      <c r="X30" s="269"/>
      <c r="Y30" s="269"/>
      <c r="Z30" s="270"/>
      <c r="AA30" s="271"/>
      <c r="AB30" s="272"/>
      <c r="AC30" s="272"/>
      <c r="AD30" s="272"/>
      <c r="AE30" s="273"/>
      <c r="AF30" s="271"/>
      <c r="AG30" s="272"/>
      <c r="AH30" s="272"/>
      <c r="AI30" s="272"/>
      <c r="AJ30" s="273"/>
    </row>
    <row r="31" spans="1:36" s="258" customFormat="1" ht="19.5" customHeight="1">
      <c r="A31" s="284" t="s">
        <v>1174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6"/>
      <c r="T31" s="267" t="s">
        <v>1065</v>
      </c>
      <c r="U31" s="261"/>
      <c r="V31" s="268"/>
      <c r="W31" s="269"/>
      <c r="X31" s="269"/>
      <c r="Y31" s="269"/>
      <c r="Z31" s="270"/>
      <c r="AA31" s="271"/>
      <c r="AB31" s="272"/>
      <c r="AC31" s="272"/>
      <c r="AD31" s="272"/>
      <c r="AE31" s="273"/>
      <c r="AF31" s="271"/>
      <c r="AG31" s="272"/>
      <c r="AH31" s="272"/>
      <c r="AI31" s="272"/>
      <c r="AJ31" s="273"/>
    </row>
    <row r="32" spans="1:36" s="258" customFormat="1" ht="19.5" customHeight="1">
      <c r="A32" s="274" t="s">
        <v>1175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4"/>
      <c r="T32" s="277" t="s">
        <v>1067</v>
      </c>
      <c r="U32" s="261"/>
      <c r="V32" s="278">
        <f>SUM(V26:Z31)</f>
        <v>70999</v>
      </c>
      <c r="W32" s="279"/>
      <c r="X32" s="279"/>
      <c r="Y32" s="279"/>
      <c r="Z32" s="280"/>
      <c r="AA32" s="281"/>
      <c r="AB32" s="282"/>
      <c r="AC32" s="282"/>
      <c r="AD32" s="282"/>
      <c r="AE32" s="283"/>
      <c r="AF32" s="281"/>
      <c r="AG32" s="282"/>
      <c r="AH32" s="282"/>
      <c r="AI32" s="282"/>
      <c r="AJ32" s="283"/>
    </row>
    <row r="33" spans="1:36" s="258" customFormat="1" ht="19.5" customHeight="1">
      <c r="A33" s="274" t="s">
        <v>1176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4"/>
      <c r="T33" s="277" t="s">
        <v>1069</v>
      </c>
      <c r="U33" s="261"/>
      <c r="V33" s="278">
        <f>SUM(V25+V32)</f>
        <v>186654</v>
      </c>
      <c r="W33" s="279"/>
      <c r="X33" s="279"/>
      <c r="Y33" s="279"/>
      <c r="Z33" s="280"/>
      <c r="AA33" s="281"/>
      <c r="AB33" s="282"/>
      <c r="AC33" s="282"/>
      <c r="AD33" s="282"/>
      <c r="AE33" s="283"/>
      <c r="AF33" s="281"/>
      <c r="AG33" s="282"/>
      <c r="AH33" s="282"/>
      <c r="AI33" s="282"/>
      <c r="AJ33" s="283"/>
    </row>
    <row r="34" spans="1:36" s="258" customFormat="1" ht="19.5" customHeight="1">
      <c r="A34" s="274" t="s">
        <v>1177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4"/>
      <c r="T34" s="277">
        <v>20</v>
      </c>
      <c r="U34" s="261"/>
      <c r="V34" s="268"/>
      <c r="W34" s="269"/>
      <c r="X34" s="269"/>
      <c r="Y34" s="269"/>
      <c r="Z34" s="270"/>
      <c r="AA34" s="271"/>
      <c r="AB34" s="272"/>
      <c r="AC34" s="272"/>
      <c r="AD34" s="272"/>
      <c r="AE34" s="273"/>
      <c r="AF34" s="271"/>
      <c r="AG34" s="272"/>
      <c r="AH34" s="272"/>
      <c r="AI34" s="272"/>
      <c r="AJ34" s="273"/>
    </row>
    <row r="35" spans="1:36" s="258" customFormat="1" ht="25.5" customHeight="1">
      <c r="A35" s="295" t="s">
        <v>1178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7"/>
      <c r="T35" s="277">
        <v>21</v>
      </c>
      <c r="U35" s="298"/>
      <c r="V35" s="278">
        <f>SUM(V17+V33+V34)</f>
        <v>8687943</v>
      </c>
      <c r="W35" s="279"/>
      <c r="X35" s="279"/>
      <c r="Y35" s="279"/>
      <c r="Z35" s="280"/>
      <c r="AA35" s="281"/>
      <c r="AB35" s="282"/>
      <c r="AC35" s="282"/>
      <c r="AD35" s="282"/>
      <c r="AE35" s="283"/>
      <c r="AF35" s="281"/>
      <c r="AG35" s="282"/>
      <c r="AH35" s="282"/>
      <c r="AI35" s="282"/>
      <c r="AJ35" s="283"/>
    </row>
    <row r="36" spans="1:36" s="258" customFormat="1" ht="19.5" customHeight="1">
      <c r="A36" s="284" t="s">
        <v>1179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6"/>
      <c r="T36" s="267">
        <v>22</v>
      </c>
      <c r="U36" s="261"/>
      <c r="V36" s="268">
        <v>578877</v>
      </c>
      <c r="W36" s="269"/>
      <c r="X36" s="269"/>
      <c r="Y36" s="269"/>
      <c r="Z36" s="270"/>
      <c r="AA36" s="271"/>
      <c r="AB36" s="272"/>
      <c r="AC36" s="272"/>
      <c r="AD36" s="272"/>
      <c r="AE36" s="273"/>
      <c r="AF36" s="271"/>
      <c r="AG36" s="272"/>
      <c r="AH36" s="272"/>
      <c r="AI36" s="272"/>
      <c r="AJ36" s="273"/>
    </row>
    <row r="37" spans="1:36" s="258" customFormat="1" ht="19.5" customHeight="1">
      <c r="A37" s="264" t="s">
        <v>1180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6"/>
      <c r="T37" s="267">
        <v>23</v>
      </c>
      <c r="U37" s="261"/>
      <c r="V37" s="268"/>
      <c r="W37" s="269"/>
      <c r="X37" s="269"/>
      <c r="Y37" s="269"/>
      <c r="Z37" s="270"/>
      <c r="AA37" s="271"/>
      <c r="AB37" s="272"/>
      <c r="AC37" s="272"/>
      <c r="AD37" s="272"/>
      <c r="AE37" s="273"/>
      <c r="AF37" s="271"/>
      <c r="AG37" s="272"/>
      <c r="AH37" s="272"/>
      <c r="AI37" s="272"/>
      <c r="AJ37" s="273"/>
    </row>
    <row r="38" spans="1:36" s="258" customFormat="1" ht="19.5" customHeight="1">
      <c r="A38" s="284" t="s">
        <v>1181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6"/>
      <c r="T38" s="267">
        <v>24</v>
      </c>
      <c r="U38" s="261"/>
      <c r="V38" s="268">
        <v>222030</v>
      </c>
      <c r="W38" s="269"/>
      <c r="X38" s="269"/>
      <c r="Y38" s="269"/>
      <c r="Z38" s="270"/>
      <c r="AA38" s="271"/>
      <c r="AB38" s="272"/>
      <c r="AC38" s="272"/>
      <c r="AD38" s="272"/>
      <c r="AE38" s="273"/>
      <c r="AF38" s="271"/>
      <c r="AG38" s="272"/>
      <c r="AH38" s="272"/>
      <c r="AI38" s="272"/>
      <c r="AJ38" s="273"/>
    </row>
    <row r="39" spans="1:36" s="258" customFormat="1" ht="19.5" customHeight="1">
      <c r="A39" s="295" t="s">
        <v>1182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7"/>
      <c r="T39" s="277">
        <v>25</v>
      </c>
      <c r="U39" s="261"/>
      <c r="V39" s="278">
        <f>SUM(V36:Z38)</f>
        <v>800907</v>
      </c>
      <c r="W39" s="279"/>
      <c r="X39" s="279"/>
      <c r="Y39" s="279"/>
      <c r="Z39" s="280"/>
      <c r="AA39" s="281"/>
      <c r="AB39" s="282"/>
      <c r="AC39" s="282"/>
      <c r="AD39" s="282"/>
      <c r="AE39" s="283"/>
      <c r="AF39" s="281"/>
      <c r="AG39" s="282"/>
      <c r="AH39" s="282"/>
      <c r="AI39" s="282"/>
      <c r="AJ39" s="283"/>
    </row>
    <row r="40" spans="1:36" ht="19.5" customHeight="1">
      <c r="A40" s="284" t="s">
        <v>1183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6"/>
      <c r="T40" s="267">
        <v>26</v>
      </c>
      <c r="U40" s="261"/>
      <c r="V40" s="268"/>
      <c r="W40" s="269"/>
      <c r="X40" s="269"/>
      <c r="Y40" s="269"/>
      <c r="Z40" s="270"/>
      <c r="AA40" s="271"/>
      <c r="AB40" s="272"/>
      <c r="AC40" s="272"/>
      <c r="AD40" s="272"/>
      <c r="AE40" s="273"/>
      <c r="AF40" s="271"/>
      <c r="AG40" s="272"/>
      <c r="AH40" s="272"/>
      <c r="AI40" s="272"/>
      <c r="AJ40" s="273"/>
    </row>
    <row r="41" spans="1:36" s="258" customFormat="1" ht="19.5" customHeight="1">
      <c r="A41" s="284" t="s">
        <v>1184</v>
      </c>
      <c r="B41" s="285"/>
      <c r="C41" s="285"/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6"/>
      <c r="T41" s="267">
        <v>27</v>
      </c>
      <c r="U41" s="261"/>
      <c r="V41" s="268"/>
      <c r="W41" s="269"/>
      <c r="X41" s="269"/>
      <c r="Y41" s="269"/>
      <c r="Z41" s="270"/>
      <c r="AA41" s="271"/>
      <c r="AB41" s="272"/>
      <c r="AC41" s="272"/>
      <c r="AD41" s="272"/>
      <c r="AE41" s="273"/>
      <c r="AF41" s="271"/>
      <c r="AG41" s="272"/>
      <c r="AH41" s="272"/>
      <c r="AI41" s="272"/>
      <c r="AJ41" s="273"/>
    </row>
    <row r="42" spans="1:36" ht="19.5" customHeight="1">
      <c r="A42" s="284" t="s">
        <v>1185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6"/>
      <c r="T42" s="267">
        <v>28</v>
      </c>
      <c r="U42" s="261"/>
      <c r="V42" s="268">
        <v>615754</v>
      </c>
      <c r="W42" s="269"/>
      <c r="X42" s="269"/>
      <c r="Y42" s="269"/>
      <c r="Z42" s="270"/>
      <c r="AA42" s="271"/>
      <c r="AB42" s="272"/>
      <c r="AC42" s="272"/>
      <c r="AD42" s="272"/>
      <c r="AE42" s="273"/>
      <c r="AF42" s="271"/>
      <c r="AG42" s="272"/>
      <c r="AH42" s="272"/>
      <c r="AI42" s="272"/>
      <c r="AJ42" s="273"/>
    </row>
    <row r="43" spans="1:36" ht="19.5" customHeight="1">
      <c r="A43" s="284" t="s">
        <v>1186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6"/>
      <c r="T43" s="267">
        <v>29</v>
      </c>
      <c r="U43" s="261"/>
      <c r="V43" s="268">
        <v>6000</v>
      </c>
      <c r="W43" s="269"/>
      <c r="X43" s="269"/>
      <c r="Y43" s="269"/>
      <c r="Z43" s="270"/>
      <c r="AA43" s="271"/>
      <c r="AB43" s="272"/>
      <c r="AC43" s="272"/>
      <c r="AD43" s="272"/>
      <c r="AE43" s="273"/>
      <c r="AF43" s="271"/>
      <c r="AG43" s="272"/>
      <c r="AH43" s="272"/>
      <c r="AI43" s="272"/>
      <c r="AJ43" s="273"/>
    </row>
    <row r="44" spans="1:36" s="258" customFormat="1" ht="19.5" customHeight="1">
      <c r="A44" s="295" t="s">
        <v>1187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96"/>
      <c r="P44" s="296"/>
      <c r="Q44" s="296"/>
      <c r="R44" s="296"/>
      <c r="S44" s="297"/>
      <c r="T44" s="277">
        <v>30</v>
      </c>
      <c r="U44" s="261"/>
      <c r="V44" s="278">
        <f>SUM(V40:Z43)</f>
        <v>621754</v>
      </c>
      <c r="W44" s="279"/>
      <c r="X44" s="279"/>
      <c r="Y44" s="279"/>
      <c r="Z44" s="280"/>
      <c r="AA44" s="281"/>
      <c r="AB44" s="282"/>
      <c r="AC44" s="282"/>
      <c r="AD44" s="282"/>
      <c r="AE44" s="283"/>
      <c r="AF44" s="281"/>
      <c r="AG44" s="282"/>
      <c r="AH44" s="282"/>
      <c r="AI44" s="282"/>
      <c r="AJ44" s="283"/>
    </row>
    <row r="45" spans="1:36" ht="19.5" customHeight="1">
      <c r="A45" s="284" t="s">
        <v>1188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6"/>
      <c r="T45" s="267">
        <v>31</v>
      </c>
      <c r="U45" s="261"/>
      <c r="V45" s="268"/>
      <c r="W45" s="269"/>
      <c r="X45" s="269"/>
      <c r="Y45" s="269"/>
      <c r="Z45" s="270"/>
      <c r="AA45" s="271"/>
      <c r="AB45" s="272"/>
      <c r="AC45" s="272"/>
      <c r="AD45" s="272"/>
      <c r="AE45" s="273"/>
      <c r="AF45" s="271"/>
      <c r="AG45" s="272"/>
      <c r="AH45" s="272"/>
      <c r="AI45" s="272"/>
      <c r="AJ45" s="273"/>
    </row>
    <row r="46" spans="1:36" ht="19.5" customHeight="1">
      <c r="A46" s="284" t="s">
        <v>1189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6"/>
      <c r="T46" s="267">
        <v>32</v>
      </c>
      <c r="U46" s="261"/>
      <c r="V46" s="268"/>
      <c r="W46" s="269"/>
      <c r="X46" s="269"/>
      <c r="Y46" s="269"/>
      <c r="Z46" s="270"/>
      <c r="AA46" s="271"/>
      <c r="AB46" s="272"/>
      <c r="AC46" s="272"/>
      <c r="AD46" s="272"/>
      <c r="AE46" s="273"/>
      <c r="AF46" s="271"/>
      <c r="AG46" s="272"/>
      <c r="AH46" s="272"/>
      <c r="AI46" s="272"/>
      <c r="AJ46" s="273"/>
    </row>
    <row r="47" spans="1:36" ht="19.5" customHeight="1">
      <c r="A47" s="284" t="s">
        <v>1190</v>
      </c>
      <c r="B47" s="285"/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6"/>
      <c r="T47" s="267">
        <v>33</v>
      </c>
      <c r="U47" s="261"/>
      <c r="V47" s="268"/>
      <c r="W47" s="269"/>
      <c r="X47" s="269"/>
      <c r="Y47" s="269"/>
      <c r="Z47" s="270"/>
      <c r="AA47" s="271"/>
      <c r="AB47" s="272"/>
      <c r="AC47" s="272"/>
      <c r="AD47" s="272"/>
      <c r="AE47" s="273"/>
      <c r="AF47" s="271"/>
      <c r="AG47" s="272"/>
      <c r="AH47" s="272"/>
      <c r="AI47" s="272"/>
      <c r="AJ47" s="273"/>
    </row>
    <row r="48" spans="1:36" ht="19.5" customHeight="1">
      <c r="A48" s="284" t="s">
        <v>1191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6"/>
      <c r="T48" s="267">
        <v>34</v>
      </c>
      <c r="U48" s="261"/>
      <c r="V48" s="268"/>
      <c r="W48" s="269"/>
      <c r="X48" s="269"/>
      <c r="Y48" s="269"/>
      <c r="Z48" s="270"/>
      <c r="AA48" s="271"/>
      <c r="AB48" s="272"/>
      <c r="AC48" s="272"/>
      <c r="AD48" s="272"/>
      <c r="AE48" s="273"/>
      <c r="AF48" s="271"/>
      <c r="AG48" s="272"/>
      <c r="AH48" s="272"/>
      <c r="AI48" s="272"/>
      <c r="AJ48" s="273"/>
    </row>
    <row r="49" spans="1:36" ht="19.5" customHeight="1">
      <c r="A49" s="284" t="s">
        <v>1192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6"/>
      <c r="T49" s="267">
        <v>35</v>
      </c>
      <c r="U49" s="261"/>
      <c r="V49" s="268"/>
      <c r="W49" s="269"/>
      <c r="X49" s="269"/>
      <c r="Y49" s="269"/>
      <c r="Z49" s="270"/>
      <c r="AA49" s="271"/>
      <c r="AB49" s="272"/>
      <c r="AC49" s="272"/>
      <c r="AD49" s="272"/>
      <c r="AE49" s="273"/>
      <c r="AF49" s="271"/>
      <c r="AG49" s="272"/>
      <c r="AH49" s="272"/>
      <c r="AI49" s="272"/>
      <c r="AJ49" s="273"/>
    </row>
    <row r="50" spans="1:36" ht="19.5" customHeight="1">
      <c r="A50" s="290" t="s">
        <v>1193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6"/>
      <c r="T50" s="277">
        <v>36</v>
      </c>
      <c r="U50" s="261"/>
      <c r="V50" s="278">
        <f>SUM(V45:Z49)</f>
        <v>0</v>
      </c>
      <c r="W50" s="279"/>
      <c r="X50" s="279"/>
      <c r="Y50" s="279"/>
      <c r="Z50" s="280"/>
      <c r="AA50" s="281"/>
      <c r="AB50" s="282"/>
      <c r="AC50" s="282"/>
      <c r="AD50" s="282"/>
      <c r="AE50" s="283"/>
      <c r="AF50" s="281"/>
      <c r="AG50" s="282"/>
      <c r="AH50" s="282"/>
      <c r="AI50" s="282"/>
      <c r="AJ50" s="283"/>
    </row>
    <row r="51" spans="1:4" ht="21.75" customHeight="1">
      <c r="A51" s="299"/>
      <c r="B51" s="299"/>
      <c r="C51" s="299"/>
      <c r="D51" s="299"/>
    </row>
    <row r="52" spans="1:4" ht="21.75" customHeight="1">
      <c r="A52" s="299"/>
      <c r="B52" s="299"/>
      <c r="C52" s="299"/>
      <c r="D52" s="299"/>
    </row>
    <row r="53" spans="1:4" ht="21.75" customHeight="1">
      <c r="A53" s="299"/>
      <c r="B53" s="299"/>
      <c r="C53" s="299"/>
      <c r="D53" s="299"/>
    </row>
    <row r="54" spans="1:4" ht="21.75" customHeight="1">
      <c r="A54" s="299"/>
      <c r="B54" s="299"/>
      <c r="C54" s="299"/>
      <c r="D54" s="299"/>
    </row>
    <row r="55" spans="1:4" ht="21.75" customHeight="1">
      <c r="A55" s="299"/>
      <c r="B55" s="299"/>
      <c r="C55" s="299"/>
      <c r="D55" s="299"/>
    </row>
    <row r="56" spans="1:4" ht="21.75" customHeight="1">
      <c r="A56" s="299"/>
      <c r="B56" s="299"/>
      <c r="C56" s="299"/>
      <c r="D56" s="299"/>
    </row>
    <row r="57" spans="1:4" ht="21.75" customHeight="1">
      <c r="A57" s="299"/>
      <c r="B57" s="299"/>
      <c r="C57" s="299"/>
      <c r="D57" s="299"/>
    </row>
    <row r="58" spans="1:4" ht="21.75" customHeight="1">
      <c r="A58" s="299"/>
      <c r="B58" s="299"/>
      <c r="C58" s="299"/>
      <c r="D58" s="299"/>
    </row>
    <row r="59" spans="1:4" ht="21.75" customHeight="1">
      <c r="A59" s="299"/>
      <c r="B59" s="299"/>
      <c r="C59" s="299"/>
      <c r="D59" s="299"/>
    </row>
    <row r="60" spans="1:4" ht="21.75" customHeight="1">
      <c r="A60" s="299"/>
      <c r="B60" s="299"/>
      <c r="C60" s="299"/>
      <c r="D60" s="299"/>
    </row>
    <row r="61" spans="1:4" ht="21.75" customHeight="1">
      <c r="A61" s="299"/>
      <c r="B61" s="299"/>
      <c r="C61" s="299"/>
      <c r="D61" s="299"/>
    </row>
    <row r="62" spans="1:4" ht="21.75" customHeight="1">
      <c r="A62" s="299"/>
      <c r="B62" s="299"/>
      <c r="C62" s="299"/>
      <c r="D62" s="299"/>
    </row>
    <row r="63" spans="1:4" ht="21.75" customHeight="1">
      <c r="A63" s="299"/>
      <c r="B63" s="299"/>
      <c r="C63" s="299"/>
      <c r="D63" s="299"/>
    </row>
    <row r="64" spans="1:4" ht="21.75" customHeight="1">
      <c r="A64" s="299"/>
      <c r="B64" s="299"/>
      <c r="C64" s="299"/>
      <c r="D64" s="299"/>
    </row>
    <row r="65" spans="1:4" ht="21.75" customHeight="1">
      <c r="A65" s="299"/>
      <c r="B65" s="299"/>
      <c r="C65" s="299"/>
      <c r="D65" s="299"/>
    </row>
    <row r="66" spans="1:4" ht="21.75" customHeight="1">
      <c r="A66" s="299"/>
      <c r="B66" s="299"/>
      <c r="C66" s="299"/>
      <c r="D66" s="299"/>
    </row>
    <row r="67" spans="1:4" ht="21.75" customHeight="1">
      <c r="A67" s="299"/>
      <c r="B67" s="299"/>
      <c r="C67" s="299"/>
      <c r="D67" s="299"/>
    </row>
    <row r="68" spans="1:4" ht="21.75" customHeight="1">
      <c r="A68" s="299"/>
      <c r="B68" s="299"/>
      <c r="C68" s="299"/>
      <c r="D68" s="299"/>
    </row>
    <row r="69" spans="1:4" ht="21.75" customHeight="1">
      <c r="A69" s="299"/>
      <c r="B69" s="299"/>
      <c r="C69" s="299"/>
      <c r="D69" s="299"/>
    </row>
    <row r="70" spans="1:4" ht="21.75" customHeight="1">
      <c r="A70" s="299"/>
      <c r="B70" s="299"/>
      <c r="C70" s="299"/>
      <c r="D70" s="299"/>
    </row>
    <row r="71" spans="1:4" ht="21.75" customHeight="1">
      <c r="A71" s="299"/>
      <c r="B71" s="299"/>
      <c r="C71" s="299"/>
      <c r="D71" s="299"/>
    </row>
    <row r="72" spans="1:4" ht="21.75" customHeight="1">
      <c r="A72" s="299"/>
      <c r="B72" s="299"/>
      <c r="C72" s="299"/>
      <c r="D72" s="299"/>
    </row>
    <row r="73" spans="1:4" ht="21.75" customHeight="1">
      <c r="A73" s="299"/>
      <c r="B73" s="299"/>
      <c r="C73" s="299"/>
      <c r="D73" s="299"/>
    </row>
    <row r="74" spans="1:4" ht="21.75" customHeight="1">
      <c r="A74" s="299"/>
      <c r="B74" s="299"/>
      <c r="C74" s="299"/>
      <c r="D74" s="299"/>
    </row>
    <row r="75" spans="1:4" ht="21.75" customHeight="1">
      <c r="A75" s="299"/>
      <c r="B75" s="299"/>
      <c r="C75" s="299"/>
      <c r="D75" s="299"/>
    </row>
    <row r="76" spans="1:4" ht="21.75" customHeight="1">
      <c r="A76" s="299"/>
      <c r="B76" s="299"/>
      <c r="C76" s="299"/>
      <c r="D76" s="299"/>
    </row>
    <row r="77" spans="1:4" ht="21.75" customHeight="1">
      <c r="A77" s="299"/>
      <c r="B77" s="299"/>
      <c r="C77" s="299"/>
      <c r="D77" s="299"/>
    </row>
    <row r="78" spans="1:4" ht="21.75" customHeight="1">
      <c r="A78" s="299"/>
      <c r="B78" s="299"/>
      <c r="C78" s="299"/>
      <c r="D78" s="299"/>
    </row>
    <row r="79" spans="1:4" ht="21.75" customHeight="1">
      <c r="A79" s="299"/>
      <c r="B79" s="299"/>
      <c r="C79" s="299"/>
      <c r="D79" s="299"/>
    </row>
    <row r="80" spans="1:4" ht="21.75" customHeight="1">
      <c r="A80" s="299"/>
      <c r="B80" s="299"/>
      <c r="C80" s="299"/>
      <c r="D80" s="299"/>
    </row>
    <row r="81" spans="1:4" ht="21.75" customHeight="1">
      <c r="A81" s="299"/>
      <c r="B81" s="299"/>
      <c r="C81" s="299"/>
      <c r="D81" s="299"/>
    </row>
    <row r="82" spans="1:4" ht="21.75" customHeight="1">
      <c r="A82" s="299"/>
      <c r="B82" s="299"/>
      <c r="C82" s="299"/>
      <c r="D82" s="299"/>
    </row>
    <row r="83" spans="1:4" ht="21.75" customHeight="1">
      <c r="A83" s="299"/>
      <c r="B83" s="299"/>
      <c r="C83" s="299"/>
      <c r="D83" s="299"/>
    </row>
    <row r="84" spans="1:4" ht="21.75" customHeight="1">
      <c r="A84" s="299"/>
      <c r="B84" s="299"/>
      <c r="C84" s="299"/>
      <c r="D84" s="299"/>
    </row>
    <row r="85" spans="1:4" ht="21.75" customHeight="1">
      <c r="A85" s="299"/>
      <c r="B85" s="299"/>
      <c r="C85" s="299"/>
      <c r="D85" s="299"/>
    </row>
    <row r="86" spans="1:4" ht="21.75" customHeight="1">
      <c r="A86" s="299"/>
      <c r="B86" s="299"/>
      <c r="C86" s="299"/>
      <c r="D86" s="299"/>
    </row>
    <row r="87" spans="1:4" ht="21.75" customHeight="1">
      <c r="A87" s="299"/>
      <c r="B87" s="299"/>
      <c r="C87" s="299"/>
      <c r="D87" s="299"/>
    </row>
    <row r="88" spans="1:4" ht="21.75" customHeight="1">
      <c r="A88" s="299"/>
      <c r="B88" s="299"/>
      <c r="C88" s="299"/>
      <c r="D88" s="299"/>
    </row>
    <row r="89" spans="1:4" ht="21.75" customHeight="1">
      <c r="A89" s="299"/>
      <c r="B89" s="299"/>
      <c r="C89" s="299"/>
      <c r="D89" s="299"/>
    </row>
    <row r="90" spans="1:4" ht="21.75" customHeight="1">
      <c r="A90" s="299"/>
      <c r="B90" s="299"/>
      <c r="C90" s="299"/>
      <c r="D90" s="299"/>
    </row>
    <row r="91" spans="1:4" ht="21.75" customHeight="1">
      <c r="A91" s="299"/>
      <c r="B91" s="299"/>
      <c r="C91" s="299"/>
      <c r="D91" s="299"/>
    </row>
    <row r="92" spans="1:4" ht="21.75" customHeight="1">
      <c r="A92" s="299"/>
      <c r="B92" s="299"/>
      <c r="C92" s="299"/>
      <c r="D92" s="299"/>
    </row>
    <row r="93" spans="1:4" ht="21.75" customHeight="1">
      <c r="A93" s="299"/>
      <c r="B93" s="299"/>
      <c r="C93" s="299"/>
      <c r="D93" s="299"/>
    </row>
    <row r="94" spans="1:4" ht="21.75" customHeight="1">
      <c r="A94" s="299"/>
      <c r="B94" s="299"/>
      <c r="C94" s="299"/>
      <c r="D94" s="299"/>
    </row>
    <row r="95" spans="1:4" ht="21.75" customHeight="1">
      <c r="A95" s="299"/>
      <c r="B95" s="299"/>
      <c r="C95" s="299"/>
      <c r="D95" s="299"/>
    </row>
    <row r="96" spans="1:4" ht="21.75" customHeight="1">
      <c r="A96" s="299"/>
      <c r="B96" s="299"/>
      <c r="C96" s="299"/>
      <c r="D96" s="299"/>
    </row>
    <row r="97" spans="1:4" ht="21.75" customHeight="1">
      <c r="A97" s="299"/>
      <c r="B97" s="299"/>
      <c r="C97" s="299"/>
      <c r="D97" s="299"/>
    </row>
    <row r="98" spans="1:4" ht="21.75" customHeight="1">
      <c r="A98" s="299"/>
      <c r="B98" s="299"/>
      <c r="C98" s="299"/>
      <c r="D98" s="299"/>
    </row>
    <row r="99" spans="1:4" ht="21.75" customHeight="1">
      <c r="A99" s="299"/>
      <c r="B99" s="299"/>
      <c r="C99" s="299"/>
      <c r="D99" s="299"/>
    </row>
    <row r="100" spans="1:4" ht="21.75" customHeight="1">
      <c r="A100" s="299"/>
      <c r="B100" s="299"/>
      <c r="C100" s="299"/>
      <c r="D100" s="299"/>
    </row>
    <row r="101" spans="1:4" ht="21.75" customHeight="1">
      <c r="A101" s="299"/>
      <c r="B101" s="299"/>
      <c r="C101" s="299"/>
      <c r="D101" s="299"/>
    </row>
    <row r="102" spans="1:4" ht="21.75" customHeight="1">
      <c r="A102" s="299"/>
      <c r="B102" s="299"/>
      <c r="C102" s="299"/>
      <c r="D102" s="299"/>
    </row>
    <row r="103" spans="1:4" ht="21.75" customHeight="1">
      <c r="A103" s="299"/>
      <c r="B103" s="299"/>
      <c r="C103" s="299"/>
      <c r="D103" s="299"/>
    </row>
    <row r="104" spans="1:4" ht="21.75" customHeight="1">
      <c r="A104" s="299"/>
      <c r="B104" s="299"/>
      <c r="C104" s="299"/>
      <c r="D104" s="299"/>
    </row>
    <row r="105" spans="1:4" ht="21.75" customHeight="1">
      <c r="A105" s="299"/>
      <c r="B105" s="299"/>
      <c r="C105" s="299"/>
      <c r="D105" s="299"/>
    </row>
    <row r="106" spans="1:4" ht="21.75" customHeight="1">
      <c r="A106" s="299"/>
      <c r="B106" s="299"/>
      <c r="C106" s="299"/>
      <c r="D106" s="299"/>
    </row>
    <row r="107" spans="1:4" ht="21.75" customHeight="1">
      <c r="A107" s="299"/>
      <c r="B107" s="299"/>
      <c r="C107" s="299"/>
      <c r="D107" s="299"/>
    </row>
    <row r="108" spans="1:4" ht="21.75" customHeight="1">
      <c r="A108" s="299"/>
      <c r="B108" s="299"/>
      <c r="C108" s="299"/>
      <c r="D108" s="299"/>
    </row>
    <row r="109" spans="1:4" ht="21.75" customHeight="1">
      <c r="A109" s="299"/>
      <c r="B109" s="299"/>
      <c r="C109" s="299"/>
      <c r="D109" s="299"/>
    </row>
    <row r="110" spans="1:4" ht="21.75" customHeight="1">
      <c r="A110" s="299"/>
      <c r="B110" s="299"/>
      <c r="C110" s="299"/>
      <c r="D110" s="299"/>
    </row>
    <row r="111" spans="1:4" ht="21.75" customHeight="1">
      <c r="A111" s="299"/>
      <c r="B111" s="299"/>
      <c r="C111" s="299"/>
      <c r="D111" s="299"/>
    </row>
    <row r="112" spans="1:4" ht="21.75" customHeight="1">
      <c r="A112" s="299"/>
      <c r="B112" s="299"/>
      <c r="C112" s="299"/>
      <c r="D112" s="299"/>
    </row>
    <row r="113" spans="1:4" ht="21.75" customHeight="1">
      <c r="A113" s="299"/>
      <c r="B113" s="299"/>
      <c r="C113" s="299"/>
      <c r="D113" s="299"/>
    </row>
    <row r="114" spans="1:4" ht="21.75" customHeight="1">
      <c r="A114" s="299"/>
      <c r="B114" s="299"/>
      <c r="C114" s="299"/>
      <c r="D114" s="299"/>
    </row>
    <row r="115" spans="1:4" ht="21.75" customHeight="1">
      <c r="A115" s="299"/>
      <c r="B115" s="299"/>
      <c r="C115" s="299"/>
      <c r="D115" s="299"/>
    </row>
    <row r="116" spans="1:4" ht="21.75" customHeight="1">
      <c r="A116" s="299"/>
      <c r="B116" s="299"/>
      <c r="C116" s="299"/>
      <c r="D116" s="299"/>
    </row>
    <row r="117" spans="1:4" ht="21.75" customHeight="1">
      <c r="A117" s="299"/>
      <c r="B117" s="299"/>
      <c r="C117" s="299"/>
      <c r="D117" s="299"/>
    </row>
    <row r="118" spans="1:4" ht="21.75" customHeight="1">
      <c r="A118" s="299"/>
      <c r="B118" s="299"/>
      <c r="C118" s="299"/>
      <c r="D118" s="299"/>
    </row>
    <row r="119" spans="1:4" ht="21.75" customHeight="1">
      <c r="A119" s="299"/>
      <c r="B119" s="299"/>
      <c r="C119" s="299"/>
      <c r="D119" s="299"/>
    </row>
    <row r="120" spans="1:4" ht="21.75" customHeight="1">
      <c r="A120" s="299"/>
      <c r="B120" s="299"/>
      <c r="C120" s="299"/>
      <c r="D120" s="299"/>
    </row>
    <row r="121" spans="1:4" ht="21.75" customHeight="1">
      <c r="A121" s="299"/>
      <c r="B121" s="299"/>
      <c r="C121" s="299"/>
      <c r="D121" s="299"/>
    </row>
    <row r="122" spans="1:4" ht="21.75" customHeight="1">
      <c r="A122" s="299"/>
      <c r="B122" s="299"/>
      <c r="C122" s="299"/>
      <c r="D122" s="299"/>
    </row>
    <row r="123" spans="1:4" ht="21.75" customHeight="1">
      <c r="A123" s="299"/>
      <c r="B123" s="299"/>
      <c r="C123" s="299"/>
      <c r="D123" s="299"/>
    </row>
    <row r="124" spans="1:4" ht="21.75" customHeight="1">
      <c r="A124" s="299"/>
      <c r="B124" s="299"/>
      <c r="C124" s="299"/>
      <c r="D124" s="299"/>
    </row>
    <row r="125" spans="1:4" ht="21.75" customHeight="1">
      <c r="A125" s="299"/>
      <c r="B125" s="299"/>
      <c r="C125" s="299"/>
      <c r="D125" s="299"/>
    </row>
    <row r="126" spans="1:4" ht="21.75" customHeight="1">
      <c r="A126" s="299"/>
      <c r="B126" s="299"/>
      <c r="C126" s="299"/>
      <c r="D126" s="299"/>
    </row>
    <row r="127" spans="1:4" ht="21.75" customHeight="1">
      <c r="A127" s="299"/>
      <c r="B127" s="299"/>
      <c r="C127" s="299"/>
      <c r="D127" s="299"/>
    </row>
    <row r="128" spans="1:4" ht="21.75" customHeight="1">
      <c r="A128" s="299"/>
      <c r="B128" s="299"/>
      <c r="C128" s="299"/>
      <c r="D128" s="299"/>
    </row>
    <row r="129" spans="1:4" ht="21.75" customHeight="1">
      <c r="A129" s="299"/>
      <c r="B129" s="299"/>
      <c r="C129" s="299"/>
      <c r="D129" s="299"/>
    </row>
    <row r="130" spans="1:4" ht="21.75" customHeight="1">
      <c r="A130" s="299"/>
      <c r="B130" s="299"/>
      <c r="C130" s="299"/>
      <c r="D130" s="299"/>
    </row>
    <row r="131" spans="1:4" ht="21.75" customHeight="1">
      <c r="A131" s="299"/>
      <c r="B131" s="299"/>
      <c r="C131" s="299"/>
      <c r="D131" s="299"/>
    </row>
    <row r="132" spans="1:4" ht="21.75" customHeight="1">
      <c r="A132" s="299"/>
      <c r="B132" s="299"/>
      <c r="C132" s="299"/>
      <c r="D132" s="299"/>
    </row>
    <row r="133" spans="1:4" ht="21.75" customHeight="1">
      <c r="A133" s="299"/>
      <c r="B133" s="299"/>
      <c r="C133" s="299"/>
      <c r="D133" s="299"/>
    </row>
    <row r="134" spans="1:4" ht="21.75" customHeight="1">
      <c r="A134" s="299"/>
      <c r="B134" s="299"/>
      <c r="C134" s="299"/>
      <c r="D134" s="299"/>
    </row>
    <row r="135" spans="1:4" ht="21.75" customHeight="1">
      <c r="A135" s="299"/>
      <c r="B135" s="299"/>
      <c r="C135" s="299"/>
      <c r="D135" s="299"/>
    </row>
    <row r="136" spans="1:4" ht="21.75" customHeight="1">
      <c r="A136" s="299"/>
      <c r="B136" s="299"/>
      <c r="C136" s="299"/>
      <c r="D136" s="299"/>
    </row>
    <row r="137" spans="1:4" ht="21.75" customHeight="1">
      <c r="A137" s="299"/>
      <c r="B137" s="299"/>
      <c r="C137" s="299"/>
      <c r="D137" s="299"/>
    </row>
    <row r="138" spans="1:4" ht="21.75" customHeight="1">
      <c r="A138" s="299"/>
      <c r="B138" s="299"/>
      <c r="C138" s="299"/>
      <c r="D138" s="299"/>
    </row>
    <row r="139" spans="1:4" ht="21.75" customHeight="1">
      <c r="A139" s="299"/>
      <c r="B139" s="299"/>
      <c r="C139" s="299"/>
      <c r="D139" s="299"/>
    </row>
    <row r="140" spans="1:4" ht="21.75" customHeight="1">
      <c r="A140" s="299"/>
      <c r="B140" s="299"/>
      <c r="C140" s="299"/>
      <c r="D140" s="299"/>
    </row>
    <row r="141" spans="1:4" ht="21.75" customHeight="1">
      <c r="A141" s="299"/>
      <c r="B141" s="299"/>
      <c r="C141" s="299"/>
      <c r="D141" s="299"/>
    </row>
    <row r="142" spans="1:4" ht="21.75" customHeight="1">
      <c r="A142" s="299"/>
      <c r="B142" s="299"/>
      <c r="C142" s="299"/>
      <c r="D142" s="299"/>
    </row>
    <row r="143" spans="1:4" ht="21.75" customHeight="1">
      <c r="A143" s="299"/>
      <c r="B143" s="299"/>
      <c r="C143" s="299"/>
      <c r="D143" s="299"/>
    </row>
    <row r="144" spans="1:4" ht="21.75" customHeight="1">
      <c r="A144" s="299"/>
      <c r="B144" s="299"/>
      <c r="C144" s="299"/>
      <c r="D144" s="299"/>
    </row>
    <row r="145" spans="1:4" ht="21.75" customHeight="1">
      <c r="A145" s="299"/>
      <c r="B145" s="299"/>
      <c r="C145" s="299"/>
      <c r="D145" s="299"/>
    </row>
    <row r="146" spans="1:4" ht="21.75" customHeight="1">
      <c r="A146" s="299"/>
      <c r="B146" s="299"/>
      <c r="C146" s="299"/>
      <c r="D146" s="299"/>
    </row>
    <row r="147" spans="1:4" ht="12.75">
      <c r="A147" s="299"/>
      <c r="B147" s="299"/>
      <c r="C147" s="299"/>
      <c r="D147" s="299"/>
    </row>
    <row r="148" spans="1:4" ht="12.75">
      <c r="A148" s="299"/>
      <c r="B148" s="299"/>
      <c r="C148" s="299"/>
      <c r="D148" s="299"/>
    </row>
    <row r="149" spans="1:4" ht="12.75">
      <c r="A149" s="299"/>
      <c r="B149" s="299"/>
      <c r="C149" s="299"/>
      <c r="D149" s="299"/>
    </row>
    <row r="150" spans="1:4" ht="12.75">
      <c r="A150" s="299"/>
      <c r="B150" s="299"/>
      <c r="C150" s="299"/>
      <c r="D150" s="299"/>
    </row>
    <row r="151" spans="1:4" ht="12.75">
      <c r="A151" s="299"/>
      <c r="B151" s="299"/>
      <c r="C151" s="299"/>
      <c r="D151" s="299"/>
    </row>
    <row r="152" spans="1:4" ht="12.75">
      <c r="A152" s="299"/>
      <c r="B152" s="299"/>
      <c r="C152" s="299"/>
      <c r="D152" s="299"/>
    </row>
    <row r="153" spans="1:4" ht="12.75">
      <c r="A153" s="299"/>
      <c r="B153" s="299"/>
      <c r="C153" s="299"/>
      <c r="D153" s="299"/>
    </row>
  </sheetData>
  <mergeCells count="148"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V45:Z45"/>
    <mergeCell ref="AA45:AE45"/>
    <mergeCell ref="AF45:AJ45"/>
    <mergeCell ref="V50:Z50"/>
    <mergeCell ref="AA50:AE50"/>
    <mergeCell ref="AF50:AJ50"/>
    <mergeCell ref="V40:Z40"/>
    <mergeCell ref="AA40:AE40"/>
    <mergeCell ref="AF40:AJ40"/>
    <mergeCell ref="V41:Z41"/>
    <mergeCell ref="AA41:AE41"/>
    <mergeCell ref="AF41:AJ41"/>
    <mergeCell ref="V42:Z42"/>
    <mergeCell ref="V39:Z39"/>
    <mergeCell ref="AA39:AE39"/>
    <mergeCell ref="AF39:AJ39"/>
    <mergeCell ref="V44:Z44"/>
    <mergeCell ref="AA44:AE44"/>
    <mergeCell ref="AF44:AJ44"/>
    <mergeCell ref="AA42:AE42"/>
    <mergeCell ref="AF42:AJ42"/>
    <mergeCell ref="V43:Z43"/>
    <mergeCell ref="AA43:AE43"/>
    <mergeCell ref="V37:Z37"/>
    <mergeCell ref="AA37:AE37"/>
    <mergeCell ref="AF37:AJ37"/>
    <mergeCell ref="V38:Z38"/>
    <mergeCell ref="AA38:AE38"/>
    <mergeCell ref="AF38:AJ38"/>
    <mergeCell ref="V34:Z34"/>
    <mergeCell ref="AA34:AE34"/>
    <mergeCell ref="AF34:AJ34"/>
    <mergeCell ref="V36:Z36"/>
    <mergeCell ref="AA36:AE36"/>
    <mergeCell ref="AF36:AJ36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1:Z31"/>
    <mergeCell ref="AA31:AE31"/>
    <mergeCell ref="AF31:AJ31"/>
    <mergeCell ref="V17:Z17"/>
    <mergeCell ref="AA17:AE17"/>
    <mergeCell ref="AF17:AJ17"/>
    <mergeCell ref="V25:Z25"/>
    <mergeCell ref="AA25:AE25"/>
    <mergeCell ref="AF25:AJ25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4:Z24"/>
    <mergeCell ref="AA24:AE24"/>
    <mergeCell ref="AF24:AJ24"/>
    <mergeCell ref="V26:Z26"/>
    <mergeCell ref="AA26:AE26"/>
    <mergeCell ref="AF26:AJ26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AA15:AE15"/>
    <mergeCell ref="AF15:AJ15"/>
    <mergeCell ref="A2:AJ2"/>
    <mergeCell ref="A3:AJ3"/>
    <mergeCell ref="A12:S12"/>
    <mergeCell ref="V15:Z15"/>
    <mergeCell ref="A15:S15"/>
    <mergeCell ref="AA6:AK6"/>
    <mergeCell ref="A17:S17"/>
    <mergeCell ref="A33:S33"/>
    <mergeCell ref="A30:S30"/>
    <mergeCell ref="A40:S40"/>
    <mergeCell ref="A19:S19"/>
    <mergeCell ref="A21:S21"/>
    <mergeCell ref="A23:S23"/>
    <mergeCell ref="A25:S25"/>
    <mergeCell ref="A34:S34"/>
    <mergeCell ref="A24:S24"/>
    <mergeCell ref="A41:S41"/>
    <mergeCell ref="A28:S28"/>
    <mergeCell ref="A29:S29"/>
    <mergeCell ref="A31:S31"/>
    <mergeCell ref="A32:S32"/>
    <mergeCell ref="A36:S36"/>
    <mergeCell ref="A38:S38"/>
    <mergeCell ref="A37:S37"/>
    <mergeCell ref="A16:S16"/>
    <mergeCell ref="A18:S18"/>
    <mergeCell ref="A49:S49"/>
    <mergeCell ref="A26:S26"/>
    <mergeCell ref="A20:S20"/>
    <mergeCell ref="A35:S35"/>
    <mergeCell ref="A39:S39"/>
    <mergeCell ref="A22:S22"/>
    <mergeCell ref="A27:S27"/>
    <mergeCell ref="A42:S42"/>
    <mergeCell ref="A43:S43"/>
    <mergeCell ref="A44:S44"/>
    <mergeCell ref="A50:S50"/>
    <mergeCell ref="A45:S45"/>
    <mergeCell ref="A46:S46"/>
    <mergeCell ref="A47:S47"/>
    <mergeCell ref="A48:S48"/>
  </mergeCells>
  <printOptions horizontalCentered="1"/>
  <pageMargins left="0.3937007874015748" right="0.1968503937007874" top="0.5905511811023623" bottom="0.5905511811023623" header="0.5" footer="0.5"/>
  <pageSetup fitToHeight="0" fitToWidth="1"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view="pageBreakPreview" zoomScaleNormal="75" zoomScaleSheetLayoutView="100" workbookViewId="0" topLeftCell="A1">
      <selection activeCell="V62" sqref="V62"/>
    </sheetView>
  </sheetViews>
  <sheetFormatPr defaultColWidth="9.140625" defaultRowHeight="12.75"/>
  <cols>
    <col min="1" max="12" width="3.28125" style="300" customWidth="1"/>
    <col min="13" max="13" width="3.421875" style="300" customWidth="1"/>
    <col min="14" max="19" width="3.28125" style="300" customWidth="1"/>
    <col min="20" max="20" width="2.28125" style="300" customWidth="1"/>
    <col min="21" max="36" width="3.28125" style="300" customWidth="1"/>
    <col min="37" max="37" width="2.7109375" style="300" customWidth="1"/>
    <col min="38" max="16384" width="9.140625" style="300" customWidth="1"/>
  </cols>
  <sheetData>
    <row r="1" spans="35:36" ht="17.25" customHeight="1" thickBot="1">
      <c r="AI1" s="301"/>
      <c r="AJ1" s="302"/>
    </row>
    <row r="2" spans="35:36" ht="12.75">
      <c r="AI2" s="303" t="s">
        <v>956</v>
      </c>
      <c r="AJ2" s="304"/>
    </row>
    <row r="3" spans="1:36" ht="15.75">
      <c r="A3" s="305" t="s">
        <v>1194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</row>
    <row r="4" spans="1:36" ht="15.75">
      <c r="A4" s="305" t="s">
        <v>958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</row>
    <row r="6" spans="27:37" ht="12.75">
      <c r="AA6" s="306" t="s">
        <v>959</v>
      </c>
      <c r="AB6" s="306"/>
      <c r="AC6" s="306"/>
      <c r="AD6" s="306"/>
      <c r="AE6" s="306"/>
      <c r="AF6" s="306"/>
      <c r="AG6" s="306"/>
      <c r="AH6" s="306"/>
      <c r="AI6" s="306"/>
      <c r="AJ6" s="306"/>
      <c r="AK6" s="306"/>
    </row>
    <row r="7" spans="28:36" ht="12.75">
      <c r="AB7" s="307" t="s">
        <v>960</v>
      </c>
      <c r="AC7" s="307"/>
      <c r="AD7" s="307"/>
      <c r="AE7" s="307"/>
      <c r="AF7" s="307"/>
      <c r="AG7" s="307"/>
      <c r="AH7" s="307"/>
      <c r="AI7" s="307"/>
      <c r="AJ7" s="307"/>
    </row>
    <row r="8" ht="13.5" thickBot="1"/>
    <row r="9" spans="1:36" ht="15.75" customHeight="1" thickBot="1">
      <c r="A9" s="308">
        <v>5</v>
      </c>
      <c r="B9" s="309">
        <v>1</v>
      </c>
      <c r="C9" s="309">
        <v>3</v>
      </c>
      <c r="D9" s="309">
        <v>0</v>
      </c>
      <c r="E9" s="309">
        <v>0</v>
      </c>
      <c r="F9" s="310">
        <v>9</v>
      </c>
      <c r="H9" s="308">
        <v>1</v>
      </c>
      <c r="I9" s="309">
        <v>2</v>
      </c>
      <c r="J9" s="309">
        <v>5</v>
      </c>
      <c r="K9" s="310">
        <v>4</v>
      </c>
      <c r="M9" s="308">
        <v>0</v>
      </c>
      <c r="N9" s="310">
        <v>1</v>
      </c>
      <c r="O9" s="311"/>
      <c r="P9" s="308">
        <v>2</v>
      </c>
      <c r="Q9" s="309">
        <v>8</v>
      </c>
      <c r="R9" s="309">
        <v>0</v>
      </c>
      <c r="S9" s="310">
        <v>0</v>
      </c>
      <c r="U9" s="312">
        <v>7</v>
      </c>
      <c r="V9" s="313">
        <v>5</v>
      </c>
      <c r="W9" s="309">
        <v>1</v>
      </c>
      <c r="X9" s="309">
        <v>1</v>
      </c>
      <c r="Y9" s="309">
        <v>1</v>
      </c>
      <c r="Z9" s="310">
        <v>5</v>
      </c>
      <c r="AB9" s="301">
        <v>0</v>
      </c>
      <c r="AC9" s="302">
        <v>5</v>
      </c>
      <c r="AE9" s="314">
        <v>2</v>
      </c>
      <c r="AF9" s="315">
        <v>0</v>
      </c>
      <c r="AG9" s="315">
        <v>0</v>
      </c>
      <c r="AH9" s="316">
        <v>7</v>
      </c>
      <c r="AJ9" s="317">
        <v>3</v>
      </c>
    </row>
    <row r="10" spans="1:36" ht="25.5" customHeight="1">
      <c r="A10" s="318" t="s">
        <v>936</v>
      </c>
      <c r="B10" s="318"/>
      <c r="C10" s="318"/>
      <c r="D10" s="318"/>
      <c r="E10" s="318"/>
      <c r="F10" s="318"/>
      <c r="G10" s="319"/>
      <c r="H10" s="318" t="s">
        <v>937</v>
      </c>
      <c r="I10" s="318"/>
      <c r="J10" s="318"/>
      <c r="K10" s="318"/>
      <c r="L10" s="319"/>
      <c r="M10" s="320" t="s">
        <v>961</v>
      </c>
      <c r="N10" s="320"/>
      <c r="O10" s="319"/>
      <c r="P10" s="320" t="s">
        <v>1195</v>
      </c>
      <c r="Q10" s="320"/>
      <c r="R10" s="320"/>
      <c r="S10" s="320"/>
      <c r="T10" s="319"/>
      <c r="U10" s="318" t="s">
        <v>940</v>
      </c>
      <c r="V10" s="318"/>
      <c r="W10" s="318"/>
      <c r="X10" s="318"/>
      <c r="Y10" s="318"/>
      <c r="Z10" s="318"/>
      <c r="AB10" s="318" t="s">
        <v>963</v>
      </c>
      <c r="AC10" s="318"/>
      <c r="AE10" s="318" t="s">
        <v>964</v>
      </c>
      <c r="AF10" s="318"/>
      <c r="AG10" s="318"/>
      <c r="AH10" s="318"/>
      <c r="AJ10" s="318" t="s">
        <v>965</v>
      </c>
    </row>
    <row r="11" spans="1:36" ht="12.75">
      <c r="A11" s="318"/>
      <c r="B11" s="318"/>
      <c r="C11" s="318"/>
      <c r="D11" s="318"/>
      <c r="E11" s="318"/>
      <c r="F11" s="318"/>
      <c r="G11" s="319"/>
      <c r="H11" s="318"/>
      <c r="I11" s="318"/>
      <c r="J11" s="318"/>
      <c r="K11" s="318"/>
      <c r="L11" s="319"/>
      <c r="M11" s="320"/>
      <c r="N11" s="318"/>
      <c r="O11" s="318"/>
      <c r="P11" s="319"/>
      <c r="Q11" s="320"/>
      <c r="R11" s="320"/>
      <c r="S11" s="320"/>
      <c r="T11" s="320"/>
      <c r="V11" s="318"/>
      <c r="W11" s="318"/>
      <c r="X11" s="318"/>
      <c r="Y11" s="318"/>
      <c r="Z11" s="318"/>
      <c r="AB11" s="318"/>
      <c r="AC11" s="318"/>
      <c r="AE11" s="318"/>
      <c r="AF11" s="318"/>
      <c r="AG11" s="318"/>
      <c r="AH11" s="318"/>
      <c r="AJ11" s="318"/>
    </row>
    <row r="12" ht="12.75">
      <c r="AG12" s="321" t="s">
        <v>966</v>
      </c>
    </row>
    <row r="13" spans="1:36" ht="38.25" customHeight="1">
      <c r="A13" s="322" t="s">
        <v>967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4"/>
      <c r="T13" s="325" t="s">
        <v>968</v>
      </c>
      <c r="U13" s="325"/>
      <c r="V13" s="326" t="s">
        <v>969</v>
      </c>
      <c r="W13" s="327"/>
      <c r="X13" s="327"/>
      <c r="Y13" s="327"/>
      <c r="Z13" s="328"/>
      <c r="AA13" s="326" t="s">
        <v>970</v>
      </c>
      <c r="AB13" s="327"/>
      <c r="AC13" s="327"/>
      <c r="AD13" s="327"/>
      <c r="AE13" s="328"/>
      <c r="AF13" s="326" t="s">
        <v>971</v>
      </c>
      <c r="AG13" s="327"/>
      <c r="AH13" s="327"/>
      <c r="AI13" s="327"/>
      <c r="AJ13" s="328"/>
    </row>
    <row r="14" spans="1:36" ht="12.75">
      <c r="A14" s="329"/>
      <c r="B14" s="304"/>
      <c r="C14" s="304"/>
      <c r="D14" s="304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330"/>
      <c r="T14" s="331"/>
      <c r="U14" s="331"/>
      <c r="V14" s="326" t="s">
        <v>972</v>
      </c>
      <c r="W14" s="327"/>
      <c r="X14" s="327"/>
      <c r="Y14" s="327"/>
      <c r="Z14" s="327"/>
      <c r="AA14" s="326"/>
      <c r="AB14" s="327"/>
      <c r="AC14" s="327"/>
      <c r="AD14" s="327"/>
      <c r="AE14" s="328"/>
      <c r="AF14" s="332"/>
      <c r="AH14" s="311"/>
      <c r="AI14" s="311"/>
      <c r="AJ14" s="333"/>
    </row>
    <row r="15" spans="1:36" ht="12.75">
      <c r="A15" s="334">
        <v>1</v>
      </c>
      <c r="B15" s="335"/>
      <c r="C15" s="335"/>
      <c r="D15" s="335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5"/>
      <c r="S15" s="335"/>
      <c r="T15" s="336">
        <v>2</v>
      </c>
      <c r="U15" s="336"/>
      <c r="V15" s="337">
        <v>3</v>
      </c>
      <c r="W15" s="336"/>
      <c r="X15" s="336"/>
      <c r="Y15" s="336"/>
      <c r="Z15" s="336"/>
      <c r="AA15" s="337">
        <v>4</v>
      </c>
      <c r="AB15" s="336"/>
      <c r="AC15" s="336"/>
      <c r="AD15" s="336"/>
      <c r="AE15" s="336"/>
      <c r="AF15" s="337">
        <v>5</v>
      </c>
      <c r="AG15" s="336"/>
      <c r="AH15" s="336"/>
      <c r="AI15" s="336"/>
      <c r="AJ15" s="335"/>
    </row>
    <row r="16" spans="1:36" ht="19.5" customHeight="1">
      <c r="A16" s="338" t="s">
        <v>1196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40"/>
      <c r="T16" s="341" t="s">
        <v>974</v>
      </c>
      <c r="U16" s="335"/>
      <c r="V16" s="342">
        <v>967500</v>
      </c>
      <c r="W16" s="343"/>
      <c r="X16" s="343"/>
      <c r="Y16" s="343"/>
      <c r="Z16" s="344"/>
      <c r="AA16" s="345"/>
      <c r="AB16" s="346"/>
      <c r="AC16" s="346"/>
      <c r="AD16" s="346"/>
      <c r="AE16" s="347"/>
      <c r="AF16" s="345"/>
      <c r="AG16" s="346"/>
      <c r="AH16" s="346"/>
      <c r="AI16" s="346"/>
      <c r="AJ16" s="347"/>
    </row>
    <row r="17" spans="1:36" ht="19.5" customHeight="1">
      <c r="A17" s="338" t="s">
        <v>1197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40"/>
      <c r="T17" s="341" t="s">
        <v>976</v>
      </c>
      <c r="U17" s="335"/>
      <c r="V17" s="342"/>
      <c r="W17" s="343"/>
      <c r="X17" s="343"/>
      <c r="Y17" s="343"/>
      <c r="Z17" s="344"/>
      <c r="AA17" s="345"/>
      <c r="AB17" s="346"/>
      <c r="AC17" s="346"/>
      <c r="AD17" s="346"/>
      <c r="AE17" s="347"/>
      <c r="AF17" s="345"/>
      <c r="AG17" s="346"/>
      <c r="AH17" s="346"/>
      <c r="AI17" s="346"/>
      <c r="AJ17" s="347"/>
    </row>
    <row r="18" spans="1:36" ht="19.5" customHeight="1">
      <c r="A18" s="338" t="s">
        <v>1198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40"/>
      <c r="T18" s="341" t="s">
        <v>978</v>
      </c>
      <c r="U18" s="335"/>
      <c r="V18" s="342"/>
      <c r="W18" s="343"/>
      <c r="X18" s="343"/>
      <c r="Y18" s="343"/>
      <c r="Z18" s="344"/>
      <c r="AA18" s="345"/>
      <c r="AB18" s="346"/>
      <c r="AC18" s="346"/>
      <c r="AD18" s="346"/>
      <c r="AE18" s="347"/>
      <c r="AF18" s="345"/>
      <c r="AG18" s="346"/>
      <c r="AH18" s="346"/>
      <c r="AI18" s="346"/>
      <c r="AJ18" s="347"/>
    </row>
    <row r="19" spans="1:36" ht="19.5" customHeight="1">
      <c r="A19" s="338" t="s">
        <v>1199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40"/>
      <c r="T19" s="341" t="s">
        <v>980</v>
      </c>
      <c r="U19" s="335"/>
      <c r="V19" s="342"/>
      <c r="W19" s="343"/>
      <c r="X19" s="343"/>
      <c r="Y19" s="343"/>
      <c r="Z19" s="344"/>
      <c r="AA19" s="345"/>
      <c r="AB19" s="346"/>
      <c r="AC19" s="346"/>
      <c r="AD19" s="346"/>
      <c r="AE19" s="347"/>
      <c r="AF19" s="345"/>
      <c r="AG19" s="346"/>
      <c r="AH19" s="346"/>
      <c r="AI19" s="346"/>
      <c r="AJ19" s="347"/>
    </row>
    <row r="20" spans="1:36" s="311" customFormat="1" ht="19.5" customHeight="1">
      <c r="A20" s="338" t="s">
        <v>1200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40"/>
      <c r="T20" s="341" t="s">
        <v>982</v>
      </c>
      <c r="U20" s="335"/>
      <c r="V20" s="342">
        <v>193500</v>
      </c>
      <c r="W20" s="343"/>
      <c r="X20" s="343"/>
      <c r="Y20" s="343"/>
      <c r="Z20" s="344"/>
      <c r="AA20" s="345"/>
      <c r="AB20" s="346"/>
      <c r="AC20" s="346"/>
      <c r="AD20" s="346"/>
      <c r="AE20" s="347"/>
      <c r="AF20" s="345"/>
      <c r="AG20" s="346"/>
      <c r="AH20" s="346"/>
      <c r="AI20" s="346"/>
      <c r="AJ20" s="347"/>
    </row>
    <row r="21" spans="1:36" ht="19.5" customHeight="1">
      <c r="A21" s="348" t="s">
        <v>1201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50"/>
      <c r="T21" s="341" t="s">
        <v>984</v>
      </c>
      <c r="U21" s="335"/>
      <c r="V21" s="351">
        <f>SUM(V16:Z20)</f>
        <v>1161000</v>
      </c>
      <c r="W21" s="352"/>
      <c r="X21" s="352"/>
      <c r="Y21" s="352"/>
      <c r="Z21" s="353"/>
      <c r="AA21" s="354"/>
      <c r="AB21" s="355"/>
      <c r="AC21" s="355"/>
      <c r="AD21" s="355"/>
      <c r="AE21" s="356"/>
      <c r="AF21" s="354"/>
      <c r="AG21" s="355"/>
      <c r="AH21" s="355"/>
      <c r="AI21" s="355"/>
      <c r="AJ21" s="356"/>
    </row>
    <row r="22" spans="1:36" ht="19.5" customHeight="1">
      <c r="A22" s="338" t="s">
        <v>1202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40"/>
      <c r="T22" s="341" t="s">
        <v>986</v>
      </c>
      <c r="U22" s="335"/>
      <c r="V22" s="342">
        <v>16667</v>
      </c>
      <c r="W22" s="343"/>
      <c r="X22" s="343"/>
      <c r="Y22" s="343"/>
      <c r="Z22" s="344"/>
      <c r="AA22" s="345"/>
      <c r="AB22" s="346"/>
      <c r="AC22" s="346"/>
      <c r="AD22" s="346"/>
      <c r="AE22" s="347"/>
      <c r="AF22" s="345"/>
      <c r="AG22" s="346"/>
      <c r="AH22" s="346"/>
      <c r="AI22" s="346"/>
      <c r="AJ22" s="347"/>
    </row>
    <row r="23" spans="1:36" ht="19.5" customHeight="1">
      <c r="A23" s="338" t="s">
        <v>1203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40"/>
      <c r="T23" s="341" t="s">
        <v>988</v>
      </c>
      <c r="U23" s="335"/>
      <c r="V23" s="342">
        <v>1814489</v>
      </c>
      <c r="W23" s="343"/>
      <c r="X23" s="343"/>
      <c r="Y23" s="343"/>
      <c r="Z23" s="344"/>
      <c r="AA23" s="345"/>
      <c r="AB23" s="346"/>
      <c r="AC23" s="346"/>
      <c r="AD23" s="346"/>
      <c r="AE23" s="347"/>
      <c r="AF23" s="345"/>
      <c r="AG23" s="346"/>
      <c r="AH23" s="346"/>
      <c r="AI23" s="346"/>
      <c r="AJ23" s="347"/>
    </row>
    <row r="24" spans="1:36" ht="19.5" customHeight="1">
      <c r="A24" s="338" t="s">
        <v>1204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40"/>
      <c r="T24" s="341" t="s">
        <v>990</v>
      </c>
      <c r="U24" s="335"/>
      <c r="V24" s="342"/>
      <c r="W24" s="343"/>
      <c r="X24" s="343"/>
      <c r="Y24" s="343"/>
      <c r="Z24" s="344"/>
      <c r="AA24" s="345"/>
      <c r="AB24" s="346"/>
      <c r="AC24" s="346"/>
      <c r="AD24" s="346"/>
      <c r="AE24" s="347"/>
      <c r="AF24" s="345"/>
      <c r="AG24" s="346"/>
      <c r="AH24" s="346"/>
      <c r="AI24" s="346"/>
      <c r="AJ24" s="347"/>
    </row>
    <row r="25" spans="1:36" s="311" customFormat="1" ht="19.5" customHeight="1">
      <c r="A25" s="338" t="s">
        <v>1205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40"/>
      <c r="T25" s="341" t="s">
        <v>992</v>
      </c>
      <c r="U25" s="335"/>
      <c r="V25" s="342">
        <v>60930</v>
      </c>
      <c r="W25" s="343"/>
      <c r="X25" s="343"/>
      <c r="Y25" s="343"/>
      <c r="Z25" s="344"/>
      <c r="AA25" s="345"/>
      <c r="AB25" s="346"/>
      <c r="AC25" s="346"/>
      <c r="AD25" s="346"/>
      <c r="AE25" s="347"/>
      <c r="AF25" s="345"/>
      <c r="AG25" s="346"/>
      <c r="AH25" s="346"/>
      <c r="AI25" s="346"/>
      <c r="AJ25" s="347"/>
    </row>
    <row r="26" spans="1:36" ht="19.5" customHeight="1">
      <c r="A26" s="338" t="s">
        <v>1206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40"/>
      <c r="T26" s="341" t="s">
        <v>994</v>
      </c>
      <c r="U26" s="335"/>
      <c r="V26" s="342"/>
      <c r="W26" s="343"/>
      <c r="X26" s="343"/>
      <c r="Y26" s="343"/>
      <c r="Z26" s="344"/>
      <c r="AA26" s="345"/>
      <c r="AB26" s="346"/>
      <c r="AC26" s="346"/>
      <c r="AD26" s="346"/>
      <c r="AE26" s="347"/>
      <c r="AF26" s="345"/>
      <c r="AG26" s="346"/>
      <c r="AH26" s="346"/>
      <c r="AI26" s="346"/>
      <c r="AJ26" s="347"/>
    </row>
    <row r="27" spans="1:36" ht="19.5" customHeight="1">
      <c r="A27" s="338" t="s">
        <v>1207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40"/>
      <c r="T27" s="341" t="s">
        <v>996</v>
      </c>
      <c r="U27" s="335"/>
      <c r="V27" s="342"/>
      <c r="W27" s="343"/>
      <c r="X27" s="343"/>
      <c r="Y27" s="343"/>
      <c r="Z27" s="344"/>
      <c r="AA27" s="345"/>
      <c r="AB27" s="346"/>
      <c r="AC27" s="346"/>
      <c r="AD27" s="346"/>
      <c r="AE27" s="347"/>
      <c r="AF27" s="345"/>
      <c r="AG27" s="346"/>
      <c r="AH27" s="346"/>
      <c r="AI27" s="346"/>
      <c r="AJ27" s="347"/>
    </row>
    <row r="28" spans="1:36" ht="19.5" customHeight="1">
      <c r="A28" s="348" t="s">
        <v>1208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50"/>
      <c r="T28" s="341" t="s">
        <v>998</v>
      </c>
      <c r="U28" s="335"/>
      <c r="V28" s="351">
        <f>SUM(V22:Z27)</f>
        <v>1892086</v>
      </c>
      <c r="W28" s="352"/>
      <c r="X28" s="352"/>
      <c r="Y28" s="352"/>
      <c r="Z28" s="353"/>
      <c r="AA28" s="354"/>
      <c r="AB28" s="355"/>
      <c r="AC28" s="355"/>
      <c r="AD28" s="355"/>
      <c r="AE28" s="356"/>
      <c r="AF28" s="354"/>
      <c r="AG28" s="355"/>
      <c r="AH28" s="355"/>
      <c r="AI28" s="355"/>
      <c r="AJ28" s="356"/>
    </row>
    <row r="29" spans="1:36" ht="19.5" customHeight="1">
      <c r="A29" s="338" t="s">
        <v>1202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40"/>
      <c r="T29" s="341" t="s">
        <v>1000</v>
      </c>
      <c r="U29" s="335"/>
      <c r="V29" s="342"/>
      <c r="W29" s="343"/>
      <c r="X29" s="343"/>
      <c r="Y29" s="343"/>
      <c r="Z29" s="344"/>
      <c r="AA29" s="345"/>
      <c r="AB29" s="346"/>
      <c r="AC29" s="346"/>
      <c r="AD29" s="346"/>
      <c r="AE29" s="347"/>
      <c r="AF29" s="345"/>
      <c r="AG29" s="346"/>
      <c r="AH29" s="346"/>
      <c r="AI29" s="346"/>
      <c r="AJ29" s="347"/>
    </row>
    <row r="30" spans="1:36" ht="19.5" customHeight="1">
      <c r="A30" s="338" t="s">
        <v>1209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40"/>
      <c r="T30" s="341" t="s">
        <v>1002</v>
      </c>
      <c r="U30" s="335"/>
      <c r="V30" s="342"/>
      <c r="W30" s="343"/>
      <c r="X30" s="343"/>
      <c r="Y30" s="343"/>
      <c r="Z30" s="344"/>
      <c r="AA30" s="345"/>
      <c r="AB30" s="346"/>
      <c r="AC30" s="346"/>
      <c r="AD30" s="346"/>
      <c r="AE30" s="347"/>
      <c r="AF30" s="345"/>
      <c r="AG30" s="346"/>
      <c r="AH30" s="346"/>
      <c r="AI30" s="346"/>
      <c r="AJ30" s="347"/>
    </row>
    <row r="31" spans="1:36" ht="19.5" customHeight="1">
      <c r="A31" s="338" t="s">
        <v>1210</v>
      </c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40"/>
      <c r="T31" s="341" t="s">
        <v>1004</v>
      </c>
      <c r="U31" s="335"/>
      <c r="V31" s="342"/>
      <c r="W31" s="343"/>
      <c r="X31" s="343"/>
      <c r="Y31" s="343"/>
      <c r="Z31" s="344"/>
      <c r="AA31" s="345"/>
      <c r="AB31" s="346"/>
      <c r="AC31" s="346"/>
      <c r="AD31" s="346"/>
      <c r="AE31" s="347"/>
      <c r="AF31" s="345"/>
      <c r="AG31" s="346"/>
      <c r="AH31" s="346"/>
      <c r="AI31" s="346"/>
      <c r="AJ31" s="347"/>
    </row>
    <row r="32" spans="1:36" s="311" customFormat="1" ht="19.5" customHeight="1">
      <c r="A32" s="338" t="s">
        <v>1205</v>
      </c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40"/>
      <c r="T32" s="341" t="s">
        <v>1065</v>
      </c>
      <c r="U32" s="335"/>
      <c r="V32" s="342"/>
      <c r="W32" s="343"/>
      <c r="X32" s="343"/>
      <c r="Y32" s="343"/>
      <c r="Z32" s="344"/>
      <c r="AA32" s="345"/>
      <c r="AB32" s="346"/>
      <c r="AC32" s="346"/>
      <c r="AD32" s="346"/>
      <c r="AE32" s="347"/>
      <c r="AF32" s="345"/>
      <c r="AG32" s="346"/>
      <c r="AH32" s="346"/>
      <c r="AI32" s="346"/>
      <c r="AJ32" s="347"/>
    </row>
    <row r="33" spans="1:36" s="311" customFormat="1" ht="19.5" customHeight="1">
      <c r="A33" s="338" t="s">
        <v>1211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40"/>
      <c r="T33" s="341" t="s">
        <v>1067</v>
      </c>
      <c r="U33" s="335"/>
      <c r="V33" s="342"/>
      <c r="W33" s="343"/>
      <c r="X33" s="343"/>
      <c r="Y33" s="343"/>
      <c r="Z33" s="344"/>
      <c r="AA33" s="345"/>
      <c r="AB33" s="346"/>
      <c r="AC33" s="346"/>
      <c r="AD33" s="346"/>
      <c r="AE33" s="347"/>
      <c r="AF33" s="345"/>
      <c r="AG33" s="346"/>
      <c r="AH33" s="346"/>
      <c r="AI33" s="346"/>
      <c r="AJ33" s="347"/>
    </row>
    <row r="34" spans="1:36" ht="19.5" customHeight="1">
      <c r="A34" s="338" t="s">
        <v>1212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40"/>
      <c r="T34" s="341" t="s">
        <v>1069</v>
      </c>
      <c r="U34" s="335"/>
      <c r="V34" s="342"/>
      <c r="W34" s="343"/>
      <c r="X34" s="343"/>
      <c r="Y34" s="343"/>
      <c r="Z34" s="344"/>
      <c r="AA34" s="345"/>
      <c r="AB34" s="346"/>
      <c r="AC34" s="346"/>
      <c r="AD34" s="346"/>
      <c r="AE34" s="347"/>
      <c r="AF34" s="345"/>
      <c r="AG34" s="346"/>
      <c r="AH34" s="346"/>
      <c r="AI34" s="346"/>
      <c r="AJ34" s="347"/>
    </row>
    <row r="35" spans="1:36" ht="19.5" customHeight="1">
      <c r="A35" s="338" t="s">
        <v>1213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40"/>
      <c r="T35" s="341" t="s">
        <v>1071</v>
      </c>
      <c r="U35" s="335"/>
      <c r="V35" s="342"/>
      <c r="W35" s="343"/>
      <c r="X35" s="343"/>
      <c r="Y35" s="343"/>
      <c r="Z35" s="344"/>
      <c r="AA35" s="345"/>
      <c r="AB35" s="346"/>
      <c r="AC35" s="346"/>
      <c r="AD35" s="346"/>
      <c r="AE35" s="347"/>
      <c r="AF35" s="345"/>
      <c r="AG35" s="346"/>
      <c r="AH35" s="346"/>
      <c r="AI35" s="346"/>
      <c r="AJ35" s="347"/>
    </row>
    <row r="36" spans="1:36" ht="19.5" customHeight="1">
      <c r="A36" s="348" t="s">
        <v>1214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50"/>
      <c r="T36" s="341" t="s">
        <v>1073</v>
      </c>
      <c r="U36" s="335"/>
      <c r="V36" s="351">
        <f>SUM(V29:Z35)</f>
        <v>0</v>
      </c>
      <c r="W36" s="352"/>
      <c r="X36" s="352"/>
      <c r="Y36" s="352"/>
      <c r="Z36" s="353"/>
      <c r="AA36" s="354"/>
      <c r="AB36" s="355"/>
      <c r="AC36" s="355"/>
      <c r="AD36" s="355"/>
      <c r="AE36" s="356"/>
      <c r="AF36" s="354"/>
      <c r="AG36" s="355"/>
      <c r="AH36" s="355"/>
      <c r="AI36" s="355"/>
      <c r="AJ36" s="356"/>
    </row>
    <row r="37" spans="1:36" ht="19.5" customHeight="1">
      <c r="A37" s="338" t="s">
        <v>1215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40"/>
      <c r="T37" s="341" t="s">
        <v>1075</v>
      </c>
      <c r="U37" s="335"/>
      <c r="V37" s="342"/>
      <c r="W37" s="343"/>
      <c r="X37" s="343"/>
      <c r="Y37" s="343"/>
      <c r="Z37" s="344"/>
      <c r="AA37" s="345"/>
      <c r="AB37" s="346"/>
      <c r="AC37" s="346"/>
      <c r="AD37" s="346"/>
      <c r="AE37" s="347"/>
      <c r="AF37" s="345"/>
      <c r="AG37" s="346"/>
      <c r="AH37" s="346"/>
      <c r="AI37" s="346"/>
      <c r="AJ37" s="347"/>
    </row>
    <row r="38" spans="1:36" ht="19.5" customHeight="1">
      <c r="A38" s="348" t="s">
        <v>1216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50"/>
      <c r="T38" s="341" t="s">
        <v>1077</v>
      </c>
      <c r="U38" s="335"/>
      <c r="V38" s="351">
        <f>SUM(V37)</f>
        <v>0</v>
      </c>
      <c r="W38" s="352"/>
      <c r="X38" s="352"/>
      <c r="Y38" s="352"/>
      <c r="Z38" s="353"/>
      <c r="AA38" s="354"/>
      <c r="AB38" s="355"/>
      <c r="AC38" s="355"/>
      <c r="AD38" s="355"/>
      <c r="AE38" s="356"/>
      <c r="AF38" s="354"/>
      <c r="AG38" s="355"/>
      <c r="AH38" s="355"/>
      <c r="AI38" s="355"/>
      <c r="AJ38" s="356"/>
    </row>
    <row r="39" spans="1:36" ht="19.5" customHeight="1">
      <c r="A39" s="338" t="s">
        <v>1217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40"/>
      <c r="T39" s="341" t="s">
        <v>1079</v>
      </c>
      <c r="U39" s="335"/>
      <c r="V39" s="342"/>
      <c r="W39" s="343"/>
      <c r="X39" s="343"/>
      <c r="Y39" s="343"/>
      <c r="Z39" s="344"/>
      <c r="AA39" s="345"/>
      <c r="AB39" s="346"/>
      <c r="AC39" s="346"/>
      <c r="AD39" s="346"/>
      <c r="AE39" s="347"/>
      <c r="AF39" s="345"/>
      <c r="AG39" s="346"/>
      <c r="AH39" s="346"/>
      <c r="AI39" s="346"/>
      <c r="AJ39" s="347"/>
    </row>
    <row r="40" spans="1:36" ht="19.5" customHeight="1">
      <c r="A40" s="348" t="s">
        <v>1218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50"/>
      <c r="T40" s="341" t="s">
        <v>1081</v>
      </c>
      <c r="U40" s="335"/>
      <c r="V40" s="351">
        <f>SUM(V39)</f>
        <v>0</v>
      </c>
      <c r="W40" s="352"/>
      <c r="X40" s="352"/>
      <c r="Y40" s="352"/>
      <c r="Z40" s="353"/>
      <c r="AA40" s="354"/>
      <c r="AB40" s="355"/>
      <c r="AC40" s="355"/>
      <c r="AD40" s="355"/>
      <c r="AE40" s="356"/>
      <c r="AF40" s="354"/>
      <c r="AG40" s="355"/>
      <c r="AH40" s="355"/>
      <c r="AI40" s="355"/>
      <c r="AJ40" s="356"/>
    </row>
    <row r="41" spans="1:36" ht="19.5" customHeight="1">
      <c r="A41" s="348" t="s">
        <v>1219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50"/>
      <c r="T41" s="341" t="s">
        <v>1083</v>
      </c>
      <c r="U41" s="335"/>
      <c r="V41" s="342"/>
      <c r="W41" s="343"/>
      <c r="X41" s="343"/>
      <c r="Y41" s="343"/>
      <c r="Z41" s="344"/>
      <c r="AA41" s="345"/>
      <c r="AB41" s="346"/>
      <c r="AC41" s="346"/>
      <c r="AD41" s="346"/>
      <c r="AE41" s="347"/>
      <c r="AF41" s="345"/>
      <c r="AG41" s="346"/>
      <c r="AH41" s="346"/>
      <c r="AI41" s="346"/>
      <c r="AJ41" s="347"/>
    </row>
    <row r="42" spans="1:36" ht="19.5" customHeight="1">
      <c r="A42" s="338" t="s">
        <v>1220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40"/>
      <c r="T42" s="341" t="s">
        <v>1085</v>
      </c>
      <c r="U42" s="335"/>
      <c r="V42" s="342">
        <v>378416</v>
      </c>
      <c r="W42" s="343"/>
      <c r="X42" s="343"/>
      <c r="Y42" s="343"/>
      <c r="Z42" s="344"/>
      <c r="AA42" s="345"/>
      <c r="AB42" s="346"/>
      <c r="AC42" s="346"/>
      <c r="AD42" s="346"/>
      <c r="AE42" s="347"/>
      <c r="AF42" s="345"/>
      <c r="AG42" s="346"/>
      <c r="AH42" s="346"/>
      <c r="AI42" s="346"/>
      <c r="AJ42" s="347"/>
    </row>
    <row r="43" spans="1:36" ht="19.5" customHeight="1">
      <c r="A43" s="338" t="s">
        <v>1221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40"/>
      <c r="T43" s="341" t="s">
        <v>1087</v>
      </c>
      <c r="U43" s="335"/>
      <c r="V43" s="342"/>
      <c r="W43" s="343"/>
      <c r="X43" s="343"/>
      <c r="Y43" s="343"/>
      <c r="Z43" s="344"/>
      <c r="AA43" s="345"/>
      <c r="AB43" s="346"/>
      <c r="AC43" s="346"/>
      <c r="AD43" s="346"/>
      <c r="AE43" s="347"/>
      <c r="AF43" s="345"/>
      <c r="AG43" s="346"/>
      <c r="AH43" s="346"/>
      <c r="AI43" s="346"/>
      <c r="AJ43" s="347"/>
    </row>
    <row r="44" spans="1:36" ht="19.5" customHeight="1">
      <c r="A44" s="338" t="s">
        <v>1222</v>
      </c>
      <c r="B44" s="339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40"/>
      <c r="T44" s="341" t="s">
        <v>1089</v>
      </c>
      <c r="U44" s="335"/>
      <c r="V44" s="342"/>
      <c r="W44" s="343"/>
      <c r="X44" s="343"/>
      <c r="Y44" s="343"/>
      <c r="Z44" s="344"/>
      <c r="AA44" s="345"/>
      <c r="AB44" s="346"/>
      <c r="AC44" s="346"/>
      <c r="AD44" s="346"/>
      <c r="AE44" s="347"/>
      <c r="AF44" s="345"/>
      <c r="AG44" s="346"/>
      <c r="AH44" s="346"/>
      <c r="AI44" s="346"/>
      <c r="AJ44" s="347"/>
    </row>
    <row r="45" spans="1:36" ht="19.5" customHeight="1">
      <c r="A45" s="338" t="s">
        <v>1223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40"/>
      <c r="T45" s="341" t="s">
        <v>1091</v>
      </c>
      <c r="U45" s="335"/>
      <c r="V45" s="342"/>
      <c r="W45" s="343"/>
      <c r="X45" s="343"/>
      <c r="Y45" s="343"/>
      <c r="Z45" s="344"/>
      <c r="AA45" s="345"/>
      <c r="AB45" s="346"/>
      <c r="AC45" s="346"/>
      <c r="AD45" s="346"/>
      <c r="AE45" s="347"/>
      <c r="AF45" s="345"/>
      <c r="AG45" s="346"/>
      <c r="AH45" s="346"/>
      <c r="AI45" s="346"/>
      <c r="AJ45" s="347"/>
    </row>
    <row r="46" spans="1:36" s="311" customFormat="1" ht="19.5" customHeight="1">
      <c r="A46" s="338" t="s">
        <v>1224</v>
      </c>
      <c r="B46" s="357"/>
      <c r="C46" s="357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8"/>
      <c r="T46" s="341" t="s">
        <v>1093</v>
      </c>
      <c r="U46" s="335"/>
      <c r="V46" s="342"/>
      <c r="W46" s="343"/>
      <c r="X46" s="343"/>
      <c r="Y46" s="343"/>
      <c r="Z46" s="344"/>
      <c r="AA46" s="345"/>
      <c r="AB46" s="346"/>
      <c r="AC46" s="346"/>
      <c r="AD46" s="346"/>
      <c r="AE46" s="347"/>
      <c r="AF46" s="345"/>
      <c r="AG46" s="346"/>
      <c r="AH46" s="346"/>
      <c r="AI46" s="346"/>
      <c r="AJ46" s="347"/>
    </row>
    <row r="47" spans="1:36" ht="19.5" customHeight="1">
      <c r="A47" s="348" t="s">
        <v>1225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50"/>
      <c r="T47" s="341" t="s">
        <v>1095</v>
      </c>
      <c r="U47" s="335"/>
      <c r="V47" s="351">
        <f>SUM(V42:Z46)</f>
        <v>378416</v>
      </c>
      <c r="W47" s="352"/>
      <c r="X47" s="352"/>
      <c r="Y47" s="352"/>
      <c r="Z47" s="353"/>
      <c r="AA47" s="354"/>
      <c r="AB47" s="355"/>
      <c r="AC47" s="355"/>
      <c r="AD47" s="355"/>
      <c r="AE47" s="356"/>
      <c r="AF47" s="354"/>
      <c r="AG47" s="355"/>
      <c r="AH47" s="355"/>
      <c r="AI47" s="355"/>
      <c r="AJ47" s="356"/>
    </row>
    <row r="48" spans="1:36" s="311" customFormat="1" ht="19.5" customHeight="1">
      <c r="A48" s="348" t="s">
        <v>1226</v>
      </c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50"/>
      <c r="T48" s="341" t="s">
        <v>1097</v>
      </c>
      <c r="U48" s="335"/>
      <c r="V48" s="351">
        <f>SUM(V28+V36+V38+V40+V41+V47)</f>
        <v>2270502</v>
      </c>
      <c r="W48" s="352"/>
      <c r="X48" s="352"/>
      <c r="Y48" s="352"/>
      <c r="Z48" s="353"/>
      <c r="AA48" s="354"/>
      <c r="AB48" s="355"/>
      <c r="AC48" s="355"/>
      <c r="AD48" s="355"/>
      <c r="AE48" s="356"/>
      <c r="AF48" s="354"/>
      <c r="AG48" s="355"/>
      <c r="AH48" s="355"/>
      <c r="AI48" s="355"/>
      <c r="AJ48" s="356"/>
    </row>
    <row r="49" spans="1:36" ht="19.5" customHeight="1">
      <c r="A49" s="338" t="s">
        <v>1227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8"/>
      <c r="T49" s="341" t="s">
        <v>1099</v>
      </c>
      <c r="U49" s="335"/>
      <c r="V49" s="342"/>
      <c r="W49" s="343"/>
      <c r="X49" s="343"/>
      <c r="Y49" s="343"/>
      <c r="Z49" s="344"/>
      <c r="AA49" s="345"/>
      <c r="AB49" s="346"/>
      <c r="AC49" s="346"/>
      <c r="AD49" s="346"/>
      <c r="AE49" s="347"/>
      <c r="AF49" s="345"/>
      <c r="AG49" s="346"/>
      <c r="AH49" s="346"/>
      <c r="AI49" s="346"/>
      <c r="AJ49" s="347"/>
    </row>
    <row r="50" spans="1:36" ht="19.5" customHeight="1">
      <c r="A50" s="338" t="s">
        <v>1228</v>
      </c>
      <c r="B50" s="357"/>
      <c r="C50" s="357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8"/>
      <c r="T50" s="341" t="s">
        <v>1229</v>
      </c>
      <c r="U50" s="335"/>
      <c r="V50" s="342"/>
      <c r="W50" s="343"/>
      <c r="X50" s="343"/>
      <c r="Y50" s="343"/>
      <c r="Z50" s="344"/>
      <c r="AA50" s="345"/>
      <c r="AB50" s="346"/>
      <c r="AC50" s="346"/>
      <c r="AD50" s="346"/>
      <c r="AE50" s="347"/>
      <c r="AF50" s="345"/>
      <c r="AG50" s="346"/>
      <c r="AH50" s="346"/>
      <c r="AI50" s="346"/>
      <c r="AJ50" s="347"/>
    </row>
    <row r="51" spans="1:36" ht="19.5" customHeight="1">
      <c r="A51" s="338" t="s">
        <v>1230</v>
      </c>
      <c r="B51" s="357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8"/>
      <c r="T51" s="341" t="s">
        <v>1102</v>
      </c>
      <c r="U51" s="335"/>
      <c r="V51" s="342"/>
      <c r="W51" s="343"/>
      <c r="X51" s="343"/>
      <c r="Y51" s="343"/>
      <c r="Z51" s="344"/>
      <c r="AA51" s="345"/>
      <c r="AB51" s="346"/>
      <c r="AC51" s="346"/>
      <c r="AD51" s="346"/>
      <c r="AE51" s="347"/>
      <c r="AF51" s="345"/>
      <c r="AG51" s="346"/>
      <c r="AH51" s="346"/>
      <c r="AI51" s="346"/>
      <c r="AJ51" s="347"/>
    </row>
    <row r="52" spans="1:36" ht="19.5" customHeight="1">
      <c r="A52" s="338" t="s">
        <v>1231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8"/>
      <c r="T52" s="341" t="s">
        <v>1104</v>
      </c>
      <c r="U52" s="335"/>
      <c r="V52" s="342"/>
      <c r="W52" s="343"/>
      <c r="X52" s="343"/>
      <c r="Y52" s="343"/>
      <c r="Z52" s="344"/>
      <c r="AA52" s="345"/>
      <c r="AB52" s="346"/>
      <c r="AC52" s="346"/>
      <c r="AD52" s="346"/>
      <c r="AE52" s="347"/>
      <c r="AF52" s="345"/>
      <c r="AG52" s="346"/>
      <c r="AH52" s="346"/>
      <c r="AI52" s="346"/>
      <c r="AJ52" s="347"/>
    </row>
    <row r="53" spans="1:36" ht="19.5" customHeight="1">
      <c r="A53" s="348" t="s">
        <v>1232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50"/>
      <c r="T53" s="341" t="s">
        <v>1106</v>
      </c>
      <c r="U53" s="335"/>
      <c r="V53" s="351">
        <f>SUM(V49:Z52)</f>
        <v>0</v>
      </c>
      <c r="W53" s="352"/>
      <c r="X53" s="352"/>
      <c r="Y53" s="352"/>
      <c r="Z53" s="353"/>
      <c r="AA53" s="354"/>
      <c r="AB53" s="355"/>
      <c r="AC53" s="355"/>
      <c r="AD53" s="355"/>
      <c r="AE53" s="356"/>
      <c r="AF53" s="354"/>
      <c r="AG53" s="355"/>
      <c r="AH53" s="355"/>
      <c r="AI53" s="355"/>
      <c r="AJ53" s="356"/>
    </row>
    <row r="54" spans="1:36" s="311" customFormat="1" ht="19.5" customHeight="1">
      <c r="A54" s="348" t="s">
        <v>1233</v>
      </c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50"/>
      <c r="T54" s="341" t="s">
        <v>1108</v>
      </c>
      <c r="U54" s="335"/>
      <c r="V54" s="351">
        <f>SUM(V48+V53)</f>
        <v>2270502</v>
      </c>
      <c r="W54" s="352"/>
      <c r="X54" s="352"/>
      <c r="Y54" s="352"/>
      <c r="Z54" s="353"/>
      <c r="AA54" s="354"/>
      <c r="AB54" s="355"/>
      <c r="AC54" s="355"/>
      <c r="AD54" s="355"/>
      <c r="AE54" s="356"/>
      <c r="AF54" s="354"/>
      <c r="AG54" s="355"/>
      <c r="AH54" s="355"/>
      <c r="AI54" s="355"/>
      <c r="AJ54" s="356"/>
    </row>
    <row r="55" spans="1:20" ht="21.75" customHeight="1">
      <c r="A55" s="359"/>
      <c r="B55" s="359"/>
      <c r="C55" s="359"/>
      <c r="D55" s="359"/>
      <c r="T55" s="360"/>
    </row>
    <row r="56" spans="1:4" ht="21.75" customHeight="1">
      <c r="A56" s="359"/>
      <c r="B56" s="359"/>
      <c r="C56" s="359"/>
      <c r="D56" s="359"/>
    </row>
    <row r="57" spans="1:4" ht="21.75" customHeight="1">
      <c r="A57" s="359"/>
      <c r="B57" s="359"/>
      <c r="C57" s="359"/>
      <c r="D57" s="359"/>
    </row>
    <row r="58" spans="1:4" ht="21.75" customHeight="1">
      <c r="A58" s="359"/>
      <c r="B58" s="359"/>
      <c r="C58" s="359"/>
      <c r="D58" s="359"/>
    </row>
    <row r="59" spans="1:4" ht="21.75" customHeight="1">
      <c r="A59" s="359"/>
      <c r="B59" s="359"/>
      <c r="C59" s="359"/>
      <c r="D59" s="359"/>
    </row>
    <row r="60" spans="1:4" ht="21.75" customHeight="1">
      <c r="A60" s="359"/>
      <c r="B60" s="359"/>
      <c r="C60" s="359"/>
      <c r="D60" s="359"/>
    </row>
    <row r="61" spans="1:4" ht="21.75" customHeight="1">
      <c r="A61" s="359"/>
      <c r="B61" s="359"/>
      <c r="C61" s="359"/>
      <c r="D61" s="359"/>
    </row>
    <row r="62" spans="1:4" ht="21.75" customHeight="1">
      <c r="A62" s="359"/>
      <c r="B62" s="359"/>
      <c r="C62" s="359"/>
      <c r="D62" s="359"/>
    </row>
    <row r="63" spans="1:4" ht="21.75" customHeight="1">
      <c r="A63" s="359"/>
      <c r="B63" s="359"/>
      <c r="C63" s="359"/>
      <c r="D63" s="359"/>
    </row>
    <row r="64" spans="1:4" ht="21.75" customHeight="1">
      <c r="A64" s="359"/>
      <c r="B64" s="359"/>
      <c r="C64" s="359"/>
      <c r="D64" s="359"/>
    </row>
    <row r="65" spans="1:4" ht="21.75" customHeight="1">
      <c r="A65" s="359"/>
      <c r="B65" s="359"/>
      <c r="C65" s="359"/>
      <c r="D65" s="359"/>
    </row>
    <row r="66" spans="1:4" ht="21.75" customHeight="1">
      <c r="A66" s="359"/>
      <c r="B66" s="359"/>
      <c r="C66" s="359"/>
      <c r="D66" s="359"/>
    </row>
    <row r="67" spans="1:4" ht="21.75" customHeight="1">
      <c r="A67" s="359"/>
      <c r="B67" s="359"/>
      <c r="C67" s="359"/>
      <c r="D67" s="359"/>
    </row>
    <row r="68" spans="1:4" ht="21.75" customHeight="1">
      <c r="A68" s="359"/>
      <c r="B68" s="359"/>
      <c r="C68" s="359"/>
      <c r="D68" s="359"/>
    </row>
    <row r="69" spans="1:4" ht="21.75" customHeight="1">
      <c r="A69" s="359"/>
      <c r="B69" s="359"/>
      <c r="C69" s="359"/>
      <c r="D69" s="359"/>
    </row>
    <row r="70" spans="1:4" ht="21.75" customHeight="1">
      <c r="A70" s="359"/>
      <c r="B70" s="359"/>
      <c r="C70" s="359"/>
      <c r="D70" s="359"/>
    </row>
    <row r="71" spans="1:4" ht="21.75" customHeight="1">
      <c r="A71" s="359"/>
      <c r="B71" s="359"/>
      <c r="C71" s="359"/>
      <c r="D71" s="359"/>
    </row>
    <row r="72" spans="1:4" ht="21.75" customHeight="1">
      <c r="A72" s="359"/>
      <c r="B72" s="359"/>
      <c r="C72" s="359"/>
      <c r="D72" s="359"/>
    </row>
    <row r="73" spans="1:4" ht="21.75" customHeight="1">
      <c r="A73" s="359"/>
      <c r="B73" s="359"/>
      <c r="C73" s="359"/>
      <c r="D73" s="359"/>
    </row>
    <row r="74" spans="1:4" ht="21.75" customHeight="1">
      <c r="A74" s="359"/>
      <c r="B74" s="359"/>
      <c r="C74" s="359"/>
      <c r="D74" s="359"/>
    </row>
    <row r="75" spans="1:4" ht="21.75" customHeight="1">
      <c r="A75" s="359"/>
      <c r="B75" s="359"/>
      <c r="C75" s="359"/>
      <c r="D75" s="359"/>
    </row>
    <row r="76" spans="1:4" ht="21.75" customHeight="1">
      <c r="A76" s="359"/>
      <c r="B76" s="359"/>
      <c r="C76" s="359"/>
      <c r="D76" s="359"/>
    </row>
    <row r="77" spans="1:4" ht="21.75" customHeight="1">
      <c r="A77" s="359"/>
      <c r="B77" s="359"/>
      <c r="C77" s="359"/>
      <c r="D77" s="359"/>
    </row>
    <row r="78" spans="1:4" ht="21.75" customHeight="1">
      <c r="A78" s="359"/>
      <c r="B78" s="359"/>
      <c r="C78" s="359"/>
      <c r="D78" s="359"/>
    </row>
    <row r="79" spans="1:4" ht="21.75" customHeight="1">
      <c r="A79" s="359"/>
      <c r="B79" s="359"/>
      <c r="C79" s="359"/>
      <c r="D79" s="359"/>
    </row>
    <row r="80" spans="1:4" ht="21.75" customHeight="1">
      <c r="A80" s="359"/>
      <c r="B80" s="359"/>
      <c r="C80" s="359"/>
      <c r="D80" s="359"/>
    </row>
    <row r="81" spans="1:4" ht="21.75" customHeight="1">
      <c r="A81" s="359"/>
      <c r="B81" s="359"/>
      <c r="C81" s="359"/>
      <c r="D81" s="359"/>
    </row>
    <row r="82" spans="1:4" ht="21.75" customHeight="1">
      <c r="A82" s="359"/>
      <c r="B82" s="359"/>
      <c r="C82" s="359"/>
      <c r="D82" s="359"/>
    </row>
    <row r="83" spans="1:4" ht="21.75" customHeight="1">
      <c r="A83" s="359"/>
      <c r="B83" s="359"/>
      <c r="C83" s="359"/>
      <c r="D83" s="359"/>
    </row>
    <row r="84" spans="1:4" ht="21.75" customHeight="1">
      <c r="A84" s="359"/>
      <c r="B84" s="359"/>
      <c r="C84" s="359"/>
      <c r="D84" s="359"/>
    </row>
    <row r="85" spans="1:4" ht="21.75" customHeight="1">
      <c r="A85" s="359"/>
      <c r="B85" s="359"/>
      <c r="C85" s="359"/>
      <c r="D85" s="359"/>
    </row>
    <row r="86" spans="1:4" ht="21.75" customHeight="1">
      <c r="A86" s="359"/>
      <c r="B86" s="359"/>
      <c r="C86" s="359"/>
      <c r="D86" s="359"/>
    </row>
    <row r="87" spans="1:4" ht="21.75" customHeight="1">
      <c r="A87" s="359"/>
      <c r="B87" s="359"/>
      <c r="C87" s="359"/>
      <c r="D87" s="359"/>
    </row>
    <row r="88" spans="1:4" ht="21.75" customHeight="1">
      <c r="A88" s="359"/>
      <c r="B88" s="359"/>
      <c r="C88" s="359"/>
      <c r="D88" s="359"/>
    </row>
    <row r="89" spans="1:4" ht="21.75" customHeight="1">
      <c r="A89" s="359"/>
      <c r="B89" s="359"/>
      <c r="C89" s="359"/>
      <c r="D89" s="359"/>
    </row>
    <row r="90" spans="1:4" ht="21.75" customHeight="1">
      <c r="A90" s="359"/>
      <c r="B90" s="359"/>
      <c r="C90" s="359"/>
      <c r="D90" s="359"/>
    </row>
    <row r="91" spans="1:4" ht="21.75" customHeight="1">
      <c r="A91" s="359"/>
      <c r="B91" s="359"/>
      <c r="C91" s="359"/>
      <c r="D91" s="359"/>
    </row>
    <row r="92" spans="1:4" ht="21.75" customHeight="1">
      <c r="A92" s="359"/>
      <c r="B92" s="359"/>
      <c r="C92" s="359"/>
      <c r="D92" s="359"/>
    </row>
    <row r="93" spans="1:4" ht="21.75" customHeight="1">
      <c r="A93" s="359"/>
      <c r="B93" s="359"/>
      <c r="C93" s="359"/>
      <c r="D93" s="359"/>
    </row>
    <row r="94" spans="1:4" ht="21.75" customHeight="1">
      <c r="A94" s="359"/>
      <c r="B94" s="359"/>
      <c r="C94" s="359"/>
      <c r="D94" s="359"/>
    </row>
    <row r="95" spans="1:4" ht="21.75" customHeight="1">
      <c r="A95" s="359"/>
      <c r="B95" s="359"/>
      <c r="C95" s="359"/>
      <c r="D95" s="359"/>
    </row>
    <row r="96" spans="1:4" ht="21.75" customHeight="1">
      <c r="A96" s="359"/>
      <c r="B96" s="359"/>
      <c r="C96" s="359"/>
      <c r="D96" s="359"/>
    </row>
    <row r="97" spans="1:4" ht="21.75" customHeight="1">
      <c r="A97" s="359"/>
      <c r="B97" s="359"/>
      <c r="C97" s="359"/>
      <c r="D97" s="359"/>
    </row>
    <row r="98" spans="1:4" ht="21.75" customHeight="1">
      <c r="A98" s="359"/>
      <c r="B98" s="359"/>
      <c r="C98" s="359"/>
      <c r="D98" s="359"/>
    </row>
    <row r="99" spans="1:4" ht="21.75" customHeight="1">
      <c r="A99" s="359"/>
      <c r="B99" s="359"/>
      <c r="C99" s="359"/>
      <c r="D99" s="359"/>
    </row>
    <row r="100" spans="1:4" ht="21.75" customHeight="1">
      <c r="A100" s="359"/>
      <c r="B100" s="359"/>
      <c r="C100" s="359"/>
      <c r="D100" s="359"/>
    </row>
    <row r="101" spans="1:4" ht="21.75" customHeight="1">
      <c r="A101" s="359"/>
      <c r="B101" s="359"/>
      <c r="C101" s="359"/>
      <c r="D101" s="359"/>
    </row>
    <row r="102" spans="1:4" ht="21.75" customHeight="1">
      <c r="A102" s="359"/>
      <c r="B102" s="359"/>
      <c r="C102" s="359"/>
      <c r="D102" s="359"/>
    </row>
    <row r="103" spans="1:4" ht="21.75" customHeight="1">
      <c r="A103" s="359"/>
      <c r="B103" s="359"/>
      <c r="C103" s="359"/>
      <c r="D103" s="359"/>
    </row>
    <row r="104" spans="1:4" ht="21.75" customHeight="1">
      <c r="A104" s="359"/>
      <c r="B104" s="359"/>
      <c r="C104" s="359"/>
      <c r="D104" s="359"/>
    </row>
    <row r="105" spans="1:4" ht="21.75" customHeight="1">
      <c r="A105" s="359"/>
      <c r="B105" s="359"/>
      <c r="C105" s="359"/>
      <c r="D105" s="359"/>
    </row>
    <row r="106" spans="1:4" ht="21.75" customHeight="1">
      <c r="A106" s="359"/>
      <c r="B106" s="359"/>
      <c r="C106" s="359"/>
      <c r="D106" s="359"/>
    </row>
    <row r="107" spans="1:4" ht="21.75" customHeight="1">
      <c r="A107" s="359"/>
      <c r="B107" s="359"/>
      <c r="C107" s="359"/>
      <c r="D107" s="359"/>
    </row>
    <row r="108" spans="1:4" ht="21.75" customHeight="1">
      <c r="A108" s="359"/>
      <c r="B108" s="359"/>
      <c r="C108" s="359"/>
      <c r="D108" s="359"/>
    </row>
    <row r="109" spans="1:4" ht="21.75" customHeight="1">
      <c r="A109" s="359"/>
      <c r="B109" s="359"/>
      <c r="C109" s="359"/>
      <c r="D109" s="359"/>
    </row>
    <row r="110" spans="1:4" ht="21.75" customHeight="1">
      <c r="A110" s="359"/>
      <c r="B110" s="359"/>
      <c r="C110" s="359"/>
      <c r="D110" s="359"/>
    </row>
    <row r="111" spans="1:4" ht="21.75" customHeight="1">
      <c r="A111" s="359"/>
      <c r="B111" s="359"/>
      <c r="C111" s="359"/>
      <c r="D111" s="359"/>
    </row>
    <row r="112" spans="1:4" ht="21.75" customHeight="1">
      <c r="A112" s="359"/>
      <c r="B112" s="359"/>
      <c r="C112" s="359"/>
      <c r="D112" s="359"/>
    </row>
    <row r="113" spans="1:4" ht="21.75" customHeight="1">
      <c r="A113" s="359"/>
      <c r="B113" s="359"/>
      <c r="C113" s="359"/>
      <c r="D113" s="359"/>
    </row>
    <row r="114" spans="1:4" ht="21.75" customHeight="1">
      <c r="A114" s="359"/>
      <c r="B114" s="359"/>
      <c r="C114" s="359"/>
      <c r="D114" s="359"/>
    </row>
    <row r="115" spans="1:4" ht="21.75" customHeight="1">
      <c r="A115" s="359"/>
      <c r="B115" s="359"/>
      <c r="C115" s="359"/>
      <c r="D115" s="359"/>
    </row>
    <row r="116" spans="1:4" ht="21.75" customHeight="1">
      <c r="A116" s="359"/>
      <c r="B116" s="359"/>
      <c r="C116" s="359"/>
      <c r="D116" s="359"/>
    </row>
    <row r="117" spans="1:4" ht="21.75" customHeight="1">
      <c r="A117" s="359"/>
      <c r="B117" s="359"/>
      <c r="C117" s="359"/>
      <c r="D117" s="359"/>
    </row>
    <row r="118" spans="1:4" ht="21.75" customHeight="1">
      <c r="A118" s="359"/>
      <c r="B118" s="359"/>
      <c r="C118" s="359"/>
      <c r="D118" s="359"/>
    </row>
    <row r="119" spans="1:4" ht="21.75" customHeight="1">
      <c r="A119" s="359"/>
      <c r="B119" s="359"/>
      <c r="C119" s="359"/>
      <c r="D119" s="359"/>
    </row>
    <row r="120" spans="1:4" ht="21.75" customHeight="1">
      <c r="A120" s="359"/>
      <c r="B120" s="359"/>
      <c r="C120" s="359"/>
      <c r="D120" s="359"/>
    </row>
    <row r="121" spans="1:4" ht="21.75" customHeight="1">
      <c r="A121" s="359"/>
      <c r="B121" s="359"/>
      <c r="C121" s="359"/>
      <c r="D121" s="359"/>
    </row>
    <row r="122" spans="1:4" ht="21.75" customHeight="1">
      <c r="A122" s="359"/>
      <c r="B122" s="359"/>
      <c r="C122" s="359"/>
      <c r="D122" s="359"/>
    </row>
    <row r="123" spans="1:4" ht="21.75" customHeight="1">
      <c r="A123" s="359"/>
      <c r="B123" s="359"/>
      <c r="C123" s="359"/>
      <c r="D123" s="359"/>
    </row>
    <row r="124" spans="1:4" ht="21.75" customHeight="1">
      <c r="A124" s="359"/>
      <c r="B124" s="359"/>
      <c r="C124" s="359"/>
      <c r="D124" s="359"/>
    </row>
    <row r="125" spans="1:4" ht="21.75" customHeight="1">
      <c r="A125" s="359"/>
      <c r="B125" s="359"/>
      <c r="C125" s="359"/>
      <c r="D125" s="359"/>
    </row>
    <row r="126" spans="1:4" ht="21.75" customHeight="1">
      <c r="A126" s="359"/>
      <c r="B126" s="359"/>
      <c r="C126" s="359"/>
      <c r="D126" s="359"/>
    </row>
    <row r="127" spans="1:4" ht="21.75" customHeight="1">
      <c r="A127" s="359"/>
      <c r="B127" s="359"/>
      <c r="C127" s="359"/>
      <c r="D127" s="359"/>
    </row>
    <row r="128" spans="1:4" ht="21.75" customHeight="1">
      <c r="A128" s="359"/>
      <c r="B128" s="359"/>
      <c r="C128" s="359"/>
      <c r="D128" s="359"/>
    </row>
    <row r="129" spans="1:4" ht="21.75" customHeight="1">
      <c r="A129" s="359"/>
      <c r="B129" s="359"/>
      <c r="C129" s="359"/>
      <c r="D129" s="359"/>
    </row>
    <row r="130" spans="1:4" ht="21.75" customHeight="1">
      <c r="A130" s="359"/>
      <c r="B130" s="359"/>
      <c r="C130" s="359"/>
      <c r="D130" s="359"/>
    </row>
    <row r="131" spans="1:4" ht="21.75" customHeight="1">
      <c r="A131" s="359"/>
      <c r="B131" s="359"/>
      <c r="C131" s="359"/>
      <c r="D131" s="359"/>
    </row>
    <row r="132" spans="1:4" ht="21.75" customHeight="1">
      <c r="A132" s="359"/>
      <c r="B132" s="359"/>
      <c r="C132" s="359"/>
      <c r="D132" s="359"/>
    </row>
    <row r="133" spans="1:4" ht="21.75" customHeight="1">
      <c r="A133" s="359"/>
      <c r="B133" s="359"/>
      <c r="C133" s="359"/>
      <c r="D133" s="359"/>
    </row>
    <row r="134" spans="1:4" ht="21.75" customHeight="1">
      <c r="A134" s="359"/>
      <c r="B134" s="359"/>
      <c r="C134" s="359"/>
      <c r="D134" s="359"/>
    </row>
    <row r="135" spans="1:4" ht="21.75" customHeight="1">
      <c r="A135" s="359"/>
      <c r="B135" s="359"/>
      <c r="C135" s="359"/>
      <c r="D135" s="359"/>
    </row>
    <row r="136" spans="1:4" ht="21.75" customHeight="1">
      <c r="A136" s="359"/>
      <c r="B136" s="359"/>
      <c r="C136" s="359"/>
      <c r="D136" s="359"/>
    </row>
    <row r="137" spans="1:4" ht="21.75" customHeight="1">
      <c r="A137" s="359"/>
      <c r="B137" s="359"/>
      <c r="C137" s="359"/>
      <c r="D137" s="359"/>
    </row>
    <row r="138" spans="1:4" ht="21.75" customHeight="1">
      <c r="A138" s="359"/>
      <c r="B138" s="359"/>
      <c r="C138" s="359"/>
      <c r="D138" s="359"/>
    </row>
    <row r="139" spans="1:4" ht="21.75" customHeight="1">
      <c r="A139" s="359"/>
      <c r="B139" s="359"/>
      <c r="C139" s="359"/>
      <c r="D139" s="359"/>
    </row>
    <row r="140" spans="1:4" ht="21.75" customHeight="1">
      <c r="A140" s="359"/>
      <c r="B140" s="359"/>
      <c r="C140" s="359"/>
      <c r="D140" s="359"/>
    </row>
    <row r="141" spans="1:4" ht="21.75" customHeight="1">
      <c r="A141" s="359"/>
      <c r="B141" s="359"/>
      <c r="C141" s="359"/>
      <c r="D141" s="359"/>
    </row>
    <row r="142" spans="1:4" ht="21.75" customHeight="1">
      <c r="A142" s="359"/>
      <c r="B142" s="359"/>
      <c r="C142" s="359"/>
      <c r="D142" s="359"/>
    </row>
    <row r="143" spans="1:4" ht="21.75" customHeight="1">
      <c r="A143" s="359"/>
      <c r="B143" s="359"/>
      <c r="C143" s="359"/>
      <c r="D143" s="359"/>
    </row>
    <row r="144" spans="1:4" ht="21.75" customHeight="1">
      <c r="A144" s="359"/>
      <c r="B144" s="359"/>
      <c r="C144" s="359"/>
      <c r="D144" s="359"/>
    </row>
    <row r="145" spans="1:4" ht="21.75" customHeight="1">
      <c r="A145" s="359"/>
      <c r="B145" s="359"/>
      <c r="C145" s="359"/>
      <c r="D145" s="359"/>
    </row>
    <row r="146" spans="1:4" ht="21.75" customHeight="1">
      <c r="A146" s="359"/>
      <c r="B146" s="359"/>
      <c r="C146" s="359"/>
      <c r="D146" s="359"/>
    </row>
    <row r="147" spans="1:4" ht="21.75" customHeight="1">
      <c r="A147" s="359"/>
      <c r="B147" s="359"/>
      <c r="C147" s="359"/>
      <c r="D147" s="359"/>
    </row>
    <row r="148" spans="1:4" ht="21.75" customHeight="1">
      <c r="A148" s="359"/>
      <c r="B148" s="359"/>
      <c r="C148" s="359"/>
      <c r="D148" s="359"/>
    </row>
    <row r="149" spans="1:4" ht="21.75" customHeight="1">
      <c r="A149" s="359"/>
      <c r="B149" s="359"/>
      <c r="C149" s="359"/>
      <c r="D149" s="359"/>
    </row>
    <row r="150" spans="1:4" ht="21.75" customHeight="1">
      <c r="A150" s="359"/>
      <c r="B150" s="359"/>
      <c r="C150" s="359"/>
      <c r="D150" s="359"/>
    </row>
    <row r="151" spans="1:4" ht="21.75" customHeight="1">
      <c r="A151" s="359"/>
      <c r="B151" s="359"/>
      <c r="C151" s="359"/>
      <c r="D151" s="359"/>
    </row>
    <row r="152" spans="1:4" ht="12.75">
      <c r="A152" s="359"/>
      <c r="B152" s="359"/>
      <c r="C152" s="359"/>
      <c r="D152" s="359"/>
    </row>
    <row r="153" spans="1:4" ht="12.75">
      <c r="A153" s="359"/>
      <c r="B153" s="359"/>
      <c r="C153" s="359"/>
      <c r="D153" s="359"/>
    </row>
    <row r="154" spans="1:4" ht="12.75">
      <c r="A154" s="359"/>
      <c r="B154" s="359"/>
      <c r="C154" s="359"/>
      <c r="D154" s="359"/>
    </row>
    <row r="155" spans="1:4" ht="12.75">
      <c r="A155" s="359"/>
      <c r="B155" s="359"/>
      <c r="C155" s="359"/>
      <c r="D155" s="359"/>
    </row>
    <row r="156" spans="1:4" ht="12.75">
      <c r="A156" s="359"/>
      <c r="B156" s="359"/>
      <c r="C156" s="359"/>
      <c r="D156" s="359"/>
    </row>
    <row r="157" spans="1:4" ht="12.75">
      <c r="A157" s="359"/>
      <c r="B157" s="359"/>
      <c r="C157" s="359"/>
      <c r="D157" s="359"/>
    </row>
    <row r="158" spans="1:4" ht="12.75">
      <c r="A158" s="359"/>
      <c r="B158" s="359"/>
      <c r="C158" s="359"/>
      <c r="D158" s="359"/>
    </row>
  </sheetData>
  <mergeCells count="160">
    <mergeCell ref="A3:AJ3"/>
    <mergeCell ref="A4:AJ4"/>
    <mergeCell ref="A13:S13"/>
    <mergeCell ref="A16:S16"/>
    <mergeCell ref="V16:Z16"/>
    <mergeCell ref="AA16:AE16"/>
    <mergeCell ref="AF16:AJ16"/>
    <mergeCell ref="AA6:AK6"/>
    <mergeCell ref="A17:S17"/>
    <mergeCell ref="A18:S18"/>
    <mergeCell ref="A19:S19"/>
    <mergeCell ref="A20:S20"/>
    <mergeCell ref="A21:S21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A33:S33"/>
    <mergeCell ref="A34:S34"/>
    <mergeCell ref="A35:S35"/>
    <mergeCell ref="A36:S36"/>
    <mergeCell ref="A38:S38"/>
    <mergeCell ref="A40:S40"/>
    <mergeCell ref="A41:S41"/>
    <mergeCell ref="A37:S37"/>
    <mergeCell ref="A39:S39"/>
    <mergeCell ref="A42:S42"/>
    <mergeCell ref="A43:S43"/>
    <mergeCell ref="A44:S44"/>
    <mergeCell ref="A45:S45"/>
    <mergeCell ref="A46:S46"/>
    <mergeCell ref="A47:S47"/>
    <mergeCell ref="A48:S48"/>
    <mergeCell ref="A53:S53"/>
    <mergeCell ref="A54:S54"/>
    <mergeCell ref="A49:S49"/>
    <mergeCell ref="A50:S50"/>
    <mergeCell ref="A51:S51"/>
    <mergeCell ref="A52:S52"/>
    <mergeCell ref="AA17:AE17"/>
    <mergeCell ref="AF17:AJ17"/>
    <mergeCell ref="AA18:AE18"/>
    <mergeCell ref="AF18:AJ18"/>
    <mergeCell ref="AA19:AE19"/>
    <mergeCell ref="AF19:AJ19"/>
    <mergeCell ref="AA20:AE20"/>
    <mergeCell ref="AF20:AJ20"/>
    <mergeCell ref="V17:Z17"/>
    <mergeCell ref="V18:Z18"/>
    <mergeCell ref="V19:Z19"/>
    <mergeCell ref="V20:Z20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21:Z21"/>
    <mergeCell ref="AA21:AE21"/>
    <mergeCell ref="AF21:AJ21"/>
    <mergeCell ref="V28:Z28"/>
    <mergeCell ref="AA28:AE28"/>
    <mergeCell ref="AF28:AJ28"/>
    <mergeCell ref="V33:Z33"/>
    <mergeCell ref="V36:Z36"/>
    <mergeCell ref="AA36:AE36"/>
    <mergeCell ref="AF36:AJ36"/>
    <mergeCell ref="V38:Z38"/>
    <mergeCell ref="AA38:AE38"/>
    <mergeCell ref="AF38:AJ38"/>
    <mergeCell ref="V40:Z40"/>
    <mergeCell ref="AA40:AE40"/>
    <mergeCell ref="AF40:AJ40"/>
    <mergeCell ref="V37:Z37"/>
    <mergeCell ref="AA37:AE37"/>
    <mergeCell ref="AF37:AJ37"/>
    <mergeCell ref="V39:Z39"/>
    <mergeCell ref="AA39:AE39"/>
    <mergeCell ref="AF39:AJ39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53:Z53"/>
    <mergeCell ref="AA53:AE53"/>
    <mergeCell ref="AF53:AJ53"/>
    <mergeCell ref="V54:Z54"/>
    <mergeCell ref="AA54:AE54"/>
    <mergeCell ref="AF54:AJ54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</mergeCells>
  <printOptions horizontalCentered="1"/>
  <pageMargins left="0.3937007874015748" right="0.1968503937007874" top="0.5905511811023623" bottom="0.5905511811023623" header="0.5" footer="0.5"/>
  <pageSetup fitToHeight="0" fitToWidth="1" horizontalDpi="600" verticalDpi="600" orientation="portrait" paperSize="9" scale="83" r:id="rId1"/>
  <rowBreaks count="1" manualBreakCount="1">
    <brk id="41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88"/>
  <sheetViews>
    <sheetView view="pageBreakPreview" zoomScaleNormal="75" zoomScaleSheetLayoutView="100" workbookViewId="0" topLeftCell="A1">
      <selection activeCell="AB9" sqref="AB9"/>
    </sheetView>
  </sheetViews>
  <sheetFormatPr defaultColWidth="9.140625" defaultRowHeight="12.75"/>
  <cols>
    <col min="1" max="6" width="3.7109375" style="362" customWidth="1"/>
    <col min="7" max="7" width="4.8515625" style="362" customWidth="1"/>
    <col min="8" max="11" width="3.7109375" style="362" customWidth="1"/>
    <col min="12" max="12" width="4.7109375" style="362" customWidth="1"/>
    <col min="13" max="14" width="3.7109375" style="362" customWidth="1"/>
    <col min="15" max="15" width="5.00390625" style="362" customWidth="1"/>
    <col min="16" max="16" width="3.421875" style="362" customWidth="1"/>
    <col min="17" max="20" width="3.7109375" style="362" customWidth="1"/>
    <col min="21" max="21" width="2.28125" style="362" customWidth="1"/>
    <col min="22" max="37" width="3.28125" style="362" customWidth="1"/>
    <col min="38" max="38" width="2.7109375" style="362" customWidth="1"/>
    <col min="39" max="16384" width="9.140625" style="362" customWidth="1"/>
  </cols>
  <sheetData>
    <row r="1" spans="1:37" ht="13.5" thickBot="1">
      <c r="A1" s="361"/>
      <c r="N1" s="363"/>
      <c r="O1" s="364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J1" s="366"/>
      <c r="AK1" s="367"/>
    </row>
    <row r="2" spans="1:37" ht="12.75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8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J2" s="370" t="s">
        <v>956</v>
      </c>
      <c r="AK2" s="371"/>
    </row>
    <row r="3" spans="1:37" ht="15.75">
      <c r="A3" s="372" t="s">
        <v>1234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</row>
    <row r="4" spans="1:37" ht="15.75">
      <c r="A4" s="372" t="s">
        <v>1235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</row>
    <row r="5" spans="1:37" ht="15.75">
      <c r="A5" s="372" t="s">
        <v>1236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</row>
    <row r="6" spans="28:38" ht="24" customHeight="1">
      <c r="AB6" s="373" t="s">
        <v>959</v>
      </c>
      <c r="AC6" s="373"/>
      <c r="AD6" s="373"/>
      <c r="AE6" s="373"/>
      <c r="AF6" s="373"/>
      <c r="AG6" s="373"/>
      <c r="AH6" s="373"/>
      <c r="AI6" s="373"/>
      <c r="AJ6" s="373"/>
      <c r="AK6" s="373"/>
      <c r="AL6" s="373"/>
    </row>
    <row r="7" spans="29:37" ht="12.75">
      <c r="AC7" s="374" t="s">
        <v>960</v>
      </c>
      <c r="AD7" s="374"/>
      <c r="AE7" s="374"/>
      <c r="AF7" s="374"/>
      <c r="AG7" s="374"/>
      <c r="AH7" s="374"/>
      <c r="AI7" s="374"/>
      <c r="AJ7" s="374"/>
      <c r="AK7" s="374"/>
    </row>
    <row r="8" ht="17.25" customHeight="1" thickBot="1"/>
    <row r="9" spans="1:37" ht="15.75" customHeight="1" thickBot="1">
      <c r="A9" s="375">
        <v>5</v>
      </c>
      <c r="B9" s="376">
        <v>1</v>
      </c>
      <c r="C9" s="376">
        <v>3</v>
      </c>
      <c r="D9" s="376">
        <v>0</v>
      </c>
      <c r="E9" s="376">
        <v>0</v>
      </c>
      <c r="F9" s="377">
        <v>9</v>
      </c>
      <c r="H9" s="375">
        <v>1</v>
      </c>
      <c r="I9" s="376">
        <v>2</v>
      </c>
      <c r="J9" s="376">
        <v>5</v>
      </c>
      <c r="K9" s="377">
        <v>4</v>
      </c>
      <c r="M9" s="375">
        <v>0</v>
      </c>
      <c r="N9" s="377">
        <v>1</v>
      </c>
      <c r="P9" s="375">
        <v>2</v>
      </c>
      <c r="Q9" s="376">
        <v>8</v>
      </c>
      <c r="R9" s="376">
        <v>0</v>
      </c>
      <c r="S9" s="377">
        <v>0</v>
      </c>
      <c r="T9" s="378"/>
      <c r="U9" s="361"/>
      <c r="V9" s="375">
        <v>7</v>
      </c>
      <c r="W9" s="376">
        <v>5</v>
      </c>
      <c r="X9" s="376">
        <v>1</v>
      </c>
      <c r="Y9" s="376">
        <v>1</v>
      </c>
      <c r="Z9" s="376">
        <v>1</v>
      </c>
      <c r="AA9" s="377">
        <v>5</v>
      </c>
      <c r="AC9" s="379">
        <v>0</v>
      </c>
      <c r="AD9" s="380">
        <v>6</v>
      </c>
      <c r="AF9" s="381">
        <v>2</v>
      </c>
      <c r="AG9" s="382">
        <v>0</v>
      </c>
      <c r="AH9" s="382">
        <v>0</v>
      </c>
      <c r="AI9" s="383">
        <v>7</v>
      </c>
      <c r="AK9" s="384">
        <v>3</v>
      </c>
    </row>
    <row r="10" spans="1:37" ht="29.25" customHeight="1">
      <c r="A10" s="385" t="s">
        <v>936</v>
      </c>
      <c r="B10" s="385"/>
      <c r="C10" s="385"/>
      <c r="D10" s="385"/>
      <c r="E10" s="385"/>
      <c r="F10" s="385"/>
      <c r="G10" s="386"/>
      <c r="H10" s="385" t="s">
        <v>937</v>
      </c>
      <c r="I10" s="385"/>
      <c r="J10" s="385"/>
      <c r="K10" s="385"/>
      <c r="L10" s="386"/>
      <c r="M10" s="387" t="s">
        <v>961</v>
      </c>
      <c r="N10" s="385"/>
      <c r="O10" s="386"/>
      <c r="P10" s="388" t="s">
        <v>1237</v>
      </c>
      <c r="Q10" s="388"/>
      <c r="R10" s="388"/>
      <c r="S10" s="388"/>
      <c r="T10" s="387"/>
      <c r="U10" s="387"/>
      <c r="V10" s="385" t="s">
        <v>940</v>
      </c>
      <c r="W10" s="385"/>
      <c r="X10" s="385"/>
      <c r="Y10" s="385"/>
      <c r="Z10" s="385"/>
      <c r="AA10" s="385"/>
      <c r="AC10" s="385" t="s">
        <v>963</v>
      </c>
      <c r="AD10" s="385"/>
      <c r="AF10" s="385" t="s">
        <v>964</v>
      </c>
      <c r="AG10" s="385"/>
      <c r="AH10" s="385"/>
      <c r="AI10" s="385"/>
      <c r="AK10" s="385" t="s">
        <v>965</v>
      </c>
    </row>
    <row r="11" ht="12.75">
      <c r="AH11" s="389" t="s">
        <v>966</v>
      </c>
    </row>
    <row r="12" spans="1:37" ht="38.25" customHeight="1">
      <c r="A12" s="390" t="s">
        <v>1238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2"/>
      <c r="U12" s="393" t="s">
        <v>968</v>
      </c>
      <c r="V12" s="394"/>
      <c r="W12" s="395" t="s">
        <v>969</v>
      </c>
      <c r="X12" s="396"/>
      <c r="Y12" s="396"/>
      <c r="Z12" s="396"/>
      <c r="AA12" s="397"/>
      <c r="AB12" s="395" t="s">
        <v>970</v>
      </c>
      <c r="AC12" s="396"/>
      <c r="AD12" s="396"/>
      <c r="AE12" s="396"/>
      <c r="AF12" s="397"/>
      <c r="AG12" s="398" t="s">
        <v>971</v>
      </c>
      <c r="AH12" s="391"/>
      <c r="AI12" s="391"/>
      <c r="AJ12" s="391"/>
      <c r="AK12" s="392"/>
    </row>
    <row r="13" spans="1:37" ht="12.75">
      <c r="A13" s="399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1"/>
      <c r="U13" s="402"/>
      <c r="V13" s="403"/>
      <c r="W13" s="395" t="s">
        <v>972</v>
      </c>
      <c r="X13" s="396"/>
      <c r="Y13" s="396"/>
      <c r="Z13" s="396"/>
      <c r="AA13" s="396"/>
      <c r="AB13" s="395"/>
      <c r="AC13" s="396"/>
      <c r="AD13" s="396"/>
      <c r="AE13" s="396"/>
      <c r="AF13" s="397"/>
      <c r="AG13" s="404"/>
      <c r="AH13" s="400"/>
      <c r="AI13" s="400"/>
      <c r="AJ13" s="400"/>
      <c r="AK13" s="401"/>
    </row>
    <row r="14" spans="1:37" ht="12.75">
      <c r="A14" s="405">
        <v>1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7"/>
      <c r="U14" s="406">
        <v>2</v>
      </c>
      <c r="V14" s="406"/>
      <c r="W14" s="408">
        <v>3</v>
      </c>
      <c r="X14" s="406"/>
      <c r="Y14" s="406"/>
      <c r="Z14" s="406"/>
      <c r="AA14" s="406"/>
      <c r="AB14" s="408">
        <v>4</v>
      </c>
      <c r="AC14" s="406"/>
      <c r="AD14" s="406"/>
      <c r="AE14" s="406"/>
      <c r="AF14" s="406"/>
      <c r="AG14" s="408">
        <v>5</v>
      </c>
      <c r="AH14" s="406"/>
      <c r="AI14" s="406"/>
      <c r="AJ14" s="406"/>
      <c r="AK14" s="407"/>
    </row>
    <row r="15" spans="1:37" s="361" customFormat="1" ht="21.75" customHeight="1">
      <c r="A15" s="409" t="s">
        <v>1239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1"/>
      <c r="U15" s="412" t="s">
        <v>974</v>
      </c>
      <c r="V15" s="413"/>
      <c r="W15" s="414"/>
      <c r="X15" s="415"/>
      <c r="Y15" s="415"/>
      <c r="Z15" s="415"/>
      <c r="AA15" s="416"/>
      <c r="AB15" s="417"/>
      <c r="AC15" s="418"/>
      <c r="AD15" s="418"/>
      <c r="AE15" s="418"/>
      <c r="AF15" s="419"/>
      <c r="AG15" s="417"/>
      <c r="AH15" s="418"/>
      <c r="AI15" s="418"/>
      <c r="AJ15" s="418"/>
      <c r="AK15" s="419"/>
    </row>
    <row r="16" spans="1:37" s="361" customFormat="1" ht="21.75" customHeight="1">
      <c r="A16" s="409" t="s">
        <v>1240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1"/>
      <c r="U16" s="412" t="s">
        <v>976</v>
      </c>
      <c r="V16" s="413"/>
      <c r="W16" s="414"/>
      <c r="X16" s="415"/>
      <c r="Y16" s="415"/>
      <c r="Z16" s="415"/>
      <c r="AA16" s="416"/>
      <c r="AB16" s="417"/>
      <c r="AC16" s="418"/>
      <c r="AD16" s="418"/>
      <c r="AE16" s="418"/>
      <c r="AF16" s="419"/>
      <c r="AG16" s="417"/>
      <c r="AH16" s="418"/>
      <c r="AI16" s="418"/>
      <c r="AJ16" s="418"/>
      <c r="AK16" s="419"/>
    </row>
    <row r="17" spans="1:37" s="361" customFormat="1" ht="21.75" customHeight="1">
      <c r="A17" s="420" t="s">
        <v>1241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2"/>
      <c r="U17" s="423" t="s">
        <v>978</v>
      </c>
      <c r="V17" s="424"/>
      <c r="W17" s="425">
        <f>SUM(W15:AA16)</f>
        <v>0</v>
      </c>
      <c r="X17" s="426"/>
      <c r="Y17" s="426"/>
      <c r="Z17" s="426"/>
      <c r="AA17" s="427"/>
      <c r="AB17" s="428"/>
      <c r="AC17" s="429"/>
      <c r="AD17" s="429"/>
      <c r="AE17" s="429"/>
      <c r="AF17" s="430"/>
      <c r="AG17" s="428"/>
      <c r="AH17" s="429"/>
      <c r="AI17" s="429"/>
      <c r="AJ17" s="429"/>
      <c r="AK17" s="430"/>
    </row>
    <row r="18" spans="1:37" s="361" customFormat="1" ht="21.75" customHeight="1">
      <c r="A18" s="409" t="s">
        <v>1242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1"/>
      <c r="U18" s="412" t="s">
        <v>980</v>
      </c>
      <c r="V18" s="413"/>
      <c r="W18" s="414"/>
      <c r="X18" s="415"/>
      <c r="Y18" s="415"/>
      <c r="Z18" s="415"/>
      <c r="AA18" s="416"/>
      <c r="AB18" s="417"/>
      <c r="AC18" s="418"/>
      <c r="AD18" s="418"/>
      <c r="AE18" s="418"/>
      <c r="AF18" s="419"/>
      <c r="AG18" s="417"/>
      <c r="AH18" s="418"/>
      <c r="AI18" s="418"/>
      <c r="AJ18" s="418"/>
      <c r="AK18" s="419"/>
    </row>
    <row r="19" spans="1:37" s="361" customFormat="1" ht="21.75" customHeight="1">
      <c r="A19" s="409" t="s">
        <v>1243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1"/>
      <c r="U19" s="412" t="s">
        <v>982</v>
      </c>
      <c r="V19" s="413"/>
      <c r="W19" s="414">
        <v>45000</v>
      </c>
      <c r="X19" s="415"/>
      <c r="Y19" s="415"/>
      <c r="Z19" s="415"/>
      <c r="AA19" s="416"/>
      <c r="AB19" s="417"/>
      <c r="AC19" s="418"/>
      <c r="AD19" s="418"/>
      <c r="AE19" s="418"/>
      <c r="AF19" s="419"/>
      <c r="AG19" s="417"/>
      <c r="AH19" s="418"/>
      <c r="AI19" s="418"/>
      <c r="AJ19" s="418"/>
      <c r="AK19" s="419"/>
    </row>
    <row r="20" spans="1:37" s="361" customFormat="1" ht="21.75" customHeight="1">
      <c r="A20" s="420" t="s">
        <v>1244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2"/>
      <c r="U20" s="423" t="s">
        <v>984</v>
      </c>
      <c r="V20" s="424"/>
      <c r="W20" s="425">
        <f>SUM(W18:AA19)</f>
        <v>45000</v>
      </c>
      <c r="X20" s="426"/>
      <c r="Y20" s="426"/>
      <c r="Z20" s="426"/>
      <c r="AA20" s="427"/>
      <c r="AB20" s="428"/>
      <c r="AC20" s="429"/>
      <c r="AD20" s="429"/>
      <c r="AE20" s="429"/>
      <c r="AF20" s="430"/>
      <c r="AG20" s="428"/>
      <c r="AH20" s="429"/>
      <c r="AI20" s="429"/>
      <c r="AJ20" s="429"/>
      <c r="AK20" s="430"/>
    </row>
    <row r="21" spans="1:37" s="361" customFormat="1" ht="21.75" customHeight="1">
      <c r="A21" s="409" t="s">
        <v>1245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1"/>
      <c r="U21" s="412" t="s">
        <v>986</v>
      </c>
      <c r="V21" s="413"/>
      <c r="W21" s="414"/>
      <c r="X21" s="415"/>
      <c r="Y21" s="415"/>
      <c r="Z21" s="415"/>
      <c r="AA21" s="416"/>
      <c r="AB21" s="417"/>
      <c r="AC21" s="418"/>
      <c r="AD21" s="418"/>
      <c r="AE21" s="418"/>
      <c r="AF21" s="419"/>
      <c r="AG21" s="417"/>
      <c r="AH21" s="418"/>
      <c r="AI21" s="418"/>
      <c r="AJ21" s="418"/>
      <c r="AK21" s="419"/>
    </row>
    <row r="22" spans="1:37" s="361" customFormat="1" ht="21.75" customHeight="1">
      <c r="A22" s="409" t="s">
        <v>1246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1"/>
      <c r="U22" s="412" t="s">
        <v>988</v>
      </c>
      <c r="V22" s="413"/>
      <c r="W22" s="414">
        <v>6312</v>
      </c>
      <c r="X22" s="415"/>
      <c r="Y22" s="415"/>
      <c r="Z22" s="415"/>
      <c r="AA22" s="416"/>
      <c r="AB22" s="417"/>
      <c r="AC22" s="418"/>
      <c r="AD22" s="418"/>
      <c r="AE22" s="418"/>
      <c r="AF22" s="419"/>
      <c r="AG22" s="417"/>
      <c r="AH22" s="418"/>
      <c r="AI22" s="418"/>
      <c r="AJ22" s="418"/>
      <c r="AK22" s="419"/>
    </row>
    <row r="23" spans="1:37" s="361" customFormat="1" ht="21.75" customHeight="1">
      <c r="A23" s="420" t="s">
        <v>1247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2"/>
      <c r="U23" s="423" t="s">
        <v>990</v>
      </c>
      <c r="V23" s="424"/>
      <c r="W23" s="425">
        <f>SUM(W21:AA22)</f>
        <v>6312</v>
      </c>
      <c r="X23" s="426"/>
      <c r="Y23" s="426"/>
      <c r="Z23" s="426"/>
      <c r="AA23" s="427"/>
      <c r="AB23" s="428"/>
      <c r="AC23" s="429"/>
      <c r="AD23" s="429"/>
      <c r="AE23" s="429"/>
      <c r="AF23" s="430"/>
      <c r="AG23" s="428"/>
      <c r="AH23" s="429"/>
      <c r="AI23" s="429"/>
      <c r="AJ23" s="429"/>
      <c r="AK23" s="430"/>
    </row>
    <row r="24" spans="1:37" s="361" customFormat="1" ht="21.75" customHeight="1">
      <c r="A24" s="420" t="s">
        <v>1248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2"/>
      <c r="U24" s="423" t="s">
        <v>992</v>
      </c>
      <c r="V24" s="424"/>
      <c r="W24" s="425">
        <f>SUM(W17+W20+W23)</f>
        <v>51312</v>
      </c>
      <c r="X24" s="426"/>
      <c r="Y24" s="426"/>
      <c r="Z24" s="426"/>
      <c r="AA24" s="427"/>
      <c r="AB24" s="428"/>
      <c r="AC24" s="429"/>
      <c r="AD24" s="429"/>
      <c r="AE24" s="429"/>
      <c r="AF24" s="430"/>
      <c r="AG24" s="428"/>
      <c r="AH24" s="429"/>
      <c r="AI24" s="429"/>
      <c r="AJ24" s="429"/>
      <c r="AK24" s="430"/>
    </row>
    <row r="25" spans="1:37" s="361" customFormat="1" ht="21.75" customHeight="1">
      <c r="A25" s="409" t="s">
        <v>1249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1"/>
      <c r="U25" s="412" t="s">
        <v>994</v>
      </c>
      <c r="V25" s="413"/>
      <c r="W25" s="414"/>
      <c r="X25" s="415"/>
      <c r="Y25" s="415"/>
      <c r="Z25" s="415"/>
      <c r="AA25" s="416"/>
      <c r="AB25" s="417"/>
      <c r="AC25" s="418"/>
      <c r="AD25" s="418"/>
      <c r="AE25" s="418"/>
      <c r="AF25" s="419"/>
      <c r="AG25" s="417"/>
      <c r="AH25" s="418"/>
      <c r="AI25" s="418"/>
      <c r="AJ25" s="418"/>
      <c r="AK25" s="419"/>
    </row>
    <row r="26" spans="1:37" s="361" customFormat="1" ht="21.75" customHeight="1">
      <c r="A26" s="409" t="s">
        <v>1250</v>
      </c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1"/>
      <c r="U26" s="412" t="s">
        <v>996</v>
      </c>
      <c r="V26" s="413"/>
      <c r="W26" s="414">
        <v>754941</v>
      </c>
      <c r="X26" s="415"/>
      <c r="Y26" s="415"/>
      <c r="Z26" s="415"/>
      <c r="AA26" s="416"/>
      <c r="AB26" s="417"/>
      <c r="AC26" s="418"/>
      <c r="AD26" s="418"/>
      <c r="AE26" s="418"/>
      <c r="AF26" s="419"/>
      <c r="AG26" s="417"/>
      <c r="AH26" s="418"/>
      <c r="AI26" s="418"/>
      <c r="AJ26" s="418"/>
      <c r="AK26" s="419"/>
    </row>
    <row r="27" spans="1:37" s="361" customFormat="1" ht="21.75" customHeight="1">
      <c r="A27" s="409" t="s">
        <v>1251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1"/>
      <c r="U27" s="412" t="s">
        <v>998</v>
      </c>
      <c r="V27" s="413"/>
      <c r="W27" s="414"/>
      <c r="X27" s="415"/>
      <c r="Y27" s="415"/>
      <c r="Z27" s="415"/>
      <c r="AA27" s="416"/>
      <c r="AB27" s="417"/>
      <c r="AC27" s="418"/>
      <c r="AD27" s="418"/>
      <c r="AE27" s="418"/>
      <c r="AF27" s="419"/>
      <c r="AG27" s="417"/>
      <c r="AH27" s="418"/>
      <c r="AI27" s="418"/>
      <c r="AJ27" s="418"/>
      <c r="AK27" s="419"/>
    </row>
    <row r="28" spans="1:37" s="361" customFormat="1" ht="21.75" customHeight="1">
      <c r="A28" s="431" t="s">
        <v>1252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3"/>
      <c r="U28" s="412" t="s">
        <v>1000</v>
      </c>
      <c r="V28" s="413"/>
      <c r="W28" s="414"/>
      <c r="X28" s="415"/>
      <c r="Y28" s="415"/>
      <c r="Z28" s="415"/>
      <c r="AA28" s="416"/>
      <c r="AB28" s="417"/>
      <c r="AC28" s="418"/>
      <c r="AD28" s="418"/>
      <c r="AE28" s="418"/>
      <c r="AF28" s="419"/>
      <c r="AG28" s="417"/>
      <c r="AH28" s="418"/>
      <c r="AI28" s="418"/>
      <c r="AJ28" s="418"/>
      <c r="AK28" s="419"/>
    </row>
    <row r="29" spans="1:37" s="361" customFormat="1" ht="21.75" customHeight="1">
      <c r="A29" s="409" t="s">
        <v>1253</v>
      </c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1"/>
      <c r="U29" s="412" t="s">
        <v>1002</v>
      </c>
      <c r="V29" s="413"/>
      <c r="W29" s="414"/>
      <c r="X29" s="415"/>
      <c r="Y29" s="415"/>
      <c r="Z29" s="415"/>
      <c r="AA29" s="416"/>
      <c r="AB29" s="417"/>
      <c r="AC29" s="418"/>
      <c r="AD29" s="418"/>
      <c r="AE29" s="418"/>
      <c r="AF29" s="419"/>
      <c r="AG29" s="417"/>
      <c r="AH29" s="418"/>
      <c r="AI29" s="418"/>
      <c r="AJ29" s="418"/>
      <c r="AK29" s="419"/>
    </row>
    <row r="30" spans="1:37" s="361" customFormat="1" ht="21.75" customHeight="1">
      <c r="A30" s="420" t="s">
        <v>1254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2"/>
      <c r="U30" s="423" t="s">
        <v>1004</v>
      </c>
      <c r="V30" s="424"/>
      <c r="W30" s="425">
        <f>SUM(W25:AA29)</f>
        <v>754941</v>
      </c>
      <c r="X30" s="426"/>
      <c r="Y30" s="426"/>
      <c r="Z30" s="426"/>
      <c r="AA30" s="427"/>
      <c r="AB30" s="428"/>
      <c r="AC30" s="429"/>
      <c r="AD30" s="429"/>
      <c r="AE30" s="429"/>
      <c r="AF30" s="430"/>
      <c r="AG30" s="428"/>
      <c r="AH30" s="429"/>
      <c r="AI30" s="429"/>
      <c r="AJ30" s="429"/>
      <c r="AK30" s="430"/>
    </row>
    <row r="31" spans="1:37" s="361" customFormat="1" ht="21.75" customHeight="1">
      <c r="A31" s="409" t="s">
        <v>1255</v>
      </c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1"/>
      <c r="U31" s="412" t="s">
        <v>1065</v>
      </c>
      <c r="V31" s="413"/>
      <c r="W31" s="414"/>
      <c r="X31" s="415"/>
      <c r="Y31" s="415"/>
      <c r="Z31" s="415"/>
      <c r="AA31" s="416"/>
      <c r="AB31" s="417"/>
      <c r="AC31" s="418"/>
      <c r="AD31" s="418"/>
      <c r="AE31" s="418"/>
      <c r="AF31" s="419"/>
      <c r="AG31" s="417"/>
      <c r="AH31" s="418"/>
      <c r="AI31" s="418"/>
      <c r="AJ31" s="418"/>
      <c r="AK31" s="419"/>
    </row>
    <row r="32" spans="1:37" s="361" customFormat="1" ht="21.75" customHeight="1">
      <c r="A32" s="409" t="s">
        <v>1256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1"/>
      <c r="U32" s="412" t="s">
        <v>1067</v>
      </c>
      <c r="V32" s="413"/>
      <c r="W32" s="414"/>
      <c r="X32" s="415"/>
      <c r="Y32" s="415"/>
      <c r="Z32" s="415"/>
      <c r="AA32" s="416"/>
      <c r="AB32" s="417"/>
      <c r="AC32" s="418"/>
      <c r="AD32" s="418"/>
      <c r="AE32" s="418"/>
      <c r="AF32" s="419"/>
      <c r="AG32" s="417"/>
      <c r="AH32" s="418"/>
      <c r="AI32" s="418"/>
      <c r="AJ32" s="418"/>
      <c r="AK32" s="419"/>
    </row>
    <row r="33" spans="1:37" s="361" customFormat="1" ht="21.75" customHeight="1">
      <c r="A33" s="409" t="s">
        <v>1257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1"/>
      <c r="U33" s="412" t="s">
        <v>1069</v>
      </c>
      <c r="V33" s="413"/>
      <c r="W33" s="414"/>
      <c r="X33" s="415"/>
      <c r="Y33" s="415"/>
      <c r="Z33" s="415"/>
      <c r="AA33" s="416"/>
      <c r="AB33" s="417"/>
      <c r="AC33" s="418"/>
      <c r="AD33" s="418"/>
      <c r="AE33" s="418"/>
      <c r="AF33" s="419"/>
      <c r="AG33" s="417"/>
      <c r="AH33" s="418"/>
      <c r="AI33" s="418"/>
      <c r="AJ33" s="418"/>
      <c r="AK33" s="419"/>
    </row>
    <row r="34" spans="1:37" s="361" customFormat="1" ht="21.75" customHeight="1">
      <c r="A34" s="409" t="s">
        <v>1258</v>
      </c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1"/>
      <c r="U34" s="412" t="s">
        <v>1071</v>
      </c>
      <c r="V34" s="413"/>
      <c r="W34" s="414"/>
      <c r="X34" s="415"/>
      <c r="Y34" s="415"/>
      <c r="Z34" s="415"/>
      <c r="AA34" s="416"/>
      <c r="AB34" s="417"/>
      <c r="AC34" s="418"/>
      <c r="AD34" s="418"/>
      <c r="AE34" s="418"/>
      <c r="AF34" s="419"/>
      <c r="AG34" s="417"/>
      <c r="AH34" s="418"/>
      <c r="AI34" s="418"/>
      <c r="AJ34" s="418"/>
      <c r="AK34" s="419"/>
    </row>
    <row r="35" spans="1:37" s="361" customFormat="1" ht="21.75" customHeight="1">
      <c r="A35" s="409" t="s">
        <v>1259</v>
      </c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1"/>
      <c r="U35" s="412" t="s">
        <v>1073</v>
      </c>
      <c r="V35" s="413"/>
      <c r="W35" s="414"/>
      <c r="X35" s="415"/>
      <c r="Y35" s="415"/>
      <c r="Z35" s="415"/>
      <c r="AA35" s="416"/>
      <c r="AB35" s="417"/>
      <c r="AC35" s="418"/>
      <c r="AD35" s="418"/>
      <c r="AE35" s="418"/>
      <c r="AF35" s="419"/>
      <c r="AG35" s="417"/>
      <c r="AH35" s="418"/>
      <c r="AI35" s="418"/>
      <c r="AJ35" s="418"/>
      <c r="AK35" s="419"/>
    </row>
    <row r="36" spans="1:37" s="361" customFormat="1" ht="21.75" customHeight="1">
      <c r="A36" s="420" t="s">
        <v>1260</v>
      </c>
      <c r="B36" s="421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2"/>
      <c r="U36" s="423" t="s">
        <v>1075</v>
      </c>
      <c r="V36" s="424"/>
      <c r="W36" s="425">
        <f>SUM(W31:AA35)</f>
        <v>0</v>
      </c>
      <c r="X36" s="426"/>
      <c r="Y36" s="426"/>
      <c r="Z36" s="426"/>
      <c r="AA36" s="427"/>
      <c r="AB36" s="428"/>
      <c r="AC36" s="429"/>
      <c r="AD36" s="429"/>
      <c r="AE36" s="429"/>
      <c r="AF36" s="430"/>
      <c r="AG36" s="428"/>
      <c r="AH36" s="429"/>
      <c r="AI36" s="429"/>
      <c r="AJ36" s="429"/>
      <c r="AK36" s="430"/>
    </row>
    <row r="37" spans="1:37" s="361" customFormat="1" ht="21.75" customHeight="1">
      <c r="A37" s="409" t="s">
        <v>1261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1"/>
      <c r="U37" s="412" t="s">
        <v>1077</v>
      </c>
      <c r="V37" s="413"/>
      <c r="W37" s="414"/>
      <c r="X37" s="415"/>
      <c r="Y37" s="415"/>
      <c r="Z37" s="415"/>
      <c r="AA37" s="416"/>
      <c r="AB37" s="417"/>
      <c r="AC37" s="418"/>
      <c r="AD37" s="418"/>
      <c r="AE37" s="418"/>
      <c r="AF37" s="419"/>
      <c r="AG37" s="417"/>
      <c r="AH37" s="418"/>
      <c r="AI37" s="418"/>
      <c r="AJ37" s="418"/>
      <c r="AK37" s="419"/>
    </row>
    <row r="38" spans="1:37" s="361" customFormat="1" ht="21.75" customHeight="1">
      <c r="A38" s="409" t="s">
        <v>1262</v>
      </c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1"/>
      <c r="U38" s="412" t="s">
        <v>1079</v>
      </c>
      <c r="V38" s="413"/>
      <c r="W38" s="414"/>
      <c r="X38" s="415"/>
      <c r="Y38" s="415"/>
      <c r="Z38" s="415"/>
      <c r="AA38" s="416"/>
      <c r="AB38" s="417"/>
      <c r="AC38" s="418"/>
      <c r="AD38" s="418"/>
      <c r="AE38" s="418"/>
      <c r="AF38" s="419"/>
      <c r="AG38" s="417"/>
      <c r="AH38" s="418"/>
      <c r="AI38" s="418"/>
      <c r="AJ38" s="418"/>
      <c r="AK38" s="419"/>
    </row>
    <row r="39" spans="1:37" s="361" customFormat="1" ht="21.75" customHeight="1">
      <c r="A39" s="420" t="s">
        <v>1263</v>
      </c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2"/>
      <c r="U39" s="423" t="s">
        <v>1081</v>
      </c>
      <c r="V39" s="424"/>
      <c r="W39" s="425">
        <f>SUM(W37:AA38)</f>
        <v>0</v>
      </c>
      <c r="X39" s="426"/>
      <c r="Y39" s="426"/>
      <c r="Z39" s="426"/>
      <c r="AA39" s="427"/>
      <c r="AB39" s="428"/>
      <c r="AC39" s="429"/>
      <c r="AD39" s="429"/>
      <c r="AE39" s="429"/>
      <c r="AF39" s="430"/>
      <c r="AG39" s="428"/>
      <c r="AH39" s="429"/>
      <c r="AI39" s="429"/>
      <c r="AJ39" s="429"/>
      <c r="AK39" s="430"/>
    </row>
    <row r="40" spans="1:37" s="361" customFormat="1" ht="21.75" customHeight="1">
      <c r="A40" s="420" t="s">
        <v>1264</v>
      </c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2"/>
      <c r="U40" s="423" t="s">
        <v>1083</v>
      </c>
      <c r="V40" s="424"/>
      <c r="W40" s="425">
        <f>SUM(W36+W39)</f>
        <v>0</v>
      </c>
      <c r="X40" s="426"/>
      <c r="Y40" s="426"/>
      <c r="Z40" s="426"/>
      <c r="AA40" s="427"/>
      <c r="AB40" s="428"/>
      <c r="AC40" s="429"/>
      <c r="AD40" s="429"/>
      <c r="AE40" s="429"/>
      <c r="AF40" s="430"/>
      <c r="AG40" s="428"/>
      <c r="AH40" s="429"/>
      <c r="AI40" s="429"/>
      <c r="AJ40" s="429"/>
      <c r="AK40" s="430"/>
    </row>
    <row r="41" spans="1:37" s="434" customFormat="1" ht="21.75" customHeight="1">
      <c r="A41" s="409" t="s">
        <v>1265</v>
      </c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1"/>
      <c r="U41" s="412" t="s">
        <v>1085</v>
      </c>
      <c r="V41" s="413"/>
      <c r="W41" s="414"/>
      <c r="X41" s="415"/>
      <c r="Y41" s="415"/>
      <c r="Z41" s="415"/>
      <c r="AA41" s="416"/>
      <c r="AB41" s="417"/>
      <c r="AC41" s="418"/>
      <c r="AD41" s="418"/>
      <c r="AE41" s="418"/>
      <c r="AF41" s="419"/>
      <c r="AG41" s="417"/>
      <c r="AH41" s="418"/>
      <c r="AI41" s="418"/>
      <c r="AJ41" s="418"/>
      <c r="AK41" s="419"/>
    </row>
    <row r="42" spans="1:37" s="361" customFormat="1" ht="21.75" customHeight="1">
      <c r="A42" s="409" t="s">
        <v>1266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1"/>
      <c r="U42" s="412" t="s">
        <v>1087</v>
      </c>
      <c r="V42" s="413"/>
      <c r="W42" s="414"/>
      <c r="X42" s="415"/>
      <c r="Y42" s="415"/>
      <c r="Z42" s="415"/>
      <c r="AA42" s="416"/>
      <c r="AB42" s="417"/>
      <c r="AC42" s="418"/>
      <c r="AD42" s="418"/>
      <c r="AE42" s="418"/>
      <c r="AF42" s="419"/>
      <c r="AG42" s="417"/>
      <c r="AH42" s="418"/>
      <c r="AI42" s="418"/>
      <c r="AJ42" s="418"/>
      <c r="AK42" s="419"/>
    </row>
    <row r="43" spans="1:37" s="361" customFormat="1" ht="21.75" customHeight="1">
      <c r="A43" s="409" t="s">
        <v>1267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1"/>
      <c r="U43" s="412" t="s">
        <v>1089</v>
      </c>
      <c r="V43" s="413"/>
      <c r="W43" s="414"/>
      <c r="X43" s="415"/>
      <c r="Y43" s="415"/>
      <c r="Z43" s="415"/>
      <c r="AA43" s="416"/>
      <c r="AB43" s="417"/>
      <c r="AC43" s="418"/>
      <c r="AD43" s="418"/>
      <c r="AE43" s="418"/>
      <c r="AF43" s="419"/>
      <c r="AG43" s="417"/>
      <c r="AH43" s="418"/>
      <c r="AI43" s="418"/>
      <c r="AJ43" s="418"/>
      <c r="AK43" s="419"/>
    </row>
    <row r="44" spans="1:37" s="361" customFormat="1" ht="21.75" customHeight="1">
      <c r="A44" s="420" t="s">
        <v>1268</v>
      </c>
      <c r="B44" s="421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2"/>
      <c r="U44" s="423">
        <v>30</v>
      </c>
      <c r="V44" s="424"/>
      <c r="W44" s="425">
        <f>SUM(W41:AA43)</f>
        <v>0</v>
      </c>
      <c r="X44" s="426"/>
      <c r="Y44" s="426"/>
      <c r="Z44" s="426"/>
      <c r="AA44" s="427"/>
      <c r="AB44" s="428"/>
      <c r="AC44" s="429"/>
      <c r="AD44" s="429"/>
      <c r="AE44" s="429"/>
      <c r="AF44" s="430"/>
      <c r="AG44" s="428"/>
      <c r="AH44" s="429"/>
      <c r="AI44" s="429"/>
      <c r="AJ44" s="429"/>
      <c r="AK44" s="430"/>
    </row>
    <row r="45" spans="1:37" s="361" customFormat="1" ht="21.75" customHeight="1">
      <c r="A45" s="420" t="s">
        <v>1269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2"/>
      <c r="U45" s="423" t="s">
        <v>1093</v>
      </c>
      <c r="V45" s="424"/>
      <c r="W45" s="425">
        <f>SUM(W40+W44)</f>
        <v>0</v>
      </c>
      <c r="X45" s="426"/>
      <c r="Y45" s="426"/>
      <c r="Z45" s="426"/>
      <c r="AA45" s="427"/>
      <c r="AB45" s="428"/>
      <c r="AC45" s="429"/>
      <c r="AD45" s="429"/>
      <c r="AE45" s="429"/>
      <c r="AF45" s="430"/>
      <c r="AG45" s="428"/>
      <c r="AH45" s="429"/>
      <c r="AI45" s="429"/>
      <c r="AJ45" s="429"/>
      <c r="AK45" s="430"/>
    </row>
    <row r="46" spans="1:37" s="361" customFormat="1" ht="21.75" customHeight="1">
      <c r="A46" s="409" t="s">
        <v>1270</v>
      </c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1"/>
      <c r="U46" s="412" t="s">
        <v>1095</v>
      </c>
      <c r="V46" s="413"/>
      <c r="W46" s="414"/>
      <c r="X46" s="415"/>
      <c r="Y46" s="415"/>
      <c r="Z46" s="415"/>
      <c r="AA46" s="416"/>
      <c r="AB46" s="417"/>
      <c r="AC46" s="418"/>
      <c r="AD46" s="418"/>
      <c r="AE46" s="418"/>
      <c r="AF46" s="419"/>
      <c r="AG46" s="417"/>
      <c r="AH46" s="418"/>
      <c r="AI46" s="418"/>
      <c r="AJ46" s="418"/>
      <c r="AK46" s="419"/>
    </row>
    <row r="47" spans="1:37" s="361" customFormat="1" ht="21.75" customHeight="1">
      <c r="A47" s="409" t="s">
        <v>1271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1"/>
      <c r="U47" s="412" t="s">
        <v>1097</v>
      </c>
      <c r="V47" s="413"/>
      <c r="W47" s="414"/>
      <c r="X47" s="415"/>
      <c r="Y47" s="415"/>
      <c r="Z47" s="415"/>
      <c r="AA47" s="416"/>
      <c r="AB47" s="417"/>
      <c r="AC47" s="418"/>
      <c r="AD47" s="418"/>
      <c r="AE47" s="418"/>
      <c r="AF47" s="419"/>
      <c r="AG47" s="417"/>
      <c r="AH47" s="418"/>
      <c r="AI47" s="418"/>
      <c r="AJ47" s="418"/>
      <c r="AK47" s="419"/>
    </row>
    <row r="48" spans="1:37" ht="21.75" customHeight="1">
      <c r="A48" s="409" t="s">
        <v>1272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1"/>
      <c r="U48" s="412" t="s">
        <v>1099</v>
      </c>
      <c r="V48" s="413"/>
      <c r="W48" s="414"/>
      <c r="X48" s="415"/>
      <c r="Y48" s="415"/>
      <c r="Z48" s="415"/>
      <c r="AA48" s="416"/>
      <c r="AB48" s="417"/>
      <c r="AC48" s="418"/>
      <c r="AD48" s="418"/>
      <c r="AE48" s="418"/>
      <c r="AF48" s="419"/>
      <c r="AG48" s="417"/>
      <c r="AH48" s="418"/>
      <c r="AI48" s="418"/>
      <c r="AJ48" s="418"/>
      <c r="AK48" s="419"/>
    </row>
    <row r="49" spans="1:37" ht="21.75" customHeight="1">
      <c r="A49" s="409" t="s">
        <v>1273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1"/>
      <c r="U49" s="412" t="s">
        <v>1229</v>
      </c>
      <c r="V49" s="413"/>
      <c r="W49" s="414"/>
      <c r="X49" s="415"/>
      <c r="Y49" s="415"/>
      <c r="Z49" s="415"/>
      <c r="AA49" s="416"/>
      <c r="AB49" s="417"/>
      <c r="AC49" s="418"/>
      <c r="AD49" s="418"/>
      <c r="AE49" s="418"/>
      <c r="AF49" s="419"/>
      <c r="AG49" s="417"/>
      <c r="AH49" s="418"/>
      <c r="AI49" s="418"/>
      <c r="AJ49" s="418"/>
      <c r="AK49" s="419"/>
    </row>
    <row r="50" spans="1:37" ht="21.75" customHeight="1">
      <c r="A50" s="409" t="s">
        <v>1274</v>
      </c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1"/>
      <c r="U50" s="412" t="s">
        <v>1102</v>
      </c>
      <c r="V50" s="413"/>
      <c r="W50" s="414"/>
      <c r="X50" s="415"/>
      <c r="Y50" s="415"/>
      <c r="Z50" s="415"/>
      <c r="AA50" s="416"/>
      <c r="AB50" s="417"/>
      <c r="AC50" s="418"/>
      <c r="AD50" s="418"/>
      <c r="AE50" s="418"/>
      <c r="AF50" s="419"/>
      <c r="AG50" s="417"/>
      <c r="AH50" s="418"/>
      <c r="AI50" s="418"/>
      <c r="AJ50" s="418"/>
      <c r="AK50" s="419"/>
    </row>
    <row r="51" spans="1:37" s="361" customFormat="1" ht="21.75" customHeight="1">
      <c r="A51" s="420" t="s">
        <v>1275</v>
      </c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2"/>
      <c r="U51" s="423" t="s">
        <v>1104</v>
      </c>
      <c r="V51" s="424"/>
      <c r="W51" s="425">
        <f>SUM(W46:AA50)</f>
        <v>0</v>
      </c>
      <c r="X51" s="426"/>
      <c r="Y51" s="426"/>
      <c r="Z51" s="426"/>
      <c r="AA51" s="427"/>
      <c r="AB51" s="428"/>
      <c r="AC51" s="429"/>
      <c r="AD51" s="429"/>
      <c r="AE51" s="429"/>
      <c r="AF51" s="430"/>
      <c r="AG51" s="428"/>
      <c r="AH51" s="429"/>
      <c r="AI51" s="429"/>
      <c r="AJ51" s="429"/>
      <c r="AK51" s="430"/>
    </row>
    <row r="52" spans="1:37" s="361" customFormat="1" ht="21.75" customHeight="1">
      <c r="A52" s="420" t="s">
        <v>1276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6"/>
      <c r="U52" s="423" t="s">
        <v>1106</v>
      </c>
      <c r="V52" s="424"/>
      <c r="W52" s="425">
        <f>SUM(W45+W51)</f>
        <v>0</v>
      </c>
      <c r="X52" s="426"/>
      <c r="Y52" s="426"/>
      <c r="Z52" s="426"/>
      <c r="AA52" s="427"/>
      <c r="AB52" s="428"/>
      <c r="AC52" s="429"/>
      <c r="AD52" s="429"/>
      <c r="AE52" s="429"/>
      <c r="AF52" s="430"/>
      <c r="AG52" s="428"/>
      <c r="AH52" s="429"/>
      <c r="AI52" s="429"/>
      <c r="AJ52" s="429"/>
      <c r="AK52" s="430"/>
    </row>
    <row r="53" spans="1:37" ht="21.75" customHeight="1">
      <c r="A53" s="409" t="s">
        <v>1277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1"/>
      <c r="U53" s="412" t="s">
        <v>1108</v>
      </c>
      <c r="V53" s="413"/>
      <c r="W53" s="437"/>
      <c r="X53" s="438"/>
      <c r="Y53" s="438"/>
      <c r="Z53" s="438"/>
      <c r="AA53" s="439"/>
      <c r="AB53" s="417"/>
      <c r="AC53" s="418"/>
      <c r="AD53" s="418"/>
      <c r="AE53" s="418"/>
      <c r="AF53" s="419"/>
      <c r="AG53" s="417"/>
      <c r="AH53" s="418"/>
      <c r="AI53" s="418"/>
      <c r="AJ53" s="418"/>
      <c r="AK53" s="419"/>
    </row>
    <row r="54" spans="1:37" ht="21.75" customHeight="1">
      <c r="A54" s="409" t="s">
        <v>1278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1"/>
      <c r="U54" s="412" t="s">
        <v>1110</v>
      </c>
      <c r="V54" s="413"/>
      <c r="W54" s="437"/>
      <c r="X54" s="438"/>
      <c r="Y54" s="438"/>
      <c r="Z54" s="438"/>
      <c r="AA54" s="439"/>
      <c r="AB54" s="417"/>
      <c r="AC54" s="418"/>
      <c r="AD54" s="418"/>
      <c r="AE54" s="418"/>
      <c r="AF54" s="419"/>
      <c r="AG54" s="417"/>
      <c r="AH54" s="418"/>
      <c r="AI54" s="418"/>
      <c r="AJ54" s="418"/>
      <c r="AK54" s="419"/>
    </row>
    <row r="55" spans="1:37" ht="21.75" customHeight="1">
      <c r="A55" s="409" t="s">
        <v>1279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411"/>
      <c r="U55" s="412" t="s">
        <v>1112</v>
      </c>
      <c r="V55" s="413"/>
      <c r="W55" s="437"/>
      <c r="X55" s="438"/>
      <c r="Y55" s="438"/>
      <c r="Z55" s="438"/>
      <c r="AA55" s="439"/>
      <c r="AB55" s="417"/>
      <c r="AC55" s="418"/>
      <c r="AD55" s="418"/>
      <c r="AE55" s="418"/>
      <c r="AF55" s="419"/>
      <c r="AG55" s="417"/>
      <c r="AH55" s="418"/>
      <c r="AI55" s="418"/>
      <c r="AJ55" s="418"/>
      <c r="AK55" s="419"/>
    </row>
    <row r="56" spans="1:37" ht="21.75" customHeight="1">
      <c r="A56" s="409" t="s">
        <v>1280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11"/>
      <c r="U56" s="412" t="s">
        <v>1114</v>
      </c>
      <c r="V56" s="413"/>
      <c r="W56" s="437"/>
      <c r="X56" s="438"/>
      <c r="Y56" s="438"/>
      <c r="Z56" s="438"/>
      <c r="AA56" s="439"/>
      <c r="AB56" s="417"/>
      <c r="AC56" s="418"/>
      <c r="AD56" s="418"/>
      <c r="AE56" s="418"/>
      <c r="AF56" s="419"/>
      <c r="AG56" s="417"/>
      <c r="AH56" s="418"/>
      <c r="AI56" s="418"/>
      <c r="AJ56" s="418"/>
      <c r="AK56" s="419"/>
    </row>
    <row r="57" spans="1:37" ht="27" customHeight="1">
      <c r="A57" s="440" t="s">
        <v>1281</v>
      </c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2"/>
      <c r="U57" s="412" t="s">
        <v>1116</v>
      </c>
      <c r="V57" s="413"/>
      <c r="W57" s="437"/>
      <c r="X57" s="438"/>
      <c r="Y57" s="438"/>
      <c r="Z57" s="438"/>
      <c r="AA57" s="439"/>
      <c r="AB57" s="417"/>
      <c r="AC57" s="418"/>
      <c r="AD57" s="418"/>
      <c r="AE57" s="418"/>
      <c r="AF57" s="419"/>
      <c r="AG57" s="417"/>
      <c r="AH57" s="418"/>
      <c r="AI57" s="418"/>
      <c r="AJ57" s="418"/>
      <c r="AK57" s="419"/>
    </row>
    <row r="58" spans="1:37" ht="21.75" customHeight="1">
      <c r="A58" s="409" t="s">
        <v>1282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11"/>
      <c r="U58" s="412" t="s">
        <v>1118</v>
      </c>
      <c r="V58" s="413"/>
      <c r="W58" s="437"/>
      <c r="X58" s="438"/>
      <c r="Y58" s="438"/>
      <c r="Z58" s="438"/>
      <c r="AA58" s="439"/>
      <c r="AB58" s="417"/>
      <c r="AC58" s="418"/>
      <c r="AD58" s="418"/>
      <c r="AE58" s="418"/>
      <c r="AF58" s="419"/>
      <c r="AG58" s="417"/>
      <c r="AH58" s="418"/>
      <c r="AI58" s="418"/>
      <c r="AJ58" s="418"/>
      <c r="AK58" s="419"/>
    </row>
    <row r="59" spans="1:37" ht="21.75" customHeight="1">
      <c r="A59" s="420" t="s">
        <v>1283</v>
      </c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2"/>
      <c r="U59" s="423" t="s">
        <v>1120</v>
      </c>
      <c r="V59" s="424"/>
      <c r="W59" s="437"/>
      <c r="X59" s="438"/>
      <c r="Y59" s="438"/>
      <c r="Z59" s="438"/>
      <c r="AA59" s="439"/>
      <c r="AB59" s="428"/>
      <c r="AC59" s="429"/>
      <c r="AD59" s="429"/>
      <c r="AE59" s="429"/>
      <c r="AF59" s="430"/>
      <c r="AG59" s="428"/>
      <c r="AH59" s="429"/>
      <c r="AI59" s="429"/>
      <c r="AJ59" s="429"/>
      <c r="AK59" s="430"/>
    </row>
    <row r="60" spans="1:37" ht="21.75" customHeight="1">
      <c r="A60" s="409" t="s">
        <v>1284</v>
      </c>
      <c r="B60" s="410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11"/>
      <c r="U60" s="412" t="s">
        <v>1122</v>
      </c>
      <c r="V60" s="413"/>
      <c r="W60" s="437"/>
      <c r="X60" s="438"/>
      <c r="Y60" s="438"/>
      <c r="Z60" s="438"/>
      <c r="AA60" s="439"/>
      <c r="AB60" s="417"/>
      <c r="AC60" s="418"/>
      <c r="AD60" s="418"/>
      <c r="AE60" s="418"/>
      <c r="AF60" s="419"/>
      <c r="AG60" s="417"/>
      <c r="AH60" s="418"/>
      <c r="AI60" s="418"/>
      <c r="AJ60" s="418"/>
      <c r="AK60" s="419"/>
    </row>
    <row r="61" spans="1:37" ht="21.75" customHeight="1">
      <c r="A61" s="409" t="s">
        <v>1285</v>
      </c>
      <c r="B61" s="410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  <c r="Q61" s="410"/>
      <c r="R61" s="410"/>
      <c r="S61" s="410"/>
      <c r="T61" s="411"/>
      <c r="U61" s="412" t="s">
        <v>1124</v>
      </c>
      <c r="V61" s="413"/>
      <c r="W61" s="437"/>
      <c r="X61" s="438"/>
      <c r="Y61" s="438"/>
      <c r="Z61" s="438"/>
      <c r="AA61" s="439"/>
      <c r="AB61" s="417"/>
      <c r="AC61" s="418"/>
      <c r="AD61" s="418"/>
      <c r="AE61" s="418"/>
      <c r="AF61" s="419"/>
      <c r="AG61" s="417"/>
      <c r="AH61" s="418"/>
      <c r="AI61" s="418"/>
      <c r="AJ61" s="418"/>
      <c r="AK61" s="419"/>
    </row>
    <row r="62" spans="1:37" ht="21.75" customHeight="1">
      <c r="A62" s="409" t="s">
        <v>1286</v>
      </c>
      <c r="B62" s="410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  <c r="Q62" s="410"/>
      <c r="R62" s="410"/>
      <c r="S62" s="410"/>
      <c r="T62" s="411"/>
      <c r="U62" s="412" t="s">
        <v>1126</v>
      </c>
      <c r="V62" s="413"/>
      <c r="W62" s="437"/>
      <c r="X62" s="438"/>
      <c r="Y62" s="438"/>
      <c r="Z62" s="438"/>
      <c r="AA62" s="439"/>
      <c r="AB62" s="417"/>
      <c r="AC62" s="418"/>
      <c r="AD62" s="418"/>
      <c r="AE62" s="418"/>
      <c r="AF62" s="419"/>
      <c r="AG62" s="417"/>
      <c r="AH62" s="418"/>
      <c r="AI62" s="418"/>
      <c r="AJ62" s="418"/>
      <c r="AK62" s="419"/>
    </row>
    <row r="63" spans="1:37" ht="21.75" customHeight="1">
      <c r="A63" s="409" t="s">
        <v>1287</v>
      </c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11"/>
      <c r="U63" s="412" t="s">
        <v>1129</v>
      </c>
      <c r="V63" s="413"/>
      <c r="W63" s="437"/>
      <c r="X63" s="438"/>
      <c r="Y63" s="438"/>
      <c r="Z63" s="438"/>
      <c r="AA63" s="439"/>
      <c r="AB63" s="417"/>
      <c r="AC63" s="418"/>
      <c r="AD63" s="418"/>
      <c r="AE63" s="418"/>
      <c r="AF63" s="419"/>
      <c r="AG63" s="417"/>
      <c r="AH63" s="418"/>
      <c r="AI63" s="418"/>
      <c r="AJ63" s="418"/>
      <c r="AK63" s="419"/>
    </row>
    <row r="64" spans="1:37" ht="27" customHeight="1">
      <c r="A64" s="440" t="s">
        <v>1288</v>
      </c>
      <c r="B64" s="441"/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2"/>
      <c r="U64" s="412" t="s">
        <v>1131</v>
      </c>
      <c r="V64" s="413"/>
      <c r="W64" s="437"/>
      <c r="X64" s="438"/>
      <c r="Y64" s="438"/>
      <c r="Z64" s="438"/>
      <c r="AA64" s="439"/>
      <c r="AB64" s="417"/>
      <c r="AC64" s="418"/>
      <c r="AD64" s="418"/>
      <c r="AE64" s="418"/>
      <c r="AF64" s="419"/>
      <c r="AG64" s="417"/>
      <c r="AH64" s="418"/>
      <c r="AI64" s="418"/>
      <c r="AJ64" s="418"/>
      <c r="AK64" s="419"/>
    </row>
    <row r="65" spans="1:37" ht="21.75" customHeight="1">
      <c r="A65" s="409" t="s">
        <v>1289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1"/>
      <c r="U65" s="412" t="s">
        <v>1133</v>
      </c>
      <c r="V65" s="413"/>
      <c r="W65" s="437"/>
      <c r="X65" s="438"/>
      <c r="Y65" s="438"/>
      <c r="Z65" s="438"/>
      <c r="AA65" s="439"/>
      <c r="AB65" s="417"/>
      <c r="AC65" s="418"/>
      <c r="AD65" s="418"/>
      <c r="AE65" s="418"/>
      <c r="AF65" s="419"/>
      <c r="AG65" s="417"/>
      <c r="AH65" s="418"/>
      <c r="AI65" s="418"/>
      <c r="AJ65" s="418"/>
      <c r="AK65" s="419"/>
    </row>
    <row r="66" spans="1:37" ht="21.75" customHeight="1">
      <c r="A66" s="443" t="s">
        <v>1290</v>
      </c>
      <c r="B66" s="444"/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444"/>
      <c r="P66" s="444"/>
      <c r="Q66" s="444"/>
      <c r="R66" s="444"/>
      <c r="S66" s="444"/>
      <c r="T66" s="445"/>
      <c r="U66" s="423" t="s">
        <v>1135</v>
      </c>
      <c r="V66" s="424"/>
      <c r="W66" s="437"/>
      <c r="X66" s="438"/>
      <c r="Y66" s="438"/>
      <c r="Z66" s="438"/>
      <c r="AA66" s="439"/>
      <c r="AB66" s="428"/>
      <c r="AC66" s="429"/>
      <c r="AD66" s="429"/>
      <c r="AE66" s="429"/>
      <c r="AF66" s="430"/>
      <c r="AG66" s="428"/>
      <c r="AH66" s="429"/>
      <c r="AI66" s="429"/>
      <c r="AJ66" s="429"/>
      <c r="AK66" s="430"/>
    </row>
    <row r="67" spans="1:37" ht="27" customHeight="1">
      <c r="A67" s="443" t="s">
        <v>1291</v>
      </c>
      <c r="B67" s="444"/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4"/>
      <c r="S67" s="444"/>
      <c r="T67" s="445"/>
      <c r="U67" s="423" t="s">
        <v>1137</v>
      </c>
      <c r="V67" s="424"/>
      <c r="W67" s="437"/>
      <c r="X67" s="438"/>
      <c r="Y67" s="438"/>
      <c r="Z67" s="438"/>
      <c r="AA67" s="439"/>
      <c r="AB67" s="428"/>
      <c r="AC67" s="429"/>
      <c r="AD67" s="429"/>
      <c r="AE67" s="429"/>
      <c r="AF67" s="430"/>
      <c r="AG67" s="428"/>
      <c r="AH67" s="429"/>
      <c r="AI67" s="429"/>
      <c r="AJ67" s="429"/>
      <c r="AK67" s="430"/>
    </row>
    <row r="68" spans="1:37" ht="21.75" customHeight="1">
      <c r="A68" s="409" t="s">
        <v>1292</v>
      </c>
      <c r="B68" s="410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11"/>
      <c r="U68" s="412" t="s">
        <v>1139</v>
      </c>
      <c r="V68" s="413"/>
      <c r="W68" s="437"/>
      <c r="X68" s="438"/>
      <c r="Y68" s="438"/>
      <c r="Z68" s="438"/>
      <c r="AA68" s="439"/>
      <c r="AB68" s="417"/>
      <c r="AC68" s="418"/>
      <c r="AD68" s="418"/>
      <c r="AE68" s="418"/>
      <c r="AF68" s="419"/>
      <c r="AG68" s="417"/>
      <c r="AH68" s="418"/>
      <c r="AI68" s="418"/>
      <c r="AJ68" s="418"/>
      <c r="AK68" s="419"/>
    </row>
    <row r="69" spans="1:37" ht="21.75" customHeight="1">
      <c r="A69" s="409" t="s">
        <v>1293</v>
      </c>
      <c r="B69" s="410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11"/>
      <c r="U69" s="412" t="s">
        <v>1141</v>
      </c>
      <c r="V69" s="413"/>
      <c r="W69" s="437"/>
      <c r="X69" s="438"/>
      <c r="Y69" s="438"/>
      <c r="Z69" s="438"/>
      <c r="AA69" s="439"/>
      <c r="AB69" s="417"/>
      <c r="AC69" s="418"/>
      <c r="AD69" s="418"/>
      <c r="AE69" s="418"/>
      <c r="AF69" s="419"/>
      <c r="AG69" s="417"/>
      <c r="AH69" s="418"/>
      <c r="AI69" s="418"/>
      <c r="AJ69" s="418"/>
      <c r="AK69" s="419"/>
    </row>
    <row r="70" spans="1:37" ht="21.75" customHeight="1">
      <c r="A70" s="409" t="s">
        <v>1294</v>
      </c>
      <c r="B70" s="410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11"/>
      <c r="U70" s="412" t="s">
        <v>1143</v>
      </c>
      <c r="V70" s="413"/>
      <c r="W70" s="437"/>
      <c r="X70" s="438"/>
      <c r="Y70" s="438"/>
      <c r="Z70" s="438"/>
      <c r="AA70" s="439"/>
      <c r="AB70" s="417"/>
      <c r="AC70" s="418"/>
      <c r="AD70" s="418"/>
      <c r="AE70" s="418"/>
      <c r="AF70" s="419"/>
      <c r="AG70" s="417"/>
      <c r="AH70" s="418"/>
      <c r="AI70" s="418"/>
      <c r="AJ70" s="418"/>
      <c r="AK70" s="419"/>
    </row>
    <row r="71" spans="1:37" ht="21.75" customHeight="1">
      <c r="A71" s="409" t="s">
        <v>1295</v>
      </c>
      <c r="B71" s="410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11"/>
      <c r="U71" s="412" t="s">
        <v>1145</v>
      </c>
      <c r="V71" s="413"/>
      <c r="W71" s="437"/>
      <c r="X71" s="438"/>
      <c r="Y71" s="438"/>
      <c r="Z71" s="438"/>
      <c r="AA71" s="439"/>
      <c r="AB71" s="417"/>
      <c r="AC71" s="418"/>
      <c r="AD71" s="418"/>
      <c r="AE71" s="418"/>
      <c r="AF71" s="419"/>
      <c r="AG71" s="417"/>
      <c r="AH71" s="418"/>
      <c r="AI71" s="418"/>
      <c r="AJ71" s="418"/>
      <c r="AK71" s="419"/>
    </row>
    <row r="72" spans="1:37" ht="21.75" customHeight="1">
      <c r="A72" s="420" t="s">
        <v>1296</v>
      </c>
      <c r="B72" s="421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22"/>
      <c r="U72" s="423" t="s">
        <v>1147</v>
      </c>
      <c r="V72" s="424"/>
      <c r="W72" s="437"/>
      <c r="X72" s="438"/>
      <c r="Y72" s="438"/>
      <c r="Z72" s="438"/>
      <c r="AA72" s="439"/>
      <c r="AB72" s="428"/>
      <c r="AC72" s="429"/>
      <c r="AD72" s="429"/>
      <c r="AE72" s="429"/>
      <c r="AF72" s="430"/>
      <c r="AG72" s="428"/>
      <c r="AH72" s="429"/>
      <c r="AI72" s="429"/>
      <c r="AJ72" s="429"/>
      <c r="AK72" s="430"/>
    </row>
    <row r="73" spans="1:37" ht="21.75" customHeight="1">
      <c r="A73" s="409" t="s">
        <v>1297</v>
      </c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11"/>
      <c r="U73" s="412" t="s">
        <v>1149</v>
      </c>
      <c r="V73" s="413"/>
      <c r="W73" s="437"/>
      <c r="X73" s="438"/>
      <c r="Y73" s="438"/>
      <c r="Z73" s="438"/>
      <c r="AA73" s="439"/>
      <c r="AB73" s="417"/>
      <c r="AC73" s="418"/>
      <c r="AD73" s="418"/>
      <c r="AE73" s="418"/>
      <c r="AF73" s="419"/>
      <c r="AG73" s="417"/>
      <c r="AH73" s="418"/>
      <c r="AI73" s="418"/>
      <c r="AJ73" s="418"/>
      <c r="AK73" s="419"/>
    </row>
    <row r="74" spans="1:37" ht="21.75" customHeight="1">
      <c r="A74" s="409" t="s">
        <v>1298</v>
      </c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1"/>
      <c r="U74" s="412" t="s">
        <v>1151</v>
      </c>
      <c r="V74" s="413"/>
      <c r="W74" s="437"/>
      <c r="X74" s="438"/>
      <c r="Y74" s="438"/>
      <c r="Z74" s="438"/>
      <c r="AA74" s="439"/>
      <c r="AB74" s="417"/>
      <c r="AC74" s="418"/>
      <c r="AD74" s="418"/>
      <c r="AE74" s="418"/>
      <c r="AF74" s="419"/>
      <c r="AG74" s="417"/>
      <c r="AH74" s="418"/>
      <c r="AI74" s="418"/>
      <c r="AJ74" s="418"/>
      <c r="AK74" s="419"/>
    </row>
    <row r="75" spans="1:37" ht="21.75" customHeight="1">
      <c r="A75" s="409" t="s">
        <v>1299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1"/>
      <c r="U75" s="412" t="s">
        <v>1153</v>
      </c>
      <c r="V75" s="413"/>
      <c r="W75" s="437"/>
      <c r="X75" s="438"/>
      <c r="Y75" s="438"/>
      <c r="Z75" s="438"/>
      <c r="AA75" s="439"/>
      <c r="AB75" s="417"/>
      <c r="AC75" s="418"/>
      <c r="AD75" s="418"/>
      <c r="AE75" s="418"/>
      <c r="AF75" s="419"/>
      <c r="AG75" s="417"/>
      <c r="AH75" s="418"/>
      <c r="AI75" s="418"/>
      <c r="AJ75" s="418"/>
      <c r="AK75" s="419"/>
    </row>
    <row r="76" spans="1:37" ht="21.75" customHeight="1">
      <c r="A76" s="409" t="s">
        <v>1300</v>
      </c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11"/>
      <c r="U76" s="412" t="s">
        <v>1155</v>
      </c>
      <c r="V76" s="413"/>
      <c r="W76" s="437"/>
      <c r="X76" s="438"/>
      <c r="Y76" s="438"/>
      <c r="Z76" s="438"/>
      <c r="AA76" s="439"/>
      <c r="AB76" s="417"/>
      <c r="AC76" s="418"/>
      <c r="AD76" s="418"/>
      <c r="AE76" s="418"/>
      <c r="AF76" s="419"/>
      <c r="AG76" s="417"/>
      <c r="AH76" s="418"/>
      <c r="AI76" s="418"/>
      <c r="AJ76" s="418"/>
      <c r="AK76" s="419"/>
    </row>
    <row r="77" spans="1:37" ht="21.75" customHeight="1">
      <c r="A77" s="443" t="s">
        <v>1301</v>
      </c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5"/>
      <c r="U77" s="423" t="s">
        <v>1302</v>
      </c>
      <c r="V77" s="424"/>
      <c r="W77" s="437"/>
      <c r="X77" s="438"/>
      <c r="Y77" s="438"/>
      <c r="Z77" s="438"/>
      <c r="AA77" s="439"/>
      <c r="AB77" s="428"/>
      <c r="AC77" s="429"/>
      <c r="AD77" s="429"/>
      <c r="AE77" s="429"/>
      <c r="AF77" s="430"/>
      <c r="AG77" s="428"/>
      <c r="AH77" s="429"/>
      <c r="AI77" s="429"/>
      <c r="AJ77" s="429"/>
      <c r="AK77" s="430"/>
    </row>
    <row r="78" spans="1:37" s="446" customFormat="1" ht="27" customHeight="1">
      <c r="A78" s="443" t="s">
        <v>1303</v>
      </c>
      <c r="B78" s="444"/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5"/>
      <c r="U78" s="423" t="s">
        <v>1304</v>
      </c>
      <c r="V78" s="424"/>
      <c r="W78" s="425">
        <f>SUM(W72+W77)</f>
        <v>0</v>
      </c>
      <c r="X78" s="426"/>
      <c r="Y78" s="426"/>
      <c r="Z78" s="426"/>
      <c r="AA78" s="427"/>
      <c r="AB78" s="428"/>
      <c r="AC78" s="429"/>
      <c r="AD78" s="429"/>
      <c r="AE78" s="429"/>
      <c r="AF78" s="430"/>
      <c r="AG78" s="428"/>
      <c r="AH78" s="429"/>
      <c r="AI78" s="429"/>
      <c r="AJ78" s="429"/>
      <c r="AK78" s="430"/>
    </row>
    <row r="79" spans="1:37" ht="21.75" customHeight="1">
      <c r="A79" s="409" t="s">
        <v>1305</v>
      </c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1"/>
      <c r="U79" s="412" t="s">
        <v>1306</v>
      </c>
      <c r="V79" s="413"/>
      <c r="W79" s="414"/>
      <c r="X79" s="415"/>
      <c r="Y79" s="415"/>
      <c r="Z79" s="415"/>
      <c r="AA79" s="416"/>
      <c r="AB79" s="417"/>
      <c r="AC79" s="418"/>
      <c r="AD79" s="418"/>
      <c r="AE79" s="418"/>
      <c r="AF79" s="419"/>
      <c r="AG79" s="417"/>
      <c r="AH79" s="418"/>
      <c r="AI79" s="418"/>
      <c r="AJ79" s="418"/>
      <c r="AK79" s="419"/>
    </row>
    <row r="80" spans="1:37" ht="21.75" customHeight="1">
      <c r="A80" s="409" t="s">
        <v>1307</v>
      </c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1"/>
      <c r="U80" s="412" t="s">
        <v>1308</v>
      </c>
      <c r="V80" s="413"/>
      <c r="W80" s="414"/>
      <c r="X80" s="415"/>
      <c r="Y80" s="415"/>
      <c r="Z80" s="415"/>
      <c r="AA80" s="416"/>
      <c r="AB80" s="417"/>
      <c r="AC80" s="418"/>
      <c r="AD80" s="418"/>
      <c r="AE80" s="418"/>
      <c r="AF80" s="419"/>
      <c r="AG80" s="417"/>
      <c r="AH80" s="418"/>
      <c r="AI80" s="418"/>
      <c r="AJ80" s="418"/>
      <c r="AK80" s="419"/>
    </row>
    <row r="81" spans="1:37" ht="21.75" customHeight="1">
      <c r="A81" s="409" t="s">
        <v>1309</v>
      </c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1"/>
      <c r="U81" s="412" t="s">
        <v>1310</v>
      </c>
      <c r="V81" s="413"/>
      <c r="W81" s="414"/>
      <c r="X81" s="415"/>
      <c r="Y81" s="415"/>
      <c r="Z81" s="415"/>
      <c r="AA81" s="416"/>
      <c r="AB81" s="417"/>
      <c r="AC81" s="418"/>
      <c r="AD81" s="418"/>
      <c r="AE81" s="418"/>
      <c r="AF81" s="419"/>
      <c r="AG81" s="417"/>
      <c r="AH81" s="418"/>
      <c r="AI81" s="418"/>
      <c r="AJ81" s="418"/>
      <c r="AK81" s="419"/>
    </row>
    <row r="82" spans="1:37" s="361" customFormat="1" ht="21.75" customHeight="1">
      <c r="A82" s="420" t="s">
        <v>1311</v>
      </c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2"/>
      <c r="U82" s="423" t="s">
        <v>1312</v>
      </c>
      <c r="V82" s="424"/>
      <c r="W82" s="425">
        <f>SUM(W79:AA81)</f>
        <v>0</v>
      </c>
      <c r="X82" s="426"/>
      <c r="Y82" s="426"/>
      <c r="Z82" s="426"/>
      <c r="AA82" s="427"/>
      <c r="AB82" s="428"/>
      <c r="AC82" s="429"/>
      <c r="AD82" s="429"/>
      <c r="AE82" s="429"/>
      <c r="AF82" s="430"/>
      <c r="AG82" s="428"/>
      <c r="AH82" s="429"/>
      <c r="AI82" s="429"/>
      <c r="AJ82" s="429"/>
      <c r="AK82" s="430"/>
    </row>
    <row r="83" spans="1:37" s="361" customFormat="1" ht="21.75" customHeight="1">
      <c r="A83" s="447" t="s">
        <v>1313</v>
      </c>
      <c r="B83" s="448"/>
      <c r="C83" s="448"/>
      <c r="D83" s="448"/>
      <c r="E83" s="448"/>
      <c r="F83" s="448"/>
      <c r="G83" s="448"/>
      <c r="H83" s="448"/>
      <c r="I83" s="448"/>
      <c r="J83" s="448"/>
      <c r="K83" s="448"/>
      <c r="L83" s="448"/>
      <c r="M83" s="448"/>
      <c r="N83" s="448"/>
      <c r="O83" s="448"/>
      <c r="P83" s="448"/>
      <c r="Q83" s="448"/>
      <c r="R83" s="448"/>
      <c r="S83" s="448"/>
      <c r="T83" s="449"/>
      <c r="U83" s="450" t="s">
        <v>1314</v>
      </c>
      <c r="V83" s="451"/>
      <c r="W83" s="425">
        <f>SUM(W24+W30+W52+W67+W78+W82)</f>
        <v>806253</v>
      </c>
      <c r="X83" s="426"/>
      <c r="Y83" s="426"/>
      <c r="Z83" s="426"/>
      <c r="AA83" s="427"/>
      <c r="AB83" s="428"/>
      <c r="AC83" s="429"/>
      <c r="AD83" s="429"/>
      <c r="AE83" s="429"/>
      <c r="AF83" s="430"/>
      <c r="AG83" s="428"/>
      <c r="AH83" s="429"/>
      <c r="AI83" s="429"/>
      <c r="AJ83" s="429"/>
      <c r="AK83" s="430"/>
    </row>
    <row r="84" spans="1:4" ht="21.75" customHeight="1">
      <c r="A84" s="452"/>
      <c r="B84" s="452"/>
      <c r="C84" s="452"/>
      <c r="D84" s="452"/>
    </row>
    <row r="85" spans="1:4" ht="21.75" customHeight="1">
      <c r="A85" s="452"/>
      <c r="B85" s="452"/>
      <c r="C85" s="452"/>
      <c r="D85" s="452"/>
    </row>
    <row r="86" spans="1:4" ht="21.75" customHeight="1">
      <c r="A86" s="452"/>
      <c r="B86" s="452"/>
      <c r="C86" s="452"/>
      <c r="D86" s="452"/>
    </row>
    <row r="87" spans="1:4" ht="21.75" customHeight="1">
      <c r="A87" s="452"/>
      <c r="B87" s="452"/>
      <c r="C87" s="452"/>
      <c r="D87" s="452"/>
    </row>
    <row r="88" spans="1:4" ht="21.75" customHeight="1">
      <c r="A88" s="452"/>
      <c r="B88" s="452"/>
      <c r="C88" s="452"/>
      <c r="D88" s="452"/>
    </row>
    <row r="89" spans="1:4" ht="21.75" customHeight="1">
      <c r="A89" s="452"/>
      <c r="B89" s="452"/>
      <c r="C89" s="452"/>
      <c r="D89" s="452"/>
    </row>
    <row r="90" spans="1:4" ht="21.75" customHeight="1">
      <c r="A90" s="452"/>
      <c r="B90" s="452"/>
      <c r="C90" s="452"/>
      <c r="D90" s="452"/>
    </row>
    <row r="91" spans="1:4" ht="21.75" customHeight="1">
      <c r="A91" s="452"/>
      <c r="B91" s="452"/>
      <c r="C91" s="452"/>
      <c r="D91" s="452"/>
    </row>
    <row r="92" spans="1:4" ht="21.75" customHeight="1">
      <c r="A92" s="452"/>
      <c r="B92" s="452"/>
      <c r="C92" s="452"/>
      <c r="D92" s="452"/>
    </row>
    <row r="93" spans="1:4" ht="21.75" customHeight="1">
      <c r="A93" s="452"/>
      <c r="B93" s="452"/>
      <c r="C93" s="452"/>
      <c r="D93" s="452"/>
    </row>
    <row r="94" spans="1:4" ht="21.75" customHeight="1">
      <c r="A94" s="452"/>
      <c r="B94" s="452"/>
      <c r="C94" s="452"/>
      <c r="D94" s="452"/>
    </row>
    <row r="95" spans="1:4" ht="21.75" customHeight="1">
      <c r="A95" s="452"/>
      <c r="B95" s="452"/>
      <c r="C95" s="452"/>
      <c r="D95" s="452"/>
    </row>
    <row r="96" spans="1:4" ht="21.75" customHeight="1">
      <c r="A96" s="452"/>
      <c r="B96" s="452"/>
      <c r="C96" s="452"/>
      <c r="D96" s="452"/>
    </row>
    <row r="97" spans="1:4" ht="21.75" customHeight="1">
      <c r="A97" s="452"/>
      <c r="B97" s="452"/>
      <c r="C97" s="452"/>
      <c r="D97" s="452"/>
    </row>
    <row r="98" spans="1:4" ht="21.75" customHeight="1">
      <c r="A98" s="452"/>
      <c r="B98" s="452"/>
      <c r="C98" s="452"/>
      <c r="D98" s="452"/>
    </row>
    <row r="99" spans="1:4" ht="21.75" customHeight="1">
      <c r="A99" s="452"/>
      <c r="B99" s="452"/>
      <c r="C99" s="452"/>
      <c r="D99" s="452"/>
    </row>
    <row r="100" spans="1:4" ht="21.75" customHeight="1">
      <c r="A100" s="452"/>
      <c r="B100" s="452"/>
      <c r="C100" s="452"/>
      <c r="D100" s="452"/>
    </row>
    <row r="101" spans="1:4" ht="21.75" customHeight="1">
      <c r="A101" s="452"/>
      <c r="B101" s="452"/>
      <c r="C101" s="452"/>
      <c r="D101" s="452"/>
    </row>
    <row r="102" spans="1:4" ht="21.75" customHeight="1">
      <c r="A102" s="452"/>
      <c r="B102" s="452"/>
      <c r="C102" s="452"/>
      <c r="D102" s="452"/>
    </row>
    <row r="103" spans="1:4" ht="21.75" customHeight="1">
      <c r="A103" s="452"/>
      <c r="B103" s="452"/>
      <c r="C103" s="452"/>
      <c r="D103" s="452"/>
    </row>
    <row r="104" spans="1:4" ht="21.75" customHeight="1">
      <c r="A104" s="452"/>
      <c r="B104" s="452"/>
      <c r="C104" s="452"/>
      <c r="D104" s="452"/>
    </row>
    <row r="105" spans="1:4" ht="21.75" customHeight="1">
      <c r="A105" s="452"/>
      <c r="B105" s="452"/>
      <c r="C105" s="452"/>
      <c r="D105" s="452"/>
    </row>
    <row r="106" spans="1:4" ht="21.75" customHeight="1">
      <c r="A106" s="452"/>
      <c r="B106" s="452"/>
      <c r="C106" s="452"/>
      <c r="D106" s="452"/>
    </row>
    <row r="107" spans="1:4" ht="21.75" customHeight="1">
      <c r="A107" s="452"/>
      <c r="B107" s="452"/>
      <c r="C107" s="452"/>
      <c r="D107" s="452"/>
    </row>
    <row r="108" spans="1:4" ht="21.75" customHeight="1">
      <c r="A108" s="452"/>
      <c r="B108" s="452"/>
      <c r="C108" s="452"/>
      <c r="D108" s="452"/>
    </row>
    <row r="109" spans="1:4" ht="21.75" customHeight="1">
      <c r="A109" s="452"/>
      <c r="B109" s="452"/>
      <c r="C109" s="452"/>
      <c r="D109" s="452"/>
    </row>
    <row r="110" spans="1:4" ht="21.75" customHeight="1">
      <c r="A110" s="452"/>
      <c r="B110" s="452"/>
      <c r="C110" s="452"/>
      <c r="D110" s="452"/>
    </row>
    <row r="111" spans="1:4" ht="21.75" customHeight="1">
      <c r="A111" s="452"/>
      <c r="B111" s="452"/>
      <c r="C111" s="452"/>
      <c r="D111" s="452"/>
    </row>
    <row r="112" spans="1:4" ht="21.75" customHeight="1">
      <c r="A112" s="452"/>
      <c r="B112" s="452"/>
      <c r="C112" s="452"/>
      <c r="D112" s="452"/>
    </row>
    <row r="113" spans="1:4" ht="21.75" customHeight="1">
      <c r="A113" s="452"/>
      <c r="B113" s="452"/>
      <c r="C113" s="452"/>
      <c r="D113" s="452"/>
    </row>
    <row r="114" spans="1:4" ht="21.75" customHeight="1">
      <c r="A114" s="452"/>
      <c r="B114" s="452"/>
      <c r="C114" s="452"/>
      <c r="D114" s="452"/>
    </row>
    <row r="115" spans="1:4" ht="21.75" customHeight="1">
      <c r="A115" s="452"/>
      <c r="B115" s="452"/>
      <c r="C115" s="452"/>
      <c r="D115" s="452"/>
    </row>
    <row r="116" spans="1:4" ht="21.75" customHeight="1">
      <c r="A116" s="452"/>
      <c r="B116" s="452"/>
      <c r="C116" s="452"/>
      <c r="D116" s="452"/>
    </row>
    <row r="117" spans="1:4" ht="21.75" customHeight="1">
      <c r="A117" s="452"/>
      <c r="B117" s="452"/>
      <c r="C117" s="452"/>
      <c r="D117" s="452"/>
    </row>
    <row r="118" spans="1:4" ht="21.75" customHeight="1">
      <c r="A118" s="452"/>
      <c r="B118" s="452"/>
      <c r="C118" s="452"/>
      <c r="D118" s="452"/>
    </row>
    <row r="119" spans="1:4" ht="21.75" customHeight="1">
      <c r="A119" s="452"/>
      <c r="B119" s="452"/>
      <c r="C119" s="452"/>
      <c r="D119" s="452"/>
    </row>
    <row r="120" spans="1:4" ht="21.75" customHeight="1">
      <c r="A120" s="452"/>
      <c r="B120" s="452"/>
      <c r="C120" s="452"/>
      <c r="D120" s="452"/>
    </row>
    <row r="121" spans="1:4" ht="21.75" customHeight="1">
      <c r="A121" s="452"/>
      <c r="B121" s="452"/>
      <c r="C121" s="452"/>
      <c r="D121" s="452"/>
    </row>
    <row r="122" spans="1:4" ht="21.75" customHeight="1">
      <c r="A122" s="452"/>
      <c r="B122" s="452"/>
      <c r="C122" s="452"/>
      <c r="D122" s="452"/>
    </row>
    <row r="123" spans="1:4" ht="21.75" customHeight="1">
      <c r="A123" s="452"/>
      <c r="B123" s="452"/>
      <c r="C123" s="452"/>
      <c r="D123" s="452"/>
    </row>
    <row r="124" spans="1:4" ht="21.75" customHeight="1">
      <c r="A124" s="452"/>
      <c r="B124" s="452"/>
      <c r="C124" s="452"/>
      <c r="D124" s="452"/>
    </row>
    <row r="125" spans="1:4" ht="21.75" customHeight="1">
      <c r="A125" s="452"/>
      <c r="B125" s="452"/>
      <c r="C125" s="452"/>
      <c r="D125" s="452"/>
    </row>
    <row r="126" spans="1:4" ht="21.75" customHeight="1">
      <c r="A126" s="452"/>
      <c r="B126" s="452"/>
      <c r="C126" s="452"/>
      <c r="D126" s="452"/>
    </row>
    <row r="127" spans="1:4" ht="21.75" customHeight="1">
      <c r="A127" s="452"/>
      <c r="B127" s="452"/>
      <c r="C127" s="452"/>
      <c r="D127" s="452"/>
    </row>
    <row r="128" spans="1:4" ht="21.75" customHeight="1">
      <c r="A128" s="452"/>
      <c r="B128" s="452"/>
      <c r="C128" s="452"/>
      <c r="D128" s="452"/>
    </row>
    <row r="129" spans="1:4" ht="21.75" customHeight="1">
      <c r="A129" s="452"/>
      <c r="B129" s="452"/>
      <c r="C129" s="452"/>
      <c r="D129" s="452"/>
    </row>
    <row r="130" spans="1:4" ht="21.75" customHeight="1">
      <c r="A130" s="452"/>
      <c r="B130" s="452"/>
      <c r="C130" s="452"/>
      <c r="D130" s="452"/>
    </row>
    <row r="131" spans="1:4" ht="21.75" customHeight="1">
      <c r="A131" s="452"/>
      <c r="B131" s="452"/>
      <c r="C131" s="452"/>
      <c r="D131" s="452"/>
    </row>
    <row r="132" spans="1:4" ht="21.75" customHeight="1">
      <c r="A132" s="452"/>
      <c r="B132" s="452"/>
      <c r="C132" s="452"/>
      <c r="D132" s="452"/>
    </row>
    <row r="133" spans="1:4" ht="21.75" customHeight="1">
      <c r="A133" s="452"/>
      <c r="B133" s="452"/>
      <c r="C133" s="452"/>
      <c r="D133" s="452"/>
    </row>
    <row r="134" spans="1:4" ht="21.75" customHeight="1">
      <c r="A134" s="452"/>
      <c r="B134" s="452"/>
      <c r="C134" s="452"/>
      <c r="D134" s="452"/>
    </row>
    <row r="135" spans="1:4" ht="21.75" customHeight="1">
      <c r="A135" s="452"/>
      <c r="B135" s="452"/>
      <c r="C135" s="452"/>
      <c r="D135" s="452"/>
    </row>
    <row r="136" spans="1:4" ht="21.75" customHeight="1">
      <c r="A136" s="452"/>
      <c r="B136" s="452"/>
      <c r="C136" s="452"/>
      <c r="D136" s="452"/>
    </row>
    <row r="137" spans="1:4" ht="21.75" customHeight="1">
      <c r="A137" s="452"/>
      <c r="B137" s="452"/>
      <c r="C137" s="452"/>
      <c r="D137" s="452"/>
    </row>
    <row r="138" spans="1:4" ht="21.75" customHeight="1">
      <c r="A138" s="452"/>
      <c r="B138" s="452"/>
      <c r="C138" s="452"/>
      <c r="D138" s="452"/>
    </row>
    <row r="139" spans="1:4" ht="21.75" customHeight="1">
      <c r="A139" s="452"/>
      <c r="B139" s="452"/>
      <c r="C139" s="452"/>
      <c r="D139" s="452"/>
    </row>
    <row r="140" spans="1:4" ht="21.75" customHeight="1">
      <c r="A140" s="452"/>
      <c r="B140" s="452"/>
      <c r="C140" s="452"/>
      <c r="D140" s="452"/>
    </row>
    <row r="141" spans="1:4" ht="21.75" customHeight="1">
      <c r="A141" s="452"/>
      <c r="B141" s="452"/>
      <c r="C141" s="452"/>
      <c r="D141" s="452"/>
    </row>
    <row r="142" spans="1:4" ht="21.75" customHeight="1">
      <c r="A142" s="452"/>
      <c r="B142" s="452"/>
      <c r="C142" s="452"/>
      <c r="D142" s="452"/>
    </row>
    <row r="143" spans="1:4" ht="21.75" customHeight="1">
      <c r="A143" s="452"/>
      <c r="B143" s="452"/>
      <c r="C143" s="452"/>
      <c r="D143" s="452"/>
    </row>
    <row r="144" spans="1:4" ht="21.75" customHeight="1">
      <c r="A144" s="452"/>
      <c r="B144" s="452"/>
      <c r="C144" s="452"/>
      <c r="D144" s="452"/>
    </row>
    <row r="145" spans="1:4" ht="21.75" customHeight="1">
      <c r="A145" s="452"/>
      <c r="B145" s="452"/>
      <c r="C145" s="452"/>
      <c r="D145" s="452"/>
    </row>
    <row r="146" spans="1:4" ht="21.75" customHeight="1">
      <c r="A146" s="452"/>
      <c r="B146" s="452"/>
      <c r="C146" s="452"/>
      <c r="D146" s="452"/>
    </row>
    <row r="147" spans="1:4" ht="21.75" customHeight="1">
      <c r="A147" s="452"/>
      <c r="B147" s="452"/>
      <c r="C147" s="452"/>
      <c r="D147" s="452"/>
    </row>
    <row r="148" spans="1:4" ht="21.75" customHeight="1">
      <c r="A148" s="452"/>
      <c r="B148" s="452"/>
      <c r="C148" s="452"/>
      <c r="D148" s="452"/>
    </row>
    <row r="149" spans="1:4" ht="21.75" customHeight="1">
      <c r="A149" s="452"/>
      <c r="B149" s="452"/>
      <c r="C149" s="452"/>
      <c r="D149" s="452"/>
    </row>
    <row r="150" spans="1:4" ht="21.75" customHeight="1">
      <c r="A150" s="452"/>
      <c r="B150" s="452"/>
      <c r="C150" s="452"/>
      <c r="D150" s="452"/>
    </row>
    <row r="151" spans="1:4" ht="21.75" customHeight="1">
      <c r="A151" s="452"/>
      <c r="B151" s="452"/>
      <c r="C151" s="452"/>
      <c r="D151" s="452"/>
    </row>
    <row r="152" spans="1:4" ht="21.75" customHeight="1">
      <c r="A152" s="452"/>
      <c r="B152" s="452"/>
      <c r="C152" s="452"/>
      <c r="D152" s="452"/>
    </row>
    <row r="153" spans="1:4" ht="21.75" customHeight="1">
      <c r="A153" s="452"/>
      <c r="B153" s="452"/>
      <c r="C153" s="452"/>
      <c r="D153" s="452"/>
    </row>
    <row r="154" spans="1:4" ht="21.75" customHeight="1">
      <c r="A154" s="452"/>
      <c r="B154" s="452"/>
      <c r="C154" s="452"/>
      <c r="D154" s="452"/>
    </row>
    <row r="155" spans="1:4" ht="21.75" customHeight="1">
      <c r="A155" s="452"/>
      <c r="B155" s="452"/>
      <c r="C155" s="452"/>
      <c r="D155" s="452"/>
    </row>
    <row r="156" spans="1:4" ht="21.75" customHeight="1">
      <c r="A156" s="452"/>
      <c r="B156" s="452"/>
      <c r="C156" s="452"/>
      <c r="D156" s="452"/>
    </row>
    <row r="157" spans="1:4" ht="21.75" customHeight="1">
      <c r="A157" s="452"/>
      <c r="B157" s="452"/>
      <c r="C157" s="452"/>
      <c r="D157" s="452"/>
    </row>
    <row r="158" spans="1:4" ht="21.75" customHeight="1">
      <c r="A158" s="452"/>
      <c r="B158" s="452"/>
      <c r="C158" s="452"/>
      <c r="D158" s="452"/>
    </row>
    <row r="159" spans="1:4" ht="21.75" customHeight="1">
      <c r="A159" s="452"/>
      <c r="B159" s="452"/>
      <c r="C159" s="452"/>
      <c r="D159" s="452"/>
    </row>
    <row r="160" spans="1:4" ht="21.75" customHeight="1">
      <c r="A160" s="452"/>
      <c r="B160" s="452"/>
      <c r="C160" s="452"/>
      <c r="D160" s="452"/>
    </row>
    <row r="161" spans="1:4" ht="21.75" customHeight="1">
      <c r="A161" s="452"/>
      <c r="B161" s="452"/>
      <c r="C161" s="452"/>
      <c r="D161" s="452"/>
    </row>
    <row r="162" spans="1:4" ht="21.75" customHeight="1">
      <c r="A162" s="452"/>
      <c r="B162" s="452"/>
      <c r="C162" s="452"/>
      <c r="D162" s="452"/>
    </row>
    <row r="163" spans="1:4" ht="21.75" customHeight="1">
      <c r="A163" s="452"/>
      <c r="B163" s="452"/>
      <c r="C163" s="452"/>
      <c r="D163" s="452"/>
    </row>
    <row r="164" spans="1:4" ht="21.75" customHeight="1">
      <c r="A164" s="452"/>
      <c r="B164" s="452"/>
      <c r="C164" s="452"/>
      <c r="D164" s="452"/>
    </row>
    <row r="165" spans="1:4" ht="21.75" customHeight="1">
      <c r="A165" s="452"/>
      <c r="B165" s="452"/>
      <c r="C165" s="452"/>
      <c r="D165" s="452"/>
    </row>
    <row r="166" spans="1:4" ht="21.75" customHeight="1">
      <c r="A166" s="452"/>
      <c r="B166" s="452"/>
      <c r="C166" s="452"/>
      <c r="D166" s="452"/>
    </row>
    <row r="167" spans="1:4" ht="21.75" customHeight="1">
      <c r="A167" s="452"/>
      <c r="B167" s="452"/>
      <c r="C167" s="452"/>
      <c r="D167" s="452"/>
    </row>
    <row r="168" spans="1:4" ht="21.75" customHeight="1">
      <c r="A168" s="452"/>
      <c r="B168" s="452"/>
      <c r="C168" s="452"/>
      <c r="D168" s="452"/>
    </row>
    <row r="169" spans="1:4" ht="21.75" customHeight="1">
      <c r="A169" s="452"/>
      <c r="B169" s="452"/>
      <c r="C169" s="452"/>
      <c r="D169" s="452"/>
    </row>
    <row r="170" spans="1:4" ht="21.75" customHeight="1">
      <c r="A170" s="452"/>
      <c r="B170" s="452"/>
      <c r="C170" s="452"/>
      <c r="D170" s="452"/>
    </row>
    <row r="171" spans="1:4" ht="21.75" customHeight="1">
      <c r="A171" s="452"/>
      <c r="B171" s="452"/>
      <c r="C171" s="452"/>
      <c r="D171" s="452"/>
    </row>
    <row r="172" spans="1:4" ht="21.75" customHeight="1">
      <c r="A172" s="452"/>
      <c r="B172" s="452"/>
      <c r="C172" s="452"/>
      <c r="D172" s="452"/>
    </row>
    <row r="173" spans="1:4" ht="21.75" customHeight="1">
      <c r="A173" s="452"/>
      <c r="B173" s="452"/>
      <c r="C173" s="452"/>
      <c r="D173" s="452"/>
    </row>
    <row r="174" spans="1:4" ht="21.75" customHeight="1">
      <c r="A174" s="452"/>
      <c r="B174" s="452"/>
      <c r="C174" s="452"/>
      <c r="D174" s="452"/>
    </row>
    <row r="175" spans="1:4" ht="21.75" customHeight="1">
      <c r="A175" s="452"/>
      <c r="B175" s="452"/>
      <c r="C175" s="452"/>
      <c r="D175" s="452"/>
    </row>
    <row r="176" spans="1:4" ht="21.75" customHeight="1">
      <c r="A176" s="452"/>
      <c r="B176" s="452"/>
      <c r="C176" s="452"/>
      <c r="D176" s="452"/>
    </row>
    <row r="177" spans="1:4" ht="21.75" customHeight="1">
      <c r="A177" s="452"/>
      <c r="B177" s="452"/>
      <c r="C177" s="452"/>
      <c r="D177" s="452"/>
    </row>
    <row r="178" spans="1:4" ht="21.75" customHeight="1">
      <c r="A178" s="452"/>
      <c r="B178" s="452"/>
      <c r="C178" s="452"/>
      <c r="D178" s="452"/>
    </row>
    <row r="179" spans="1:4" ht="21.75" customHeight="1">
      <c r="A179" s="452"/>
      <c r="B179" s="452"/>
      <c r="C179" s="452"/>
      <c r="D179" s="452"/>
    </row>
    <row r="180" spans="1:4" ht="21.75" customHeight="1">
      <c r="A180" s="452"/>
      <c r="B180" s="452"/>
      <c r="C180" s="452"/>
      <c r="D180" s="452"/>
    </row>
    <row r="181" spans="1:4" ht="21.75" customHeight="1">
      <c r="A181" s="452"/>
      <c r="B181" s="452"/>
      <c r="C181" s="452"/>
      <c r="D181" s="452"/>
    </row>
    <row r="182" spans="1:4" ht="12.75">
      <c r="A182" s="452"/>
      <c r="B182" s="452"/>
      <c r="C182" s="452"/>
      <c r="D182" s="452"/>
    </row>
    <row r="183" spans="1:4" ht="12.75">
      <c r="A183" s="452"/>
      <c r="B183" s="452"/>
      <c r="C183" s="452"/>
      <c r="D183" s="452"/>
    </row>
    <row r="184" spans="1:4" ht="12.75">
      <c r="A184" s="452"/>
      <c r="B184" s="452"/>
      <c r="C184" s="452"/>
      <c r="D184" s="452"/>
    </row>
    <row r="185" spans="1:4" ht="12.75">
      <c r="A185" s="452"/>
      <c r="B185" s="452"/>
      <c r="C185" s="452"/>
      <c r="D185" s="452"/>
    </row>
    <row r="186" spans="1:4" ht="12.75">
      <c r="A186" s="452"/>
      <c r="B186" s="452"/>
      <c r="C186" s="452"/>
      <c r="D186" s="452"/>
    </row>
    <row r="187" spans="1:4" ht="12.75">
      <c r="A187" s="452"/>
      <c r="B187" s="452"/>
      <c r="C187" s="452"/>
      <c r="D187" s="452"/>
    </row>
    <row r="188" spans="1:4" ht="12.75">
      <c r="A188" s="452"/>
      <c r="B188" s="452"/>
      <c r="C188" s="452"/>
      <c r="D188" s="452"/>
    </row>
  </sheetData>
  <mergeCells count="353">
    <mergeCell ref="AG83:AK83"/>
    <mergeCell ref="A83:T83"/>
    <mergeCell ref="U83:V83"/>
    <mergeCell ref="W83:AA83"/>
    <mergeCell ref="AB83:AF83"/>
    <mergeCell ref="AB81:AF81"/>
    <mergeCell ref="AG81:AK81"/>
    <mergeCell ref="A36:T36"/>
    <mergeCell ref="A39:T39"/>
    <mergeCell ref="A40:T40"/>
    <mergeCell ref="A44:T44"/>
    <mergeCell ref="W77:AA77"/>
    <mergeCell ref="AB77:AF77"/>
    <mergeCell ref="AG77:AK77"/>
    <mergeCell ref="W78:AA78"/>
    <mergeCell ref="W82:AA82"/>
    <mergeCell ref="AB82:AF82"/>
    <mergeCell ref="AG82:AK82"/>
    <mergeCell ref="W79:AA79"/>
    <mergeCell ref="AB79:AF79"/>
    <mergeCell ref="AG79:AK79"/>
    <mergeCell ref="W80:AA80"/>
    <mergeCell ref="AB80:AF80"/>
    <mergeCell ref="AG80:AK80"/>
    <mergeCell ref="W81:AA81"/>
    <mergeCell ref="AB78:AF78"/>
    <mergeCell ref="AG78:AK78"/>
    <mergeCell ref="W76:AA76"/>
    <mergeCell ref="AB76:AF76"/>
    <mergeCell ref="AG76:AK76"/>
    <mergeCell ref="AB72:AF72"/>
    <mergeCell ref="AG72:AK72"/>
    <mergeCell ref="W74:AA74"/>
    <mergeCell ref="AB74:AF74"/>
    <mergeCell ref="AG74:AK74"/>
    <mergeCell ref="W75:AA75"/>
    <mergeCell ref="AB75:AF75"/>
    <mergeCell ref="AG75:AK75"/>
    <mergeCell ref="W71:AA71"/>
    <mergeCell ref="AB71:AF71"/>
    <mergeCell ref="AG71:AK71"/>
    <mergeCell ref="W73:AA73"/>
    <mergeCell ref="AB73:AF73"/>
    <mergeCell ref="AG73:AK73"/>
    <mergeCell ref="W72:AA72"/>
    <mergeCell ref="W69:AA69"/>
    <mergeCell ref="AB69:AF69"/>
    <mergeCell ref="AG69:AK69"/>
    <mergeCell ref="W70:AA70"/>
    <mergeCell ref="AB70:AF70"/>
    <mergeCell ref="AG70:AK70"/>
    <mergeCell ref="W67:AA67"/>
    <mergeCell ref="AB67:AF67"/>
    <mergeCell ref="AG67:AK67"/>
    <mergeCell ref="W68:AA68"/>
    <mergeCell ref="AB68:AF68"/>
    <mergeCell ref="AG68:AK68"/>
    <mergeCell ref="W59:AA59"/>
    <mergeCell ref="AB59:AF59"/>
    <mergeCell ref="AG59:AK59"/>
    <mergeCell ref="W66:AA66"/>
    <mergeCell ref="AB66:AF66"/>
    <mergeCell ref="AG66:AK66"/>
    <mergeCell ref="W64:AA64"/>
    <mergeCell ref="AB64:AF64"/>
    <mergeCell ref="AG64:AK64"/>
    <mergeCell ref="W65:AA65"/>
    <mergeCell ref="AB65:AF65"/>
    <mergeCell ref="AG65:AK65"/>
    <mergeCell ref="W62:AA62"/>
    <mergeCell ref="AB62:AF62"/>
    <mergeCell ref="AG62:AK62"/>
    <mergeCell ref="W63:AA63"/>
    <mergeCell ref="AB63:AF63"/>
    <mergeCell ref="AG63:AK63"/>
    <mergeCell ref="W60:AA60"/>
    <mergeCell ref="AB60:AF60"/>
    <mergeCell ref="AG60:AK60"/>
    <mergeCell ref="W61:AA61"/>
    <mergeCell ref="AB61:AF61"/>
    <mergeCell ref="AG61:AK61"/>
    <mergeCell ref="W57:AA57"/>
    <mergeCell ref="AB57:AF57"/>
    <mergeCell ref="AG57:AK57"/>
    <mergeCell ref="W58:AA58"/>
    <mergeCell ref="AB58:AF58"/>
    <mergeCell ref="AG58:AK58"/>
    <mergeCell ref="W55:AA55"/>
    <mergeCell ref="AB55:AF55"/>
    <mergeCell ref="AG55:AK55"/>
    <mergeCell ref="W56:AA56"/>
    <mergeCell ref="AB56:AF56"/>
    <mergeCell ref="AG56:AK56"/>
    <mergeCell ref="W53:AA53"/>
    <mergeCell ref="AB53:AF53"/>
    <mergeCell ref="AG53:AK53"/>
    <mergeCell ref="W54:AA54"/>
    <mergeCell ref="AB54:AF54"/>
    <mergeCell ref="AG54:AK54"/>
    <mergeCell ref="W51:AA51"/>
    <mergeCell ref="AB51:AF51"/>
    <mergeCell ref="AG51:AK51"/>
    <mergeCell ref="W52:AA52"/>
    <mergeCell ref="AB52:AF52"/>
    <mergeCell ref="AG52:AK52"/>
    <mergeCell ref="W49:AA49"/>
    <mergeCell ref="AB49:AF49"/>
    <mergeCell ref="AG49:AK49"/>
    <mergeCell ref="W50:AA50"/>
    <mergeCell ref="AB50:AF50"/>
    <mergeCell ref="AG50:AK50"/>
    <mergeCell ref="W47:AA47"/>
    <mergeCell ref="AB47:AF47"/>
    <mergeCell ref="AG47:AK47"/>
    <mergeCell ref="W48:AA48"/>
    <mergeCell ref="AB48:AF48"/>
    <mergeCell ref="AG48:AK48"/>
    <mergeCell ref="W43:AA43"/>
    <mergeCell ref="AB43:AF43"/>
    <mergeCell ref="AG43:AK43"/>
    <mergeCell ref="W46:AA46"/>
    <mergeCell ref="AB46:AF46"/>
    <mergeCell ref="AG46:AK46"/>
    <mergeCell ref="W44:AA44"/>
    <mergeCell ref="AB44:AF44"/>
    <mergeCell ref="AG44:AK44"/>
    <mergeCell ref="W45:AA45"/>
    <mergeCell ref="W41:AA41"/>
    <mergeCell ref="AB41:AF41"/>
    <mergeCell ref="AG41:AK41"/>
    <mergeCell ref="W42:AA42"/>
    <mergeCell ref="AB42:AF42"/>
    <mergeCell ref="AG42:AK42"/>
    <mergeCell ref="AB45:AF45"/>
    <mergeCell ref="AG45:AK45"/>
    <mergeCell ref="W37:AA37"/>
    <mergeCell ref="AB37:AF37"/>
    <mergeCell ref="AG37:AK37"/>
    <mergeCell ref="W38:AA38"/>
    <mergeCell ref="AB38:AF38"/>
    <mergeCell ref="AG38:AK38"/>
    <mergeCell ref="W39:AA39"/>
    <mergeCell ref="AB39:AF39"/>
    <mergeCell ref="AG39:AK39"/>
    <mergeCell ref="W40:AA40"/>
    <mergeCell ref="AB40:AF40"/>
    <mergeCell ref="AG40:AK40"/>
    <mergeCell ref="W35:AA35"/>
    <mergeCell ref="AB35:AF35"/>
    <mergeCell ref="AG35:AK35"/>
    <mergeCell ref="W36:AA36"/>
    <mergeCell ref="AB36:AF36"/>
    <mergeCell ref="AG36:AK36"/>
    <mergeCell ref="W33:AA33"/>
    <mergeCell ref="AB33:AF33"/>
    <mergeCell ref="AG33:AK33"/>
    <mergeCell ref="W34:AA34"/>
    <mergeCell ref="AB34:AF34"/>
    <mergeCell ref="AG34:AK34"/>
    <mergeCell ref="W31:AA31"/>
    <mergeCell ref="AB31:AF31"/>
    <mergeCell ref="AG31:AK31"/>
    <mergeCell ref="W32:AA32"/>
    <mergeCell ref="AB32:AF32"/>
    <mergeCell ref="AG32:AK32"/>
    <mergeCell ref="W29:AA29"/>
    <mergeCell ref="AB29:AF29"/>
    <mergeCell ref="AG29:AK29"/>
    <mergeCell ref="W30:AA30"/>
    <mergeCell ref="AB30:AF30"/>
    <mergeCell ref="AG30:AK30"/>
    <mergeCell ref="W27:AA27"/>
    <mergeCell ref="AB27:AF27"/>
    <mergeCell ref="AG27:AK27"/>
    <mergeCell ref="W28:AA28"/>
    <mergeCell ref="AB28:AF28"/>
    <mergeCell ref="AG28:AK28"/>
    <mergeCell ref="W25:AA25"/>
    <mergeCell ref="AB25:AF25"/>
    <mergeCell ref="AG25:AK25"/>
    <mergeCell ref="W26:AA26"/>
    <mergeCell ref="AB26:AF26"/>
    <mergeCell ref="AG26:AK26"/>
    <mergeCell ref="W21:AA21"/>
    <mergeCell ref="AB21:AF21"/>
    <mergeCell ref="AG21:AK21"/>
    <mergeCell ref="W22:AA22"/>
    <mergeCell ref="AB22:AF22"/>
    <mergeCell ref="AG22:AK22"/>
    <mergeCell ref="W23:AA23"/>
    <mergeCell ref="AB23:AF23"/>
    <mergeCell ref="AG23:AK23"/>
    <mergeCell ref="W24:AA24"/>
    <mergeCell ref="AB24:AF24"/>
    <mergeCell ref="AG24:AK24"/>
    <mergeCell ref="W20:AA20"/>
    <mergeCell ref="AB20:AF20"/>
    <mergeCell ref="AG20:AK20"/>
    <mergeCell ref="W18:AA18"/>
    <mergeCell ref="AB18:AF18"/>
    <mergeCell ref="AG18:AK18"/>
    <mergeCell ref="W19:AA19"/>
    <mergeCell ref="AB19:AF19"/>
    <mergeCell ref="AG19:AK19"/>
    <mergeCell ref="W16:AA16"/>
    <mergeCell ref="AB16:AF16"/>
    <mergeCell ref="AG16:AK16"/>
    <mergeCell ref="W17:AA17"/>
    <mergeCell ref="AB17:AF17"/>
    <mergeCell ref="AG17:AK17"/>
    <mergeCell ref="AB15:AF15"/>
    <mergeCell ref="AG15:AK15"/>
    <mergeCell ref="A3:AK3"/>
    <mergeCell ref="A4:AK4"/>
    <mergeCell ref="A5:AK5"/>
    <mergeCell ref="W15:AA15"/>
    <mergeCell ref="A12:T13"/>
    <mergeCell ref="U12:V13"/>
    <mergeCell ref="AG12:AK13"/>
    <mergeCell ref="P10:S10"/>
    <mergeCell ref="U44:V44"/>
    <mergeCell ref="A28:T28"/>
    <mergeCell ref="U28:V28"/>
    <mergeCell ref="U38:V38"/>
    <mergeCell ref="U43:V43"/>
    <mergeCell ref="U42:V42"/>
    <mergeCell ref="U41:V41"/>
    <mergeCell ref="U39:V39"/>
    <mergeCell ref="U40:V40"/>
    <mergeCell ref="U33:V33"/>
    <mergeCell ref="U73:V73"/>
    <mergeCell ref="U74:V74"/>
    <mergeCell ref="U75:V75"/>
    <mergeCell ref="U76:V76"/>
    <mergeCell ref="U69:V69"/>
    <mergeCell ref="U70:V70"/>
    <mergeCell ref="U82:V82"/>
    <mergeCell ref="U77:V77"/>
    <mergeCell ref="U78:V78"/>
    <mergeCell ref="U79:V79"/>
    <mergeCell ref="U80:V80"/>
    <mergeCell ref="U71:V71"/>
    <mergeCell ref="U72:V72"/>
    <mergeCell ref="U81:V81"/>
    <mergeCell ref="U65:V65"/>
    <mergeCell ref="U66:V66"/>
    <mergeCell ref="U67:V67"/>
    <mergeCell ref="U68:V68"/>
    <mergeCell ref="U61:V61"/>
    <mergeCell ref="U62:V62"/>
    <mergeCell ref="U63:V63"/>
    <mergeCell ref="U64:V64"/>
    <mergeCell ref="U57:V57"/>
    <mergeCell ref="U58:V58"/>
    <mergeCell ref="U59:V59"/>
    <mergeCell ref="U60:V60"/>
    <mergeCell ref="U53:V53"/>
    <mergeCell ref="U54:V54"/>
    <mergeCell ref="U55:V55"/>
    <mergeCell ref="U56:V56"/>
    <mergeCell ref="U49:V49"/>
    <mergeCell ref="U50:V50"/>
    <mergeCell ref="U51:V51"/>
    <mergeCell ref="U52:V52"/>
    <mergeCell ref="U45:V45"/>
    <mergeCell ref="U46:V46"/>
    <mergeCell ref="U47:V47"/>
    <mergeCell ref="U48:V48"/>
    <mergeCell ref="U32:V32"/>
    <mergeCell ref="U34:V34"/>
    <mergeCell ref="U35:V35"/>
    <mergeCell ref="U37:V37"/>
    <mergeCell ref="U36:V36"/>
    <mergeCell ref="U27:V27"/>
    <mergeCell ref="U29:V29"/>
    <mergeCell ref="U30:V30"/>
    <mergeCell ref="U31:V31"/>
    <mergeCell ref="U23:V23"/>
    <mergeCell ref="U24:V24"/>
    <mergeCell ref="U25:V25"/>
    <mergeCell ref="U26:V26"/>
    <mergeCell ref="U19:V19"/>
    <mergeCell ref="U20:V20"/>
    <mergeCell ref="U21:V21"/>
    <mergeCell ref="U22:V22"/>
    <mergeCell ref="U15:V15"/>
    <mergeCell ref="U16:V16"/>
    <mergeCell ref="U17:V17"/>
    <mergeCell ref="U18:V18"/>
    <mergeCell ref="A21:T21"/>
    <mergeCell ref="A22:T22"/>
    <mergeCell ref="A23:T23"/>
    <mergeCell ref="A24:T24"/>
    <mergeCell ref="A15:T15"/>
    <mergeCell ref="A16:T16"/>
    <mergeCell ref="A17:T17"/>
    <mergeCell ref="A18:T18"/>
    <mergeCell ref="A19:T19"/>
    <mergeCell ref="A31:T31"/>
    <mergeCell ref="A32:T32"/>
    <mergeCell ref="A33:T33"/>
    <mergeCell ref="A30:T30"/>
    <mergeCell ref="A25:T25"/>
    <mergeCell ref="A26:T26"/>
    <mergeCell ref="A29:T29"/>
    <mergeCell ref="A27:T27"/>
    <mergeCell ref="A20:T20"/>
    <mergeCell ref="A34:T34"/>
    <mergeCell ref="A35:T35"/>
    <mergeCell ref="A37:T37"/>
    <mergeCell ref="A38:T38"/>
    <mergeCell ref="A80:T80"/>
    <mergeCell ref="A77:T77"/>
    <mergeCell ref="A78:T78"/>
    <mergeCell ref="A72:T72"/>
    <mergeCell ref="A73:T73"/>
    <mergeCell ref="A74:T74"/>
    <mergeCell ref="A75:T75"/>
    <mergeCell ref="A81:T81"/>
    <mergeCell ref="A62:T62"/>
    <mergeCell ref="A63:T63"/>
    <mergeCell ref="A64:T64"/>
    <mergeCell ref="A65:T65"/>
    <mergeCell ref="A66:T66"/>
    <mergeCell ref="A67:T67"/>
    <mergeCell ref="A68:T68"/>
    <mergeCell ref="A69:T69"/>
    <mergeCell ref="A76:T76"/>
    <mergeCell ref="A82:T82"/>
    <mergeCell ref="A56:T56"/>
    <mergeCell ref="A57:T57"/>
    <mergeCell ref="A58:T58"/>
    <mergeCell ref="A59:T59"/>
    <mergeCell ref="A60:T60"/>
    <mergeCell ref="A61:T61"/>
    <mergeCell ref="A79:T79"/>
    <mergeCell ref="A70:T70"/>
    <mergeCell ref="A71:T71"/>
    <mergeCell ref="A51:T51"/>
    <mergeCell ref="A53:T53"/>
    <mergeCell ref="A54:T54"/>
    <mergeCell ref="A55:T55"/>
    <mergeCell ref="A52:T52"/>
    <mergeCell ref="AB6:AL6"/>
    <mergeCell ref="A48:T48"/>
    <mergeCell ref="A49:T49"/>
    <mergeCell ref="A50:T50"/>
    <mergeCell ref="A43:T43"/>
    <mergeCell ref="A41:T41"/>
    <mergeCell ref="A46:T46"/>
    <mergeCell ref="A47:T47"/>
    <mergeCell ref="A45:T45"/>
    <mergeCell ref="A42:T42"/>
  </mergeCells>
  <printOptions horizontalCentered="1"/>
  <pageMargins left="0.3937007874015748" right="0.1968503937007874" top="0.5905511811023623" bottom="0.5905511811023623" header="0.5118110236220472" footer="0.4724409448818898"/>
  <pageSetup fitToHeight="0" horizontalDpi="600" verticalDpi="600" orientation="portrait" paperSize="9" scale="70" r:id="rId2"/>
  <rowBreaks count="1" manualBreakCount="1">
    <brk id="47" max="3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view="pageBreakPreview" zoomScaleSheetLayoutView="100" workbookViewId="0" topLeftCell="A1">
      <selection activeCell="AB9" sqref="AB9"/>
    </sheetView>
  </sheetViews>
  <sheetFormatPr defaultColWidth="9.140625" defaultRowHeight="12.75"/>
  <cols>
    <col min="1" max="6" width="3.28125" style="453" customWidth="1"/>
    <col min="7" max="7" width="3.8515625" style="453" customWidth="1"/>
    <col min="8" max="11" width="3.28125" style="453" customWidth="1"/>
    <col min="12" max="12" width="3.8515625" style="453" customWidth="1"/>
    <col min="13" max="13" width="3.28125" style="453" customWidth="1"/>
    <col min="14" max="14" width="3.421875" style="453" customWidth="1"/>
    <col min="15" max="15" width="3.8515625" style="453" customWidth="1"/>
    <col min="16" max="19" width="3.28125" style="453" customWidth="1"/>
    <col min="20" max="20" width="2.140625" style="453" customWidth="1"/>
    <col min="21" max="36" width="3.28125" style="453" customWidth="1"/>
    <col min="37" max="37" width="3.57421875" style="453" customWidth="1"/>
    <col min="38" max="38" width="3.421875" style="453" customWidth="1"/>
    <col min="39" max="39" width="3.140625" style="453" customWidth="1"/>
    <col min="40" max="40" width="3.421875" style="453" customWidth="1"/>
    <col min="41" max="41" width="2.8515625" style="453" customWidth="1"/>
    <col min="42" max="16384" width="9.140625" style="453" customWidth="1"/>
  </cols>
  <sheetData>
    <row r="1" spans="35:36" ht="12.75">
      <c r="AI1" s="454"/>
      <c r="AJ1" s="454"/>
    </row>
    <row r="2" spans="35:36" ht="12.75">
      <c r="AI2" s="455"/>
      <c r="AJ2" s="456"/>
    </row>
    <row r="3" spans="1:41" ht="15.75">
      <c r="A3" s="457" t="s">
        <v>1315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</row>
    <row r="4" spans="1:41" ht="15.75">
      <c r="A4" s="457" t="s">
        <v>958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</row>
    <row r="5" spans="4:36" ht="12.75">
      <c r="D5" s="454"/>
      <c r="E5" s="454"/>
      <c r="F5" s="454"/>
      <c r="G5" s="454"/>
      <c r="H5" s="456"/>
      <c r="I5" s="456"/>
      <c r="J5" s="456"/>
      <c r="K5" s="456"/>
      <c r="L5" s="456"/>
      <c r="M5" s="456"/>
      <c r="N5" s="456"/>
      <c r="O5" s="456"/>
      <c r="P5" s="456"/>
      <c r="Q5" s="454"/>
      <c r="R5" s="454"/>
      <c r="S5" s="454"/>
      <c r="AI5" s="455"/>
      <c r="AJ5" s="455"/>
    </row>
    <row r="6" spans="4:38" ht="12.75"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AB6" s="458" t="s">
        <v>959</v>
      </c>
      <c r="AC6" s="458"/>
      <c r="AD6" s="458"/>
      <c r="AE6" s="458"/>
      <c r="AF6" s="458"/>
      <c r="AG6" s="458"/>
      <c r="AH6" s="458"/>
      <c r="AI6" s="458"/>
      <c r="AJ6" s="458"/>
      <c r="AK6" s="458"/>
      <c r="AL6" s="458"/>
    </row>
    <row r="7" spans="28:36" s="459" customFormat="1" ht="12.75">
      <c r="AB7" s="460" t="s">
        <v>960</v>
      </c>
      <c r="AC7" s="460"/>
      <c r="AD7" s="460"/>
      <c r="AE7" s="460"/>
      <c r="AF7" s="460"/>
      <c r="AG7" s="460"/>
      <c r="AH7" s="460"/>
      <c r="AI7" s="460"/>
      <c r="AJ7" s="460"/>
    </row>
    <row r="8" spans="1:32" ht="13.5" thickBot="1">
      <c r="A8" s="461"/>
      <c r="B8" s="461"/>
      <c r="C8" s="461"/>
      <c r="D8" s="461"/>
      <c r="E8" s="461"/>
      <c r="F8" s="461"/>
      <c r="G8" s="454"/>
      <c r="H8" s="461"/>
      <c r="I8" s="461"/>
      <c r="J8" s="454"/>
      <c r="K8" s="461"/>
      <c r="L8" s="461"/>
      <c r="M8" s="461"/>
      <c r="N8" s="461"/>
      <c r="O8" s="454"/>
      <c r="P8" s="461"/>
      <c r="Q8" s="454"/>
      <c r="R8" s="454"/>
      <c r="S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</row>
    <row r="9" spans="1:40" s="459" customFormat="1" ht="15.75" customHeight="1" thickBot="1">
      <c r="A9" s="462">
        <v>5</v>
      </c>
      <c r="B9" s="463">
        <v>1</v>
      </c>
      <c r="C9" s="463">
        <v>3</v>
      </c>
      <c r="D9" s="463">
        <v>0</v>
      </c>
      <c r="E9" s="463">
        <v>0</v>
      </c>
      <c r="F9" s="464">
        <v>9</v>
      </c>
      <c r="H9" s="462">
        <v>1</v>
      </c>
      <c r="I9" s="463">
        <v>2</v>
      </c>
      <c r="J9" s="463">
        <v>5</v>
      </c>
      <c r="K9" s="464">
        <v>4</v>
      </c>
      <c r="M9" s="462">
        <v>0</v>
      </c>
      <c r="N9" s="464">
        <v>1</v>
      </c>
      <c r="O9" s="465"/>
      <c r="P9" s="462">
        <v>2</v>
      </c>
      <c r="Q9" s="463">
        <v>8</v>
      </c>
      <c r="R9" s="463">
        <v>0</v>
      </c>
      <c r="S9" s="464">
        <v>0</v>
      </c>
      <c r="U9" s="466"/>
      <c r="V9" s="463">
        <v>7</v>
      </c>
      <c r="W9" s="463">
        <v>5</v>
      </c>
      <c r="X9" s="463">
        <v>1</v>
      </c>
      <c r="Y9" s="463">
        <v>1</v>
      </c>
      <c r="Z9" s="467">
        <v>1</v>
      </c>
      <c r="AA9" s="464">
        <v>5</v>
      </c>
      <c r="AB9" s="468"/>
      <c r="AC9" s="468"/>
      <c r="AD9" s="469">
        <v>0</v>
      </c>
      <c r="AE9" s="470">
        <v>7</v>
      </c>
      <c r="AF9" s="471"/>
      <c r="AG9" s="472"/>
      <c r="AH9" s="473">
        <v>2</v>
      </c>
      <c r="AI9" s="474">
        <v>0</v>
      </c>
      <c r="AJ9" s="475">
        <v>0</v>
      </c>
      <c r="AK9" s="476">
        <v>7</v>
      </c>
      <c r="AL9" s="477"/>
      <c r="AN9" s="478">
        <v>3</v>
      </c>
    </row>
    <row r="10" spans="1:40" s="459" customFormat="1" ht="25.5" customHeight="1">
      <c r="A10" s="479" t="s">
        <v>936</v>
      </c>
      <c r="B10" s="479"/>
      <c r="C10" s="479"/>
      <c r="D10" s="479"/>
      <c r="E10" s="479"/>
      <c r="F10" s="479"/>
      <c r="G10" s="480"/>
      <c r="H10" s="479" t="s">
        <v>937</v>
      </c>
      <c r="I10" s="479"/>
      <c r="J10" s="479"/>
      <c r="K10" s="479"/>
      <c r="L10" s="480"/>
      <c r="M10" s="481" t="s">
        <v>961</v>
      </c>
      <c r="N10" s="481"/>
      <c r="O10" s="480"/>
      <c r="P10" s="481" t="s">
        <v>1195</v>
      </c>
      <c r="Q10" s="481"/>
      <c r="R10" s="481"/>
      <c r="S10" s="481"/>
      <c r="T10" s="480"/>
      <c r="U10" s="479"/>
      <c r="V10" s="479" t="s">
        <v>940</v>
      </c>
      <c r="W10" s="479"/>
      <c r="X10" s="479"/>
      <c r="Y10" s="479"/>
      <c r="Z10" s="479"/>
      <c r="AA10" s="479"/>
      <c r="AB10" s="482"/>
      <c r="AC10" s="482"/>
      <c r="AD10" s="479" t="s">
        <v>1316</v>
      </c>
      <c r="AE10" s="479"/>
      <c r="AF10" s="480"/>
      <c r="AG10" s="480"/>
      <c r="AH10" s="479" t="s">
        <v>964</v>
      </c>
      <c r="AI10" s="479"/>
      <c r="AJ10" s="479"/>
      <c r="AK10" s="479"/>
      <c r="AL10" s="480"/>
      <c r="AN10" s="479" t="s">
        <v>965</v>
      </c>
    </row>
    <row r="11" spans="1:36" ht="12.75">
      <c r="A11" s="483"/>
      <c r="B11" s="483"/>
      <c r="C11" s="483"/>
      <c r="D11" s="483"/>
      <c r="E11" s="483"/>
      <c r="F11" s="483"/>
      <c r="G11" s="484"/>
      <c r="H11" s="483"/>
      <c r="I11" s="483"/>
      <c r="J11" s="483"/>
      <c r="K11" s="483"/>
      <c r="L11" s="484"/>
      <c r="M11" s="485"/>
      <c r="N11" s="483"/>
      <c r="O11" s="483"/>
      <c r="P11" s="484"/>
      <c r="Q11" s="485"/>
      <c r="R11" s="485"/>
      <c r="S11" s="485"/>
      <c r="T11" s="485"/>
      <c r="V11" s="483"/>
      <c r="W11" s="483"/>
      <c r="X11" s="483"/>
      <c r="Y11" s="483"/>
      <c r="Z11" s="483"/>
      <c r="AB11" s="483"/>
      <c r="AC11" s="483"/>
      <c r="AE11" s="483"/>
      <c r="AF11" s="483"/>
      <c r="AG11" s="483"/>
      <c r="AH11" s="483"/>
      <c r="AJ11" s="483"/>
    </row>
    <row r="12" spans="33:41" s="459" customFormat="1" ht="12.75">
      <c r="AG12" s="453"/>
      <c r="AO12" s="486" t="s">
        <v>966</v>
      </c>
    </row>
    <row r="13" spans="1:41" s="459" customFormat="1" ht="38.25" customHeight="1">
      <c r="A13" s="487" t="s">
        <v>967</v>
      </c>
      <c r="B13" s="488"/>
      <c r="C13" s="488"/>
      <c r="D13" s="488"/>
      <c r="E13" s="488"/>
      <c r="F13" s="488"/>
      <c r="G13" s="488"/>
      <c r="H13" s="488"/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9"/>
      <c r="T13" s="490" t="s">
        <v>968</v>
      </c>
      <c r="U13" s="490"/>
      <c r="V13" s="491" t="s">
        <v>969</v>
      </c>
      <c r="W13" s="492"/>
      <c r="X13" s="492"/>
      <c r="Y13" s="492"/>
      <c r="Z13" s="493"/>
      <c r="AA13" s="491" t="s">
        <v>970</v>
      </c>
      <c r="AB13" s="492"/>
      <c r="AC13" s="492"/>
      <c r="AD13" s="492"/>
      <c r="AE13" s="493"/>
      <c r="AF13" s="494" t="s">
        <v>971</v>
      </c>
      <c r="AG13" s="488"/>
      <c r="AH13" s="488"/>
      <c r="AI13" s="488"/>
      <c r="AJ13" s="489"/>
      <c r="AK13" s="495" t="s">
        <v>1317</v>
      </c>
      <c r="AL13" s="496"/>
      <c r="AM13" s="496"/>
      <c r="AN13" s="496"/>
      <c r="AO13" s="497"/>
    </row>
    <row r="14" spans="1:41" s="459" customFormat="1" ht="12.75">
      <c r="A14" s="498"/>
      <c r="B14" s="499"/>
      <c r="C14" s="499"/>
      <c r="D14" s="499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  <c r="P14" s="500"/>
      <c r="Q14" s="500"/>
      <c r="R14" s="499"/>
      <c r="S14" s="501"/>
      <c r="T14" s="502"/>
      <c r="U14" s="502"/>
      <c r="V14" s="491" t="s">
        <v>972</v>
      </c>
      <c r="W14" s="492"/>
      <c r="X14" s="492"/>
      <c r="Y14" s="492"/>
      <c r="Z14" s="492"/>
      <c r="AA14" s="491"/>
      <c r="AB14" s="492"/>
      <c r="AC14" s="492"/>
      <c r="AD14" s="492"/>
      <c r="AE14" s="493"/>
      <c r="AF14" s="503"/>
      <c r="AG14" s="504"/>
      <c r="AH14" s="504"/>
      <c r="AI14" s="504"/>
      <c r="AJ14" s="505"/>
      <c r="AK14" s="506"/>
      <c r="AL14" s="507"/>
      <c r="AM14" s="507"/>
      <c r="AN14" s="507"/>
      <c r="AO14" s="508"/>
    </row>
    <row r="15" spans="1:41" ht="12.75">
      <c r="A15" s="509">
        <v>1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1"/>
      <c r="T15" s="510">
        <v>2</v>
      </c>
      <c r="U15" s="510"/>
      <c r="V15" s="512">
        <v>3</v>
      </c>
      <c r="W15" s="510"/>
      <c r="X15" s="510"/>
      <c r="Y15" s="510"/>
      <c r="Z15" s="510"/>
      <c r="AA15" s="512">
        <v>4</v>
      </c>
      <c r="AB15" s="510"/>
      <c r="AC15" s="510"/>
      <c r="AD15" s="510"/>
      <c r="AE15" s="510"/>
      <c r="AF15" s="512">
        <v>5</v>
      </c>
      <c r="AG15" s="510"/>
      <c r="AH15" s="510"/>
      <c r="AI15" s="510"/>
      <c r="AJ15" s="511"/>
      <c r="AK15" s="512">
        <v>6</v>
      </c>
      <c r="AL15" s="510"/>
      <c r="AM15" s="510"/>
      <c r="AN15" s="510"/>
      <c r="AO15" s="511"/>
    </row>
    <row r="16" spans="1:41" ht="19.5" customHeight="1">
      <c r="A16" s="513" t="s">
        <v>1318</v>
      </c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5"/>
      <c r="T16" s="516" t="s">
        <v>974</v>
      </c>
      <c r="U16" s="517"/>
      <c r="V16" s="518">
        <v>11020</v>
      </c>
      <c r="W16" s="519"/>
      <c r="X16" s="519"/>
      <c r="Y16" s="519"/>
      <c r="Z16" s="520"/>
      <c r="AA16" s="521"/>
      <c r="AB16" s="522"/>
      <c r="AC16" s="522"/>
      <c r="AD16" s="522"/>
      <c r="AE16" s="523"/>
      <c r="AF16" s="521"/>
      <c r="AG16" s="522"/>
      <c r="AH16" s="522"/>
      <c r="AI16" s="522"/>
      <c r="AJ16" s="523"/>
      <c r="AK16" s="521"/>
      <c r="AL16" s="522"/>
      <c r="AM16" s="522"/>
      <c r="AN16" s="522"/>
      <c r="AO16" s="523"/>
    </row>
    <row r="17" spans="1:41" ht="19.5" customHeight="1">
      <c r="A17" s="513" t="s">
        <v>1319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5"/>
      <c r="T17" s="516" t="s">
        <v>976</v>
      </c>
      <c r="U17" s="517"/>
      <c r="V17" s="518"/>
      <c r="W17" s="519"/>
      <c r="X17" s="519"/>
      <c r="Y17" s="519"/>
      <c r="Z17" s="520"/>
      <c r="AA17" s="521"/>
      <c r="AB17" s="522"/>
      <c r="AC17" s="522"/>
      <c r="AD17" s="522"/>
      <c r="AE17" s="523"/>
      <c r="AF17" s="521"/>
      <c r="AG17" s="522"/>
      <c r="AH17" s="522"/>
      <c r="AI17" s="522"/>
      <c r="AJ17" s="523"/>
      <c r="AK17" s="521"/>
      <c r="AL17" s="522"/>
      <c r="AM17" s="522"/>
      <c r="AN17" s="522"/>
      <c r="AO17" s="523"/>
    </row>
    <row r="18" spans="1:41" s="454" customFormat="1" ht="19.5" customHeight="1">
      <c r="A18" s="513" t="s">
        <v>1320</v>
      </c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5"/>
      <c r="T18" s="516" t="s">
        <v>978</v>
      </c>
      <c r="U18" s="517"/>
      <c r="V18" s="518">
        <v>96000</v>
      </c>
      <c r="W18" s="519"/>
      <c r="X18" s="519"/>
      <c r="Y18" s="519"/>
      <c r="Z18" s="520"/>
      <c r="AA18" s="521"/>
      <c r="AB18" s="522"/>
      <c r="AC18" s="522"/>
      <c r="AD18" s="522"/>
      <c r="AE18" s="523"/>
      <c r="AF18" s="521"/>
      <c r="AG18" s="522"/>
      <c r="AH18" s="522"/>
      <c r="AI18" s="522"/>
      <c r="AJ18" s="523"/>
      <c r="AK18" s="521"/>
      <c r="AL18" s="522"/>
      <c r="AM18" s="522"/>
      <c r="AN18" s="522"/>
      <c r="AO18" s="523"/>
    </row>
    <row r="19" spans="1:41" ht="19.5" customHeight="1">
      <c r="A19" s="524" t="s">
        <v>1321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6"/>
      <c r="T19" s="527" t="s">
        <v>980</v>
      </c>
      <c r="U19" s="517"/>
      <c r="V19" s="528">
        <f>SUM(V16:Z18)</f>
        <v>107020</v>
      </c>
      <c r="W19" s="529"/>
      <c r="X19" s="529"/>
      <c r="Y19" s="529"/>
      <c r="Z19" s="530"/>
      <c r="AA19" s="531"/>
      <c r="AB19" s="532"/>
      <c r="AC19" s="532"/>
      <c r="AD19" s="532"/>
      <c r="AE19" s="533"/>
      <c r="AF19" s="531"/>
      <c r="AG19" s="532"/>
      <c r="AH19" s="532"/>
      <c r="AI19" s="532"/>
      <c r="AJ19" s="533"/>
      <c r="AK19" s="531"/>
      <c r="AL19" s="532"/>
      <c r="AM19" s="532"/>
      <c r="AN19" s="532"/>
      <c r="AO19" s="533"/>
    </row>
    <row r="20" spans="1:41" ht="19.5" customHeight="1">
      <c r="A20" s="534" t="s">
        <v>1322</v>
      </c>
      <c r="B20" s="525"/>
      <c r="C20" s="525"/>
      <c r="D20" s="525"/>
      <c r="E20" s="525"/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6"/>
      <c r="T20" s="516" t="s">
        <v>982</v>
      </c>
      <c r="U20" s="517"/>
      <c r="V20" s="518"/>
      <c r="W20" s="519"/>
      <c r="X20" s="519"/>
      <c r="Y20" s="519"/>
      <c r="Z20" s="520"/>
      <c r="AA20" s="521"/>
      <c r="AB20" s="522"/>
      <c r="AC20" s="522"/>
      <c r="AD20" s="522"/>
      <c r="AE20" s="523"/>
      <c r="AF20" s="521"/>
      <c r="AG20" s="522"/>
      <c r="AH20" s="522"/>
      <c r="AI20" s="522"/>
      <c r="AJ20" s="523"/>
      <c r="AK20" s="521"/>
      <c r="AL20" s="522"/>
      <c r="AM20" s="522"/>
      <c r="AN20" s="522"/>
      <c r="AO20" s="523"/>
    </row>
    <row r="21" spans="1:41" ht="19.5" customHeight="1">
      <c r="A21" s="534" t="s">
        <v>1323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5"/>
      <c r="N21" s="525"/>
      <c r="O21" s="525"/>
      <c r="P21" s="525"/>
      <c r="Q21" s="525"/>
      <c r="R21" s="525"/>
      <c r="S21" s="526"/>
      <c r="T21" s="516" t="s">
        <v>984</v>
      </c>
      <c r="U21" s="517"/>
      <c r="V21" s="518"/>
      <c r="W21" s="519"/>
      <c r="X21" s="519"/>
      <c r="Y21" s="519"/>
      <c r="Z21" s="520"/>
      <c r="AA21" s="521"/>
      <c r="AB21" s="522"/>
      <c r="AC21" s="522"/>
      <c r="AD21" s="522"/>
      <c r="AE21" s="523"/>
      <c r="AF21" s="521"/>
      <c r="AG21" s="522"/>
      <c r="AH21" s="522"/>
      <c r="AI21" s="522"/>
      <c r="AJ21" s="523"/>
      <c r="AK21" s="521"/>
      <c r="AL21" s="522"/>
      <c r="AM21" s="522"/>
      <c r="AN21" s="522"/>
      <c r="AO21" s="523"/>
    </row>
    <row r="22" spans="1:41" ht="19.5" customHeight="1">
      <c r="A22" s="513" t="s">
        <v>1324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5"/>
      <c r="T22" s="516" t="s">
        <v>986</v>
      </c>
      <c r="U22" s="517"/>
      <c r="V22" s="518">
        <v>2100</v>
      </c>
      <c r="W22" s="519"/>
      <c r="X22" s="519"/>
      <c r="Y22" s="519"/>
      <c r="Z22" s="520"/>
      <c r="AA22" s="521"/>
      <c r="AB22" s="522"/>
      <c r="AC22" s="522"/>
      <c r="AD22" s="522"/>
      <c r="AE22" s="523"/>
      <c r="AF22" s="521"/>
      <c r="AG22" s="522"/>
      <c r="AH22" s="522"/>
      <c r="AI22" s="522"/>
      <c r="AJ22" s="523"/>
      <c r="AK22" s="521"/>
      <c r="AL22" s="522"/>
      <c r="AM22" s="522"/>
      <c r="AN22" s="522"/>
      <c r="AO22" s="523"/>
    </row>
    <row r="23" spans="1:41" s="454" customFormat="1" ht="19.5" customHeight="1">
      <c r="A23" s="513" t="s">
        <v>1325</v>
      </c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5"/>
      <c r="T23" s="516" t="s">
        <v>988</v>
      </c>
      <c r="U23" s="517"/>
      <c r="V23" s="518">
        <v>362285</v>
      </c>
      <c r="W23" s="519"/>
      <c r="X23" s="519"/>
      <c r="Y23" s="519"/>
      <c r="Z23" s="520"/>
      <c r="AA23" s="521"/>
      <c r="AB23" s="522"/>
      <c r="AC23" s="522"/>
      <c r="AD23" s="522"/>
      <c r="AE23" s="523"/>
      <c r="AF23" s="521"/>
      <c r="AG23" s="522"/>
      <c r="AH23" s="522"/>
      <c r="AI23" s="522"/>
      <c r="AJ23" s="523"/>
      <c r="AK23" s="521"/>
      <c r="AL23" s="522"/>
      <c r="AM23" s="522"/>
      <c r="AN23" s="522"/>
      <c r="AO23" s="523"/>
    </row>
    <row r="24" spans="1:41" s="454" customFormat="1" ht="19.5" customHeight="1">
      <c r="A24" s="513" t="s">
        <v>1326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514"/>
      <c r="P24" s="514"/>
      <c r="Q24" s="514"/>
      <c r="R24" s="514"/>
      <c r="S24" s="515"/>
      <c r="T24" s="516" t="s">
        <v>990</v>
      </c>
      <c r="U24" s="517"/>
      <c r="V24" s="518">
        <v>423070</v>
      </c>
      <c r="W24" s="519"/>
      <c r="X24" s="519"/>
      <c r="Y24" s="519"/>
      <c r="Z24" s="520"/>
      <c r="AA24" s="521"/>
      <c r="AB24" s="522"/>
      <c r="AC24" s="522"/>
      <c r="AD24" s="522"/>
      <c r="AE24" s="523"/>
      <c r="AF24" s="521"/>
      <c r="AG24" s="522"/>
      <c r="AH24" s="522"/>
      <c r="AI24" s="522"/>
      <c r="AJ24" s="523"/>
      <c r="AK24" s="521"/>
      <c r="AL24" s="522"/>
      <c r="AM24" s="522"/>
      <c r="AN24" s="522"/>
      <c r="AO24" s="523"/>
    </row>
    <row r="25" spans="1:41" s="454" customFormat="1" ht="19.5" customHeight="1">
      <c r="A25" s="513" t="s">
        <v>1327</v>
      </c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5"/>
      <c r="T25" s="516">
        <v>10</v>
      </c>
      <c r="U25" s="517"/>
      <c r="V25" s="518"/>
      <c r="W25" s="519"/>
      <c r="X25" s="519"/>
      <c r="Y25" s="519"/>
      <c r="Z25" s="520"/>
      <c r="AA25" s="521"/>
      <c r="AB25" s="522"/>
      <c r="AC25" s="522"/>
      <c r="AD25" s="522"/>
      <c r="AE25" s="523"/>
      <c r="AF25" s="521"/>
      <c r="AG25" s="522"/>
      <c r="AH25" s="522"/>
      <c r="AI25" s="522"/>
      <c r="AJ25" s="523"/>
      <c r="AK25" s="521"/>
      <c r="AL25" s="522"/>
      <c r="AM25" s="522"/>
      <c r="AN25" s="522"/>
      <c r="AO25" s="523"/>
    </row>
    <row r="26" spans="1:41" s="454" customFormat="1" ht="19.5" customHeight="1">
      <c r="A26" s="513" t="s">
        <v>1328</v>
      </c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 s="515"/>
      <c r="T26" s="516">
        <v>11</v>
      </c>
      <c r="U26" s="517"/>
      <c r="V26" s="518"/>
      <c r="W26" s="519"/>
      <c r="X26" s="519"/>
      <c r="Y26" s="519"/>
      <c r="Z26" s="520"/>
      <c r="AA26" s="521"/>
      <c r="AB26" s="522"/>
      <c r="AC26" s="522"/>
      <c r="AD26" s="522"/>
      <c r="AE26" s="523"/>
      <c r="AF26" s="521"/>
      <c r="AG26" s="522"/>
      <c r="AH26" s="522"/>
      <c r="AI26" s="522"/>
      <c r="AJ26" s="523"/>
      <c r="AK26" s="521"/>
      <c r="AL26" s="522"/>
      <c r="AM26" s="522"/>
      <c r="AN26" s="522"/>
      <c r="AO26" s="523"/>
    </row>
    <row r="27" spans="1:41" s="454" customFormat="1" ht="19.5" customHeight="1">
      <c r="A27" s="513" t="s">
        <v>1329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5"/>
      <c r="T27" s="516">
        <v>12</v>
      </c>
      <c r="U27" s="517"/>
      <c r="V27" s="518"/>
      <c r="W27" s="519"/>
      <c r="X27" s="519"/>
      <c r="Y27" s="519"/>
      <c r="Z27" s="520"/>
      <c r="AA27" s="521"/>
      <c r="AB27" s="522"/>
      <c r="AC27" s="522"/>
      <c r="AD27" s="522"/>
      <c r="AE27" s="523"/>
      <c r="AF27" s="521"/>
      <c r="AG27" s="522"/>
      <c r="AH27" s="522"/>
      <c r="AI27" s="522"/>
      <c r="AJ27" s="523"/>
      <c r="AK27" s="521"/>
      <c r="AL27" s="522"/>
      <c r="AM27" s="522"/>
      <c r="AN27" s="522"/>
      <c r="AO27" s="523"/>
    </row>
    <row r="28" spans="1:41" s="454" customFormat="1" ht="19.5" customHeight="1">
      <c r="A28" s="513" t="s">
        <v>1330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5"/>
      <c r="T28" s="516">
        <v>13</v>
      </c>
      <c r="U28" s="517"/>
      <c r="V28" s="518"/>
      <c r="W28" s="519"/>
      <c r="X28" s="519"/>
      <c r="Y28" s="519"/>
      <c r="Z28" s="520"/>
      <c r="AA28" s="521"/>
      <c r="AB28" s="522"/>
      <c r="AC28" s="522"/>
      <c r="AD28" s="522"/>
      <c r="AE28" s="523"/>
      <c r="AF28" s="521"/>
      <c r="AG28" s="522"/>
      <c r="AH28" s="522"/>
      <c r="AI28" s="522"/>
      <c r="AJ28" s="523"/>
      <c r="AK28" s="521"/>
      <c r="AL28" s="522"/>
      <c r="AM28" s="522"/>
      <c r="AN28" s="522"/>
      <c r="AO28" s="523"/>
    </row>
    <row r="29" spans="1:41" s="454" customFormat="1" ht="19.5" customHeight="1">
      <c r="A29" s="524" t="s">
        <v>1331</v>
      </c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6"/>
      <c r="T29" s="535">
        <v>14</v>
      </c>
      <c r="U29" s="536"/>
      <c r="V29" s="528">
        <f>SUM(V20:Z28)</f>
        <v>787455</v>
      </c>
      <c r="W29" s="529"/>
      <c r="X29" s="529"/>
      <c r="Y29" s="529"/>
      <c r="Z29" s="530"/>
      <c r="AA29" s="531"/>
      <c r="AB29" s="532"/>
      <c r="AC29" s="532"/>
      <c r="AD29" s="532"/>
      <c r="AE29" s="533"/>
      <c r="AF29" s="531"/>
      <c r="AG29" s="532"/>
      <c r="AH29" s="532"/>
      <c r="AI29" s="532"/>
      <c r="AJ29" s="533"/>
      <c r="AK29" s="531"/>
      <c r="AL29" s="532"/>
      <c r="AM29" s="532"/>
      <c r="AN29" s="532"/>
      <c r="AO29" s="533"/>
    </row>
    <row r="30" spans="1:41" ht="19.5" customHeight="1">
      <c r="A30" s="513" t="s">
        <v>1332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5"/>
      <c r="T30" s="516">
        <v>15</v>
      </c>
      <c r="U30" s="517"/>
      <c r="V30" s="518"/>
      <c r="W30" s="519"/>
      <c r="X30" s="519"/>
      <c r="Y30" s="519"/>
      <c r="Z30" s="520"/>
      <c r="AA30" s="521"/>
      <c r="AB30" s="522"/>
      <c r="AC30" s="522"/>
      <c r="AD30" s="522"/>
      <c r="AE30" s="523"/>
      <c r="AF30" s="521"/>
      <c r="AG30" s="522"/>
      <c r="AH30" s="522"/>
      <c r="AI30" s="522"/>
      <c r="AJ30" s="523"/>
      <c r="AK30" s="521"/>
      <c r="AL30" s="522"/>
      <c r="AM30" s="522"/>
      <c r="AN30" s="522"/>
      <c r="AO30" s="523"/>
    </row>
    <row r="31" spans="1:41" s="454" customFormat="1" ht="19.5" customHeight="1">
      <c r="A31" s="513" t="s">
        <v>1333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5"/>
      <c r="T31" s="516">
        <v>16</v>
      </c>
      <c r="U31" s="517"/>
      <c r="V31" s="518"/>
      <c r="W31" s="519"/>
      <c r="X31" s="519"/>
      <c r="Y31" s="519"/>
      <c r="Z31" s="520"/>
      <c r="AA31" s="521"/>
      <c r="AB31" s="522"/>
      <c r="AC31" s="522"/>
      <c r="AD31" s="522"/>
      <c r="AE31" s="523"/>
      <c r="AF31" s="521"/>
      <c r="AG31" s="522"/>
      <c r="AH31" s="522"/>
      <c r="AI31" s="522"/>
      <c r="AJ31" s="523"/>
      <c r="AK31" s="521"/>
      <c r="AL31" s="522"/>
      <c r="AM31" s="522"/>
      <c r="AN31" s="522"/>
      <c r="AO31" s="523"/>
    </row>
    <row r="32" spans="1:41" s="454" customFormat="1" ht="19.5" customHeight="1">
      <c r="A32" s="513" t="s">
        <v>1334</v>
      </c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5"/>
      <c r="T32" s="516">
        <v>17</v>
      </c>
      <c r="U32" s="517"/>
      <c r="V32" s="518">
        <v>411706</v>
      </c>
      <c r="W32" s="519"/>
      <c r="X32" s="519"/>
      <c r="Y32" s="519"/>
      <c r="Z32" s="520"/>
      <c r="AA32" s="521"/>
      <c r="AB32" s="522"/>
      <c r="AC32" s="522"/>
      <c r="AD32" s="522"/>
      <c r="AE32" s="523"/>
      <c r="AF32" s="521"/>
      <c r="AG32" s="522"/>
      <c r="AH32" s="522"/>
      <c r="AI32" s="522"/>
      <c r="AJ32" s="523"/>
      <c r="AK32" s="521"/>
      <c r="AL32" s="522"/>
      <c r="AM32" s="522"/>
      <c r="AN32" s="522"/>
      <c r="AO32" s="523"/>
    </row>
    <row r="33" spans="1:41" s="454" customFormat="1" ht="19.5" customHeight="1">
      <c r="A33" s="513" t="s">
        <v>1335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5"/>
      <c r="T33" s="516">
        <v>18</v>
      </c>
      <c r="U33" s="517"/>
      <c r="V33" s="518">
        <v>220200</v>
      </c>
      <c r="W33" s="519"/>
      <c r="X33" s="519"/>
      <c r="Y33" s="519"/>
      <c r="Z33" s="520"/>
      <c r="AA33" s="521"/>
      <c r="AB33" s="522"/>
      <c r="AC33" s="522"/>
      <c r="AD33" s="522"/>
      <c r="AE33" s="523"/>
      <c r="AF33" s="521"/>
      <c r="AG33" s="522"/>
      <c r="AH33" s="522"/>
      <c r="AI33" s="522"/>
      <c r="AJ33" s="523"/>
      <c r="AK33" s="521"/>
      <c r="AL33" s="522"/>
      <c r="AM33" s="522"/>
      <c r="AN33" s="522"/>
      <c r="AO33" s="523"/>
    </row>
    <row r="34" spans="1:41" s="454" customFormat="1" ht="19.5" customHeight="1">
      <c r="A34" s="524" t="s">
        <v>1336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6"/>
      <c r="T34" s="527">
        <v>19</v>
      </c>
      <c r="U34" s="517"/>
      <c r="V34" s="528">
        <f>SUM(V30:Z33)</f>
        <v>631906</v>
      </c>
      <c r="W34" s="529"/>
      <c r="X34" s="529"/>
      <c r="Y34" s="529"/>
      <c r="Z34" s="530"/>
      <c r="AA34" s="531"/>
      <c r="AB34" s="532"/>
      <c r="AC34" s="532"/>
      <c r="AD34" s="532"/>
      <c r="AE34" s="533"/>
      <c r="AF34" s="531"/>
      <c r="AG34" s="532"/>
      <c r="AH34" s="532"/>
      <c r="AI34" s="532"/>
      <c r="AJ34" s="533"/>
      <c r="AK34" s="531"/>
      <c r="AL34" s="532"/>
      <c r="AM34" s="532"/>
      <c r="AN34" s="532"/>
      <c r="AO34" s="533"/>
    </row>
    <row r="35" spans="1:41" ht="24.75" customHeight="1">
      <c r="A35" s="534" t="s">
        <v>1337</v>
      </c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6"/>
      <c r="T35" s="537">
        <v>20</v>
      </c>
      <c r="U35" s="538"/>
      <c r="V35" s="518">
        <v>100000</v>
      </c>
      <c r="W35" s="519"/>
      <c r="X35" s="519"/>
      <c r="Y35" s="519"/>
      <c r="Z35" s="520"/>
      <c r="AA35" s="521"/>
      <c r="AB35" s="522"/>
      <c r="AC35" s="522"/>
      <c r="AD35" s="522"/>
      <c r="AE35" s="523"/>
      <c r="AF35" s="521"/>
      <c r="AG35" s="522"/>
      <c r="AH35" s="522"/>
      <c r="AI35" s="522"/>
      <c r="AJ35" s="523"/>
      <c r="AK35" s="521"/>
      <c r="AL35" s="522"/>
      <c r="AM35" s="522"/>
      <c r="AN35" s="522"/>
      <c r="AO35" s="523"/>
    </row>
    <row r="36" spans="1:41" ht="19.5" customHeight="1">
      <c r="A36" s="534" t="s">
        <v>1338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6"/>
      <c r="T36" s="537">
        <v>21</v>
      </c>
      <c r="U36" s="538"/>
      <c r="V36" s="518">
        <v>50000</v>
      </c>
      <c r="W36" s="519"/>
      <c r="X36" s="519"/>
      <c r="Y36" s="519"/>
      <c r="Z36" s="520"/>
      <c r="AA36" s="521"/>
      <c r="AB36" s="522"/>
      <c r="AC36" s="522"/>
      <c r="AD36" s="522"/>
      <c r="AE36" s="523"/>
      <c r="AF36" s="521"/>
      <c r="AG36" s="522"/>
      <c r="AH36" s="522"/>
      <c r="AI36" s="522"/>
      <c r="AJ36" s="523"/>
      <c r="AK36" s="521"/>
      <c r="AL36" s="522"/>
      <c r="AM36" s="522"/>
      <c r="AN36" s="522"/>
      <c r="AO36" s="523"/>
    </row>
    <row r="37" spans="1:41" ht="19.5" customHeight="1">
      <c r="A37" s="534" t="s">
        <v>1339</v>
      </c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6"/>
      <c r="T37" s="537">
        <v>22</v>
      </c>
      <c r="U37" s="538"/>
      <c r="V37" s="518"/>
      <c r="W37" s="519"/>
      <c r="X37" s="519"/>
      <c r="Y37" s="519"/>
      <c r="Z37" s="520"/>
      <c r="AA37" s="521"/>
      <c r="AB37" s="522"/>
      <c r="AC37" s="522"/>
      <c r="AD37" s="522"/>
      <c r="AE37" s="523"/>
      <c r="AF37" s="521"/>
      <c r="AG37" s="522"/>
      <c r="AH37" s="522"/>
      <c r="AI37" s="522"/>
      <c r="AJ37" s="523"/>
      <c r="AK37" s="521"/>
      <c r="AL37" s="522"/>
      <c r="AM37" s="522"/>
      <c r="AN37" s="522"/>
      <c r="AO37" s="523"/>
    </row>
    <row r="38" spans="1:41" ht="19.5" customHeight="1">
      <c r="A38" s="524" t="s">
        <v>1340</v>
      </c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6"/>
      <c r="T38" s="539">
        <v>23</v>
      </c>
      <c r="U38" s="540"/>
      <c r="V38" s="528">
        <f>SUM(V35:Z37)</f>
        <v>150000</v>
      </c>
      <c r="W38" s="529"/>
      <c r="X38" s="529"/>
      <c r="Y38" s="529"/>
      <c r="Z38" s="530"/>
      <c r="AA38" s="531"/>
      <c r="AB38" s="532"/>
      <c r="AC38" s="532"/>
      <c r="AD38" s="532"/>
      <c r="AE38" s="533"/>
      <c r="AF38" s="531"/>
      <c r="AG38" s="532"/>
      <c r="AH38" s="532"/>
      <c r="AI38" s="532"/>
      <c r="AJ38" s="533"/>
      <c r="AK38" s="531"/>
      <c r="AL38" s="532"/>
      <c r="AM38" s="532"/>
      <c r="AN38" s="532"/>
      <c r="AO38" s="533"/>
    </row>
    <row r="39" spans="1:41" ht="19.5" customHeight="1">
      <c r="A39" s="541" t="s">
        <v>1341</v>
      </c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3"/>
      <c r="T39" s="537">
        <v>24</v>
      </c>
      <c r="U39" s="538"/>
      <c r="V39" s="518"/>
      <c r="W39" s="519"/>
      <c r="X39" s="519"/>
      <c r="Y39" s="519"/>
      <c r="Z39" s="520"/>
      <c r="AA39" s="521"/>
      <c r="AB39" s="522"/>
      <c r="AC39" s="522"/>
      <c r="AD39" s="522"/>
      <c r="AE39" s="523"/>
      <c r="AF39" s="521"/>
      <c r="AG39" s="522"/>
      <c r="AH39" s="522"/>
      <c r="AI39" s="522"/>
      <c r="AJ39" s="523"/>
      <c r="AK39" s="521"/>
      <c r="AL39" s="522"/>
      <c r="AM39" s="522"/>
      <c r="AN39" s="522"/>
      <c r="AO39" s="523"/>
    </row>
    <row r="40" spans="1:41" ht="19.5" customHeight="1">
      <c r="A40" s="541" t="s">
        <v>1342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  <c r="P40" s="542"/>
      <c r="Q40" s="542"/>
      <c r="R40" s="542"/>
      <c r="S40" s="543"/>
      <c r="T40" s="537">
        <v>25</v>
      </c>
      <c r="U40" s="538"/>
      <c r="V40" s="518"/>
      <c r="W40" s="519"/>
      <c r="X40" s="519"/>
      <c r="Y40" s="519"/>
      <c r="Z40" s="520"/>
      <c r="AA40" s="521"/>
      <c r="AB40" s="522"/>
      <c r="AC40" s="522"/>
      <c r="AD40" s="522"/>
      <c r="AE40" s="523"/>
      <c r="AF40" s="521"/>
      <c r="AG40" s="522"/>
      <c r="AH40" s="522"/>
      <c r="AI40" s="522"/>
      <c r="AJ40" s="523"/>
      <c r="AK40" s="521"/>
      <c r="AL40" s="522"/>
      <c r="AM40" s="522"/>
      <c r="AN40" s="522"/>
      <c r="AO40" s="523"/>
    </row>
    <row r="41" spans="1:41" ht="19.5" customHeight="1">
      <c r="A41" s="541" t="s">
        <v>1343</v>
      </c>
      <c r="B41" s="542"/>
      <c r="C41" s="542"/>
      <c r="D41" s="542"/>
      <c r="E41" s="542"/>
      <c r="F41" s="542"/>
      <c r="G41" s="542"/>
      <c r="H41" s="542"/>
      <c r="I41" s="542"/>
      <c r="J41" s="542"/>
      <c r="K41" s="542"/>
      <c r="L41" s="542"/>
      <c r="M41" s="542"/>
      <c r="N41" s="542"/>
      <c r="O41" s="542"/>
      <c r="P41" s="542"/>
      <c r="Q41" s="542"/>
      <c r="R41" s="542"/>
      <c r="S41" s="543"/>
      <c r="T41" s="537">
        <v>26</v>
      </c>
      <c r="U41" s="538"/>
      <c r="V41" s="518"/>
      <c r="W41" s="519"/>
      <c r="X41" s="519"/>
      <c r="Y41" s="519"/>
      <c r="Z41" s="520"/>
      <c r="AA41" s="521"/>
      <c r="AB41" s="522"/>
      <c r="AC41" s="522"/>
      <c r="AD41" s="522"/>
      <c r="AE41" s="523"/>
      <c r="AF41" s="521"/>
      <c r="AG41" s="522"/>
      <c r="AH41" s="522"/>
      <c r="AI41" s="522"/>
      <c r="AJ41" s="523"/>
      <c r="AK41" s="521"/>
      <c r="AL41" s="522"/>
      <c r="AM41" s="522"/>
      <c r="AN41" s="522"/>
      <c r="AO41" s="523"/>
    </row>
    <row r="42" spans="1:41" ht="19.5" customHeight="1">
      <c r="A42" s="541" t="s">
        <v>1344</v>
      </c>
      <c r="B42" s="542"/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3"/>
      <c r="T42" s="537">
        <v>27</v>
      </c>
      <c r="U42" s="538"/>
      <c r="V42" s="518"/>
      <c r="W42" s="519"/>
      <c r="X42" s="519"/>
      <c r="Y42" s="519"/>
      <c r="Z42" s="520"/>
      <c r="AA42" s="521"/>
      <c r="AB42" s="522"/>
      <c r="AC42" s="522"/>
      <c r="AD42" s="522"/>
      <c r="AE42" s="523"/>
      <c r="AF42" s="521"/>
      <c r="AG42" s="522"/>
      <c r="AH42" s="522"/>
      <c r="AI42" s="522"/>
      <c r="AJ42" s="523"/>
      <c r="AK42" s="521"/>
      <c r="AL42" s="522"/>
      <c r="AM42" s="522"/>
      <c r="AN42" s="522"/>
      <c r="AO42" s="523"/>
    </row>
    <row r="43" spans="1:41" ht="19.5" customHeight="1">
      <c r="A43" s="541" t="s">
        <v>1345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542"/>
      <c r="Q43" s="542"/>
      <c r="R43" s="542"/>
      <c r="S43" s="543"/>
      <c r="T43" s="537">
        <v>28</v>
      </c>
      <c r="U43" s="538"/>
      <c r="V43" s="518"/>
      <c r="W43" s="519"/>
      <c r="X43" s="519"/>
      <c r="Y43" s="519"/>
      <c r="Z43" s="520"/>
      <c r="AA43" s="521"/>
      <c r="AB43" s="522"/>
      <c r="AC43" s="522"/>
      <c r="AD43" s="522"/>
      <c r="AE43" s="523"/>
      <c r="AF43" s="521"/>
      <c r="AG43" s="522"/>
      <c r="AH43" s="522"/>
      <c r="AI43" s="522"/>
      <c r="AJ43" s="523"/>
      <c r="AK43" s="521"/>
      <c r="AL43" s="522"/>
      <c r="AM43" s="522"/>
      <c r="AN43" s="522"/>
      <c r="AO43" s="523"/>
    </row>
    <row r="44" spans="1:41" ht="24.75" customHeight="1">
      <c r="A44" s="544" t="s">
        <v>1346</v>
      </c>
      <c r="B44" s="545"/>
      <c r="C44" s="545"/>
      <c r="D44" s="545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5"/>
      <c r="S44" s="546"/>
      <c r="T44" s="537">
        <v>29</v>
      </c>
      <c r="U44" s="538"/>
      <c r="V44" s="518"/>
      <c r="W44" s="519"/>
      <c r="X44" s="519"/>
      <c r="Y44" s="519"/>
      <c r="Z44" s="520"/>
      <c r="AA44" s="521"/>
      <c r="AB44" s="522"/>
      <c r="AC44" s="522"/>
      <c r="AD44" s="522"/>
      <c r="AE44" s="523"/>
      <c r="AF44" s="521"/>
      <c r="AG44" s="522"/>
      <c r="AH44" s="522"/>
      <c r="AI44" s="522"/>
      <c r="AJ44" s="523"/>
      <c r="AK44" s="521"/>
      <c r="AL44" s="522"/>
      <c r="AM44" s="522"/>
      <c r="AN44" s="522"/>
      <c r="AO44" s="523"/>
    </row>
    <row r="45" spans="1:41" ht="25.5" customHeight="1">
      <c r="A45" s="524" t="s">
        <v>1347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6"/>
      <c r="T45" s="539">
        <v>30</v>
      </c>
      <c r="U45" s="538"/>
      <c r="V45" s="528">
        <f>SUM(V39:Z44)</f>
        <v>0</v>
      </c>
      <c r="W45" s="529"/>
      <c r="X45" s="529"/>
      <c r="Y45" s="529"/>
      <c r="Z45" s="530"/>
      <c r="AA45" s="531"/>
      <c r="AB45" s="532"/>
      <c r="AC45" s="532"/>
      <c r="AD45" s="532"/>
      <c r="AE45" s="533"/>
      <c r="AF45" s="531"/>
      <c r="AG45" s="532"/>
      <c r="AH45" s="532"/>
      <c r="AI45" s="532"/>
      <c r="AJ45" s="533"/>
      <c r="AK45" s="531"/>
      <c r="AL45" s="532"/>
      <c r="AM45" s="532"/>
      <c r="AN45" s="532"/>
      <c r="AO45" s="533"/>
    </row>
    <row r="46" spans="1:41" ht="19.5" customHeight="1">
      <c r="A46" s="524" t="s">
        <v>1348</v>
      </c>
      <c r="B46" s="525"/>
      <c r="C46" s="525"/>
      <c r="D46" s="525"/>
      <c r="E46" s="525"/>
      <c r="F46" s="525"/>
      <c r="G46" s="525"/>
      <c r="H46" s="525"/>
      <c r="I46" s="525"/>
      <c r="J46" s="525"/>
      <c r="K46" s="525"/>
      <c r="L46" s="525"/>
      <c r="M46" s="525"/>
      <c r="N46" s="525"/>
      <c r="O46" s="525"/>
      <c r="P46" s="525"/>
      <c r="Q46" s="525"/>
      <c r="R46" s="525"/>
      <c r="S46" s="526"/>
      <c r="T46" s="539">
        <v>31</v>
      </c>
      <c r="U46" s="540"/>
      <c r="V46" s="528">
        <f>SUM(V19+V29+V34+V38+V45)</f>
        <v>1676381</v>
      </c>
      <c r="W46" s="529"/>
      <c r="X46" s="529"/>
      <c r="Y46" s="529"/>
      <c r="Z46" s="530"/>
      <c r="AA46" s="531"/>
      <c r="AB46" s="532"/>
      <c r="AC46" s="532"/>
      <c r="AD46" s="532"/>
      <c r="AE46" s="533"/>
      <c r="AF46" s="531"/>
      <c r="AG46" s="532"/>
      <c r="AH46" s="532"/>
      <c r="AI46" s="532"/>
      <c r="AJ46" s="533"/>
      <c r="AK46" s="531"/>
      <c r="AL46" s="532"/>
      <c r="AM46" s="532"/>
      <c r="AN46" s="532"/>
      <c r="AO46" s="533"/>
    </row>
    <row r="47" spans="22:26" ht="21.75" customHeight="1">
      <c r="V47" s="547"/>
      <c r="W47" s="547"/>
      <c r="X47" s="547"/>
      <c r="Y47" s="547"/>
      <c r="Z47" s="547"/>
    </row>
    <row r="48" spans="22:26" ht="21.75" customHeight="1">
      <c r="V48" s="547"/>
      <c r="W48" s="547"/>
      <c r="X48" s="547"/>
      <c r="Y48" s="547"/>
      <c r="Z48" s="547"/>
    </row>
    <row r="49" spans="22:26" ht="21.75" customHeight="1">
      <c r="V49" s="547"/>
      <c r="W49" s="547"/>
      <c r="X49" s="547"/>
      <c r="Y49" s="547"/>
      <c r="Z49" s="547"/>
    </row>
    <row r="50" spans="22:26" ht="21.75" customHeight="1">
      <c r="V50" s="547"/>
      <c r="W50" s="547"/>
      <c r="X50" s="547"/>
      <c r="Y50" s="547"/>
      <c r="Z50" s="547"/>
    </row>
    <row r="51" spans="22:26" ht="21.75" customHeight="1">
      <c r="V51" s="547"/>
      <c r="W51" s="547"/>
      <c r="X51" s="547"/>
      <c r="Y51" s="547"/>
      <c r="Z51" s="547"/>
    </row>
    <row r="52" spans="22:26" ht="21.75" customHeight="1">
      <c r="V52" s="547"/>
      <c r="W52" s="547"/>
      <c r="X52" s="547"/>
      <c r="Y52" s="547"/>
      <c r="Z52" s="547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548"/>
      <c r="B104" s="548"/>
      <c r="C104" s="548"/>
      <c r="D104" s="548"/>
    </row>
    <row r="105" spans="1:4" ht="21.75" customHeight="1">
      <c r="A105" s="548"/>
      <c r="B105" s="548"/>
      <c r="C105" s="548"/>
      <c r="D105" s="548"/>
    </row>
    <row r="106" spans="1:4" ht="21.75" customHeight="1">
      <c r="A106" s="548"/>
      <c r="B106" s="548"/>
      <c r="C106" s="548"/>
      <c r="D106" s="548"/>
    </row>
    <row r="107" spans="1:4" ht="21.75" customHeight="1">
      <c r="A107" s="548"/>
      <c r="B107" s="548"/>
      <c r="C107" s="548"/>
      <c r="D107" s="548"/>
    </row>
    <row r="108" spans="1:4" ht="21.75" customHeight="1">
      <c r="A108" s="548"/>
      <c r="B108" s="548"/>
      <c r="C108" s="548"/>
      <c r="D108" s="548"/>
    </row>
    <row r="109" spans="1:4" ht="21.75" customHeight="1">
      <c r="A109" s="548"/>
      <c r="B109" s="548"/>
      <c r="C109" s="548"/>
      <c r="D109" s="548"/>
    </row>
    <row r="110" spans="1:4" ht="21.75" customHeight="1">
      <c r="A110" s="548"/>
      <c r="B110" s="548"/>
      <c r="C110" s="548"/>
      <c r="D110" s="548"/>
    </row>
    <row r="111" spans="1:4" ht="21.75" customHeight="1">
      <c r="A111" s="548"/>
      <c r="B111" s="548"/>
      <c r="C111" s="548"/>
      <c r="D111" s="548"/>
    </row>
    <row r="112" spans="1:4" ht="21.75" customHeight="1">
      <c r="A112" s="548"/>
      <c r="B112" s="548"/>
      <c r="C112" s="548"/>
      <c r="D112" s="548"/>
    </row>
    <row r="113" spans="1:4" ht="21.75" customHeight="1">
      <c r="A113" s="548"/>
      <c r="B113" s="548"/>
      <c r="C113" s="548"/>
      <c r="D113" s="548"/>
    </row>
    <row r="114" spans="1:4" ht="21.75" customHeight="1">
      <c r="A114" s="548"/>
      <c r="B114" s="548"/>
      <c r="C114" s="548"/>
      <c r="D114" s="548"/>
    </row>
    <row r="115" spans="1:4" ht="21.75" customHeight="1">
      <c r="A115" s="548"/>
      <c r="B115" s="548"/>
      <c r="C115" s="548"/>
      <c r="D115" s="548"/>
    </row>
    <row r="116" spans="1:4" ht="21.75" customHeight="1">
      <c r="A116" s="548"/>
      <c r="B116" s="548"/>
      <c r="C116" s="548"/>
      <c r="D116" s="548"/>
    </row>
    <row r="117" spans="1:4" ht="21.75" customHeight="1">
      <c r="A117" s="548"/>
      <c r="B117" s="548"/>
      <c r="C117" s="548"/>
      <c r="D117" s="548"/>
    </row>
    <row r="118" spans="1:4" ht="21.75" customHeight="1">
      <c r="A118" s="548"/>
      <c r="B118" s="548"/>
      <c r="C118" s="548"/>
      <c r="D118" s="548"/>
    </row>
    <row r="119" spans="1:4" ht="21.75" customHeight="1">
      <c r="A119" s="548"/>
      <c r="B119" s="548"/>
      <c r="C119" s="548"/>
      <c r="D119" s="548"/>
    </row>
    <row r="120" spans="1:4" ht="21.75" customHeight="1">
      <c r="A120" s="548"/>
      <c r="B120" s="548"/>
      <c r="C120" s="548"/>
      <c r="D120" s="548"/>
    </row>
    <row r="121" spans="1:4" ht="21.75" customHeight="1">
      <c r="A121" s="548"/>
      <c r="B121" s="548"/>
      <c r="C121" s="548"/>
      <c r="D121" s="548"/>
    </row>
    <row r="122" spans="1:4" ht="21.75" customHeight="1">
      <c r="A122" s="548"/>
      <c r="B122" s="548"/>
      <c r="C122" s="548"/>
      <c r="D122" s="548"/>
    </row>
    <row r="123" spans="1:4" ht="21.75" customHeight="1">
      <c r="A123" s="548"/>
      <c r="B123" s="548"/>
      <c r="C123" s="548"/>
      <c r="D123" s="548"/>
    </row>
    <row r="124" spans="1:4" ht="21.75" customHeight="1">
      <c r="A124" s="548"/>
      <c r="B124" s="548"/>
      <c r="C124" s="548"/>
      <c r="D124" s="548"/>
    </row>
    <row r="125" spans="1:4" ht="21.75" customHeight="1">
      <c r="A125" s="548"/>
      <c r="B125" s="548"/>
      <c r="C125" s="548"/>
      <c r="D125" s="548"/>
    </row>
    <row r="126" spans="1:4" ht="21.75" customHeight="1">
      <c r="A126" s="548"/>
      <c r="B126" s="548"/>
      <c r="C126" s="548"/>
      <c r="D126" s="548"/>
    </row>
    <row r="127" spans="1:4" ht="21.75" customHeight="1">
      <c r="A127" s="548"/>
      <c r="B127" s="548"/>
      <c r="C127" s="548"/>
      <c r="D127" s="548"/>
    </row>
    <row r="128" spans="1:4" ht="21.75" customHeight="1">
      <c r="A128" s="548"/>
      <c r="B128" s="548"/>
      <c r="C128" s="548"/>
      <c r="D128" s="548"/>
    </row>
    <row r="129" spans="1:4" ht="21.75" customHeight="1">
      <c r="A129" s="548"/>
      <c r="B129" s="548"/>
      <c r="C129" s="548"/>
      <c r="D129" s="548"/>
    </row>
    <row r="130" spans="1:4" ht="21.75" customHeight="1">
      <c r="A130" s="548"/>
      <c r="B130" s="548"/>
      <c r="C130" s="548"/>
      <c r="D130" s="548"/>
    </row>
    <row r="131" spans="1:4" ht="21.75" customHeight="1">
      <c r="A131" s="548"/>
      <c r="B131" s="548"/>
      <c r="C131" s="548"/>
      <c r="D131" s="548"/>
    </row>
    <row r="132" spans="1:4" ht="21.75" customHeight="1">
      <c r="A132" s="548"/>
      <c r="B132" s="548"/>
      <c r="C132" s="548"/>
      <c r="D132" s="548"/>
    </row>
    <row r="133" spans="1:4" ht="21.75" customHeight="1">
      <c r="A133" s="548"/>
      <c r="B133" s="548"/>
      <c r="C133" s="548"/>
      <c r="D133" s="548"/>
    </row>
    <row r="134" spans="1:4" ht="21.75" customHeight="1">
      <c r="A134" s="548"/>
      <c r="B134" s="548"/>
      <c r="C134" s="548"/>
      <c r="D134" s="548"/>
    </row>
    <row r="135" spans="1:4" ht="21.75" customHeight="1">
      <c r="A135" s="548"/>
      <c r="B135" s="548"/>
      <c r="C135" s="548"/>
      <c r="D135" s="548"/>
    </row>
    <row r="136" spans="1:4" ht="21.75" customHeight="1">
      <c r="A136" s="548"/>
      <c r="B136" s="548"/>
      <c r="C136" s="548"/>
      <c r="D136" s="548"/>
    </row>
    <row r="137" spans="1:4" ht="21.75" customHeight="1">
      <c r="A137" s="548"/>
      <c r="B137" s="548"/>
      <c r="C137" s="548"/>
      <c r="D137" s="548"/>
    </row>
    <row r="138" spans="1:4" ht="21.75" customHeight="1">
      <c r="A138" s="548"/>
      <c r="B138" s="548"/>
      <c r="C138" s="548"/>
      <c r="D138" s="548"/>
    </row>
    <row r="139" spans="1:4" ht="21.75" customHeight="1">
      <c r="A139" s="548"/>
      <c r="B139" s="548"/>
      <c r="C139" s="548"/>
      <c r="D139" s="548"/>
    </row>
    <row r="140" spans="1:4" ht="21.75" customHeight="1">
      <c r="A140" s="548"/>
      <c r="B140" s="548"/>
      <c r="C140" s="548"/>
      <c r="D140" s="548"/>
    </row>
    <row r="141" spans="1:4" ht="21.75" customHeight="1">
      <c r="A141" s="548"/>
      <c r="B141" s="548"/>
      <c r="C141" s="548"/>
      <c r="D141" s="548"/>
    </row>
    <row r="142" spans="1:4" ht="21.75" customHeight="1">
      <c r="A142" s="548"/>
      <c r="B142" s="548"/>
      <c r="C142" s="548"/>
      <c r="D142" s="548"/>
    </row>
    <row r="143" spans="1:4" ht="21.75" customHeight="1">
      <c r="A143" s="548"/>
      <c r="B143" s="548"/>
      <c r="C143" s="548"/>
      <c r="D143" s="548"/>
    </row>
    <row r="144" spans="1:4" ht="21.75" customHeight="1">
      <c r="A144" s="548"/>
      <c r="B144" s="548"/>
      <c r="C144" s="548"/>
      <c r="D144" s="548"/>
    </row>
    <row r="145" spans="1:4" ht="21.75" customHeight="1">
      <c r="A145" s="548"/>
      <c r="B145" s="548"/>
      <c r="C145" s="548"/>
      <c r="D145" s="548"/>
    </row>
    <row r="146" spans="1:4" ht="21.75" customHeight="1">
      <c r="A146" s="548"/>
      <c r="B146" s="548"/>
      <c r="C146" s="548"/>
      <c r="D146" s="548"/>
    </row>
    <row r="147" spans="1:4" ht="21.75" customHeight="1">
      <c r="A147" s="548"/>
      <c r="B147" s="548"/>
      <c r="C147" s="548"/>
      <c r="D147" s="548"/>
    </row>
    <row r="148" spans="1:4" ht="21.75" customHeight="1">
      <c r="A148" s="548"/>
      <c r="B148" s="548"/>
      <c r="C148" s="548"/>
      <c r="D148" s="548"/>
    </row>
    <row r="149" spans="1:4" ht="21.75" customHeight="1">
      <c r="A149" s="548"/>
      <c r="B149" s="548"/>
      <c r="C149" s="548"/>
      <c r="D149" s="548"/>
    </row>
    <row r="150" spans="1:4" ht="21.75" customHeight="1">
      <c r="A150" s="548"/>
      <c r="B150" s="548"/>
      <c r="C150" s="548"/>
      <c r="D150" s="548"/>
    </row>
    <row r="151" spans="1:4" ht="21.75" customHeight="1">
      <c r="A151" s="548"/>
      <c r="B151" s="548"/>
      <c r="C151" s="548"/>
      <c r="D151" s="548"/>
    </row>
    <row r="152" spans="1:4" ht="21.75" customHeight="1">
      <c r="A152" s="548"/>
      <c r="B152" s="548"/>
      <c r="C152" s="548"/>
      <c r="D152" s="548"/>
    </row>
    <row r="153" spans="1:4" ht="21.75" customHeight="1">
      <c r="A153" s="548"/>
      <c r="B153" s="548"/>
      <c r="C153" s="548"/>
      <c r="D153" s="548"/>
    </row>
    <row r="154" spans="1:4" ht="21.75" customHeight="1">
      <c r="A154" s="548"/>
      <c r="B154" s="548"/>
      <c r="C154" s="548"/>
      <c r="D154" s="548"/>
    </row>
    <row r="155" spans="1:4" ht="21.75" customHeight="1">
      <c r="A155" s="548"/>
      <c r="B155" s="548"/>
      <c r="C155" s="548"/>
      <c r="D155" s="548"/>
    </row>
    <row r="156" spans="1:4" ht="21.75" customHeight="1">
      <c r="A156" s="548"/>
      <c r="B156" s="548"/>
      <c r="C156" s="548"/>
      <c r="D156" s="548"/>
    </row>
    <row r="157" spans="1:4" ht="21.75" customHeight="1">
      <c r="A157" s="548"/>
      <c r="B157" s="548"/>
      <c r="C157" s="548"/>
      <c r="D157" s="548"/>
    </row>
    <row r="158" spans="1:4" ht="21.75" customHeight="1">
      <c r="A158" s="548"/>
      <c r="B158" s="548"/>
      <c r="C158" s="548"/>
      <c r="D158" s="548"/>
    </row>
    <row r="159" spans="1:4" ht="21.75" customHeight="1">
      <c r="A159" s="548"/>
      <c r="B159" s="548"/>
      <c r="C159" s="548"/>
      <c r="D159" s="548"/>
    </row>
    <row r="160" spans="1:4" ht="21.75" customHeight="1">
      <c r="A160" s="548"/>
      <c r="B160" s="548"/>
      <c r="C160" s="548"/>
      <c r="D160" s="548"/>
    </row>
    <row r="161" spans="1:4" ht="21.75" customHeight="1">
      <c r="A161" s="548"/>
      <c r="B161" s="548"/>
      <c r="C161" s="548"/>
      <c r="D161" s="548"/>
    </row>
    <row r="162" spans="1:4" ht="21.75" customHeight="1">
      <c r="A162" s="548"/>
      <c r="B162" s="548"/>
      <c r="C162" s="548"/>
      <c r="D162" s="548"/>
    </row>
    <row r="163" spans="1:4" ht="21.75" customHeight="1">
      <c r="A163" s="548"/>
      <c r="B163" s="548"/>
      <c r="C163" s="548"/>
      <c r="D163" s="548"/>
    </row>
    <row r="164" spans="1:4" ht="21.75" customHeight="1">
      <c r="A164" s="548"/>
      <c r="B164" s="548"/>
      <c r="C164" s="548"/>
      <c r="D164" s="548"/>
    </row>
    <row r="165" spans="1:4" ht="21.75" customHeight="1">
      <c r="A165" s="548"/>
      <c r="B165" s="548"/>
      <c r="C165" s="548"/>
      <c r="D165" s="548"/>
    </row>
    <row r="166" spans="1:4" ht="21.75" customHeight="1">
      <c r="A166" s="548"/>
      <c r="B166" s="548"/>
      <c r="C166" s="548"/>
      <c r="D166" s="548"/>
    </row>
    <row r="167" spans="1:4" ht="21.75" customHeight="1">
      <c r="A167" s="548"/>
      <c r="B167" s="548"/>
      <c r="C167" s="548"/>
      <c r="D167" s="548"/>
    </row>
    <row r="168" spans="1:4" ht="21.75" customHeight="1">
      <c r="A168" s="548"/>
      <c r="B168" s="548"/>
      <c r="C168" s="548"/>
      <c r="D168" s="548"/>
    </row>
    <row r="169" spans="1:4" ht="21.75" customHeight="1">
      <c r="A169" s="548"/>
      <c r="B169" s="548"/>
      <c r="C169" s="548"/>
      <c r="D169" s="548"/>
    </row>
    <row r="170" spans="1:4" ht="21.75" customHeight="1">
      <c r="A170" s="548"/>
      <c r="B170" s="548"/>
      <c r="C170" s="548"/>
      <c r="D170" s="548"/>
    </row>
    <row r="171" spans="1:4" ht="21.75" customHeight="1">
      <c r="A171" s="548"/>
      <c r="B171" s="548"/>
      <c r="C171" s="548"/>
      <c r="D171" s="548"/>
    </row>
    <row r="172" spans="1:4" ht="21.75" customHeight="1">
      <c r="A172" s="548"/>
      <c r="B172" s="548"/>
      <c r="C172" s="548"/>
      <c r="D172" s="548"/>
    </row>
    <row r="173" spans="1:4" ht="21.75" customHeight="1">
      <c r="A173" s="548"/>
      <c r="B173" s="548"/>
      <c r="C173" s="548"/>
      <c r="D173" s="548"/>
    </row>
    <row r="174" spans="1:4" ht="21.75" customHeight="1">
      <c r="A174" s="548"/>
      <c r="B174" s="548"/>
      <c r="C174" s="548"/>
      <c r="D174" s="548"/>
    </row>
    <row r="175" spans="1:4" ht="21.75" customHeight="1">
      <c r="A175" s="548"/>
      <c r="B175" s="548"/>
      <c r="C175" s="548"/>
      <c r="D175" s="548"/>
    </row>
    <row r="176" spans="1:4" ht="21.75" customHeight="1">
      <c r="A176" s="548"/>
      <c r="B176" s="548"/>
      <c r="C176" s="548"/>
      <c r="D176" s="548"/>
    </row>
    <row r="177" spans="1:4" ht="21.75" customHeight="1">
      <c r="A177" s="548"/>
      <c r="B177" s="548"/>
      <c r="C177" s="548"/>
      <c r="D177" s="548"/>
    </row>
    <row r="178" spans="1:4" ht="21.75" customHeight="1">
      <c r="A178" s="548"/>
      <c r="B178" s="548"/>
      <c r="C178" s="548"/>
      <c r="D178" s="548"/>
    </row>
    <row r="179" spans="1:4" ht="21.75" customHeight="1">
      <c r="A179" s="548"/>
      <c r="B179" s="548"/>
      <c r="C179" s="548"/>
      <c r="D179" s="548"/>
    </row>
    <row r="180" spans="1:4" ht="12.75">
      <c r="A180" s="548"/>
      <c r="B180" s="548"/>
      <c r="C180" s="548"/>
      <c r="D180" s="548"/>
    </row>
    <row r="181" spans="1:4" ht="12.75">
      <c r="A181" s="548"/>
      <c r="B181" s="548"/>
      <c r="C181" s="548"/>
      <c r="D181" s="548"/>
    </row>
    <row r="182" spans="1:4" ht="12.75">
      <c r="A182" s="548"/>
      <c r="B182" s="548"/>
      <c r="C182" s="548"/>
      <c r="D182" s="548"/>
    </row>
    <row r="183" spans="1:4" ht="12.75">
      <c r="A183" s="548"/>
      <c r="B183" s="548"/>
      <c r="C183" s="548"/>
      <c r="D183" s="548"/>
    </row>
    <row r="184" spans="1:4" ht="12.75">
      <c r="A184" s="548"/>
      <c r="B184" s="548"/>
      <c r="C184" s="548"/>
      <c r="D184" s="548"/>
    </row>
    <row r="185" spans="1:4" ht="12.75">
      <c r="A185" s="548"/>
      <c r="B185" s="548"/>
      <c r="C185" s="548"/>
      <c r="D185" s="548"/>
    </row>
    <row r="186" spans="1:4" ht="12.75">
      <c r="A186" s="548"/>
      <c r="B186" s="548"/>
      <c r="C186" s="548"/>
      <c r="D186" s="548"/>
    </row>
  </sheetData>
  <mergeCells count="174">
    <mergeCell ref="A45:S45"/>
    <mergeCell ref="T39:U39"/>
    <mergeCell ref="T40:U40"/>
    <mergeCell ref="T41:U41"/>
    <mergeCell ref="T42:U42"/>
    <mergeCell ref="T43:U43"/>
    <mergeCell ref="T45:U45"/>
    <mergeCell ref="A28:S28"/>
    <mergeCell ref="AF13:AJ14"/>
    <mergeCell ref="AK13:AO14"/>
    <mergeCell ref="A43:S43"/>
    <mergeCell ref="T29:U29"/>
    <mergeCell ref="A33:S33"/>
    <mergeCell ref="A39:S39"/>
    <mergeCell ref="A38:S38"/>
    <mergeCell ref="A34:S34"/>
    <mergeCell ref="A37:S37"/>
    <mergeCell ref="A30:S30"/>
    <mergeCell ref="A31:S31"/>
    <mergeCell ref="A32:S32"/>
    <mergeCell ref="T38:U38"/>
    <mergeCell ref="A35:S35"/>
    <mergeCell ref="T35:U35"/>
    <mergeCell ref="T36:U36"/>
    <mergeCell ref="A36:S36"/>
    <mergeCell ref="A27:S27"/>
    <mergeCell ref="A44:S44"/>
    <mergeCell ref="T46:U46"/>
    <mergeCell ref="A40:S40"/>
    <mergeCell ref="A41:S41"/>
    <mergeCell ref="A42:S42"/>
    <mergeCell ref="T44:U44"/>
    <mergeCell ref="T37:U37"/>
    <mergeCell ref="A29:S29"/>
    <mergeCell ref="A46:S46"/>
    <mergeCell ref="A18:S18"/>
    <mergeCell ref="A25:S25"/>
    <mergeCell ref="A26:S26"/>
    <mergeCell ref="A19:S19"/>
    <mergeCell ref="A20:S20"/>
    <mergeCell ref="A22:S22"/>
    <mergeCell ref="A24:S24"/>
    <mergeCell ref="A23:S23"/>
    <mergeCell ref="A21:S21"/>
    <mergeCell ref="A3:AO3"/>
    <mergeCell ref="A4:AO4"/>
    <mergeCell ref="A13:S13"/>
    <mergeCell ref="A17:S17"/>
    <mergeCell ref="A16:S16"/>
    <mergeCell ref="V16:Z16"/>
    <mergeCell ref="AA16:AE16"/>
    <mergeCell ref="AF16:AJ16"/>
    <mergeCell ref="AK16:AO16"/>
    <mergeCell ref="AK17:AO17"/>
    <mergeCell ref="AK18:AO18"/>
    <mergeCell ref="V17:Z17"/>
    <mergeCell ref="V18:Z18"/>
    <mergeCell ref="V20:Z20"/>
    <mergeCell ref="AA20:AE20"/>
    <mergeCell ref="AA18:AE18"/>
    <mergeCell ref="AF18:AJ18"/>
    <mergeCell ref="AF20:AJ20"/>
    <mergeCell ref="AA17:AE17"/>
    <mergeCell ref="AF17:AJ17"/>
    <mergeCell ref="AK20:AO20"/>
    <mergeCell ref="V19:Z19"/>
    <mergeCell ref="AA19:AE19"/>
    <mergeCell ref="AF19:AJ19"/>
    <mergeCell ref="AK19:AO19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V25:Z25"/>
    <mergeCell ref="AA25:AE25"/>
    <mergeCell ref="AF25:AJ25"/>
    <mergeCell ref="AK25:AO25"/>
    <mergeCell ref="AA27:AE27"/>
    <mergeCell ref="AF27:AJ27"/>
    <mergeCell ref="AK27:AO27"/>
    <mergeCell ref="V26:Z26"/>
    <mergeCell ref="AA26:AE26"/>
    <mergeCell ref="AF26:AJ26"/>
    <mergeCell ref="AK26:AO26"/>
    <mergeCell ref="V27:Z27"/>
    <mergeCell ref="V30:Z30"/>
    <mergeCell ref="AA30:AE30"/>
    <mergeCell ref="AF30:AJ30"/>
    <mergeCell ref="AK30:AO30"/>
    <mergeCell ref="V31:Z31"/>
    <mergeCell ref="AA31:AE31"/>
    <mergeCell ref="AF31:AJ31"/>
    <mergeCell ref="AK31:AO31"/>
    <mergeCell ref="V32:Z32"/>
    <mergeCell ref="AA32:AE32"/>
    <mergeCell ref="AF32:AJ32"/>
    <mergeCell ref="AK32:AO32"/>
    <mergeCell ref="V33:Z33"/>
    <mergeCell ref="AA33:AE33"/>
    <mergeCell ref="AF33:AJ33"/>
    <mergeCell ref="AK33:AO33"/>
    <mergeCell ref="V29:Z29"/>
    <mergeCell ref="AA29:AE29"/>
    <mergeCell ref="AF29:AJ29"/>
    <mergeCell ref="AK29:AO29"/>
    <mergeCell ref="V28:Z28"/>
    <mergeCell ref="AA28:AE28"/>
    <mergeCell ref="AF28:AJ28"/>
    <mergeCell ref="AK28:AO28"/>
    <mergeCell ref="V34:Z34"/>
    <mergeCell ref="AA34:AE34"/>
    <mergeCell ref="AF34:AJ34"/>
    <mergeCell ref="AK34:AO34"/>
    <mergeCell ref="V38:Z38"/>
    <mergeCell ref="AA38:AE38"/>
    <mergeCell ref="AF38:AJ38"/>
    <mergeCell ref="AK38:AO38"/>
    <mergeCell ref="V45:Z45"/>
    <mergeCell ref="AA45:AE45"/>
    <mergeCell ref="AF45:AJ45"/>
    <mergeCell ref="AK45:AO45"/>
    <mergeCell ref="V46:Z46"/>
    <mergeCell ref="AA46:AE46"/>
    <mergeCell ref="AF46:AJ46"/>
    <mergeCell ref="AK46:AO46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V39:Z39"/>
    <mergeCell ref="AA39:AE39"/>
    <mergeCell ref="AF39:AJ39"/>
    <mergeCell ref="AK39:AO39"/>
    <mergeCell ref="V40:Z40"/>
    <mergeCell ref="AA40:AE40"/>
    <mergeCell ref="AF40:AJ40"/>
    <mergeCell ref="AK40:AO40"/>
    <mergeCell ref="AA42:AE42"/>
    <mergeCell ref="AF42:AJ42"/>
    <mergeCell ref="AK42:AO42"/>
    <mergeCell ref="V41:Z41"/>
    <mergeCell ref="AA41:AE41"/>
    <mergeCell ref="AF41:AJ41"/>
    <mergeCell ref="AK41:AO41"/>
    <mergeCell ref="AB6:AL6"/>
    <mergeCell ref="V44:Z44"/>
    <mergeCell ref="AA44:AE44"/>
    <mergeCell ref="AF44:AJ44"/>
    <mergeCell ref="AK44:AO44"/>
    <mergeCell ref="V43:Z43"/>
    <mergeCell ref="AA43:AE43"/>
    <mergeCell ref="AF43:AJ43"/>
    <mergeCell ref="AK43:AO43"/>
    <mergeCell ref="V42:Z42"/>
  </mergeCells>
  <printOptions horizontalCentered="1"/>
  <pageMargins left="0.3937007874015748" right="0.1968503937007874" top="0.5905511811023623" bottom="0.37" header="0.5" footer="0.45"/>
  <pageSetup fitToHeight="0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view="pageBreakPreview" zoomScaleSheetLayoutView="100" workbookViewId="0" topLeftCell="A1">
      <selection activeCell="AA9" sqref="AA9"/>
    </sheetView>
  </sheetViews>
  <sheetFormatPr defaultColWidth="9.140625" defaultRowHeight="12.75"/>
  <cols>
    <col min="1" max="11" width="3.28125" style="549" customWidth="1"/>
    <col min="12" max="12" width="3.8515625" style="549" customWidth="1"/>
    <col min="13" max="13" width="3.28125" style="549" customWidth="1"/>
    <col min="14" max="14" width="3.421875" style="549" customWidth="1"/>
    <col min="15" max="15" width="3.8515625" style="549" customWidth="1"/>
    <col min="16" max="19" width="3.28125" style="549" customWidth="1"/>
    <col min="20" max="20" width="2.421875" style="549" customWidth="1"/>
    <col min="21" max="36" width="3.28125" style="549" customWidth="1"/>
    <col min="37" max="37" width="2.421875" style="549" customWidth="1"/>
    <col min="38" max="16384" width="9.140625" style="549" customWidth="1"/>
  </cols>
  <sheetData>
    <row r="1" spans="35:36" ht="12.75">
      <c r="AI1" s="550"/>
      <c r="AJ1" s="550"/>
    </row>
    <row r="2" spans="35:36" ht="12.75">
      <c r="AI2" s="551"/>
      <c r="AJ2" s="552"/>
    </row>
    <row r="3" spans="1:36" ht="15.75">
      <c r="A3" s="553" t="s">
        <v>1349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3"/>
      <c r="AD3" s="553"/>
      <c r="AE3" s="553"/>
      <c r="AF3" s="553"/>
      <c r="AG3" s="553"/>
      <c r="AH3" s="553"/>
      <c r="AI3" s="553"/>
      <c r="AJ3" s="553"/>
    </row>
    <row r="4" spans="1:36" ht="15.75">
      <c r="A4" s="553" t="s">
        <v>958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3"/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</row>
    <row r="5" spans="35:36" ht="12.75">
      <c r="AI5" s="551"/>
      <c r="AJ5" s="551"/>
    </row>
    <row r="6" spans="27:37" ht="12.75">
      <c r="AA6" s="554" t="s">
        <v>959</v>
      </c>
      <c r="AB6" s="554"/>
      <c r="AC6" s="554"/>
      <c r="AD6" s="554"/>
      <c r="AE6" s="554"/>
      <c r="AF6" s="554"/>
      <c r="AG6" s="554"/>
      <c r="AH6" s="554"/>
      <c r="AI6" s="554"/>
      <c r="AJ6" s="554"/>
      <c r="AK6" s="554"/>
    </row>
    <row r="7" spans="28:36" ht="12.75">
      <c r="AB7" s="555" t="s">
        <v>960</v>
      </c>
      <c r="AC7" s="555"/>
      <c r="AD7" s="555"/>
      <c r="AE7" s="555"/>
      <c r="AF7" s="555"/>
      <c r="AG7" s="555"/>
      <c r="AH7" s="555"/>
      <c r="AI7" s="555"/>
      <c r="AJ7" s="555"/>
    </row>
    <row r="8" ht="13.5" thickBot="1"/>
    <row r="9" spans="1:36" ht="15.75" customHeight="1" thickBot="1">
      <c r="A9" s="556">
        <v>5</v>
      </c>
      <c r="B9" s="557">
        <v>1</v>
      </c>
      <c r="C9" s="557">
        <v>3</v>
      </c>
      <c r="D9" s="557">
        <v>0</v>
      </c>
      <c r="E9" s="557">
        <v>0</v>
      </c>
      <c r="F9" s="558">
        <v>9</v>
      </c>
      <c r="H9" s="556">
        <v>1</v>
      </c>
      <c r="I9" s="557">
        <v>2</v>
      </c>
      <c r="J9" s="557">
        <v>5</v>
      </c>
      <c r="K9" s="558">
        <v>4</v>
      </c>
      <c r="M9" s="556">
        <v>0</v>
      </c>
      <c r="N9" s="558">
        <v>1</v>
      </c>
      <c r="O9" s="550"/>
      <c r="P9" s="556">
        <v>2</v>
      </c>
      <c r="Q9" s="557">
        <v>8</v>
      </c>
      <c r="R9" s="557">
        <v>0</v>
      </c>
      <c r="S9" s="558">
        <v>0</v>
      </c>
      <c r="U9" s="556">
        <v>7</v>
      </c>
      <c r="V9" s="557">
        <v>5</v>
      </c>
      <c r="W9" s="557">
        <v>1</v>
      </c>
      <c r="X9" s="557">
        <v>1</v>
      </c>
      <c r="Y9" s="557">
        <v>1</v>
      </c>
      <c r="Z9" s="558">
        <v>5</v>
      </c>
      <c r="AB9" s="559">
        <v>0</v>
      </c>
      <c r="AC9" s="560">
        <v>8</v>
      </c>
      <c r="AE9" s="561">
        <v>2</v>
      </c>
      <c r="AF9" s="562">
        <v>0</v>
      </c>
      <c r="AG9" s="562">
        <v>0</v>
      </c>
      <c r="AH9" s="563">
        <v>7</v>
      </c>
      <c r="AJ9" s="564">
        <v>3</v>
      </c>
    </row>
    <row r="10" spans="1:36" ht="25.5" customHeight="1">
      <c r="A10" s="565" t="s">
        <v>936</v>
      </c>
      <c r="B10" s="565"/>
      <c r="C10" s="565"/>
      <c r="D10" s="565"/>
      <c r="E10" s="565"/>
      <c r="F10" s="565"/>
      <c r="G10" s="566"/>
      <c r="H10" s="565" t="s">
        <v>937</v>
      </c>
      <c r="I10" s="565"/>
      <c r="J10" s="565"/>
      <c r="K10" s="565"/>
      <c r="L10" s="566"/>
      <c r="M10" s="567" t="s">
        <v>961</v>
      </c>
      <c r="N10" s="567"/>
      <c r="O10" s="566"/>
      <c r="P10" s="567" t="s">
        <v>1195</v>
      </c>
      <c r="Q10" s="567"/>
      <c r="R10" s="567"/>
      <c r="S10" s="567"/>
      <c r="T10" s="566"/>
      <c r="U10" s="565" t="s">
        <v>940</v>
      </c>
      <c r="V10" s="565"/>
      <c r="W10" s="565"/>
      <c r="X10" s="565"/>
      <c r="Y10" s="565"/>
      <c r="Z10" s="565"/>
      <c r="AB10" s="565" t="s">
        <v>963</v>
      </c>
      <c r="AC10" s="565"/>
      <c r="AE10" s="565" t="s">
        <v>964</v>
      </c>
      <c r="AF10" s="565"/>
      <c r="AG10" s="565"/>
      <c r="AH10" s="565"/>
      <c r="AJ10" s="565" t="s">
        <v>965</v>
      </c>
    </row>
    <row r="11" spans="1:36" ht="12.75">
      <c r="A11" s="565"/>
      <c r="B11" s="565"/>
      <c r="C11" s="565"/>
      <c r="D11" s="565"/>
      <c r="E11" s="565"/>
      <c r="F11" s="565"/>
      <c r="G11" s="566"/>
      <c r="H11" s="565"/>
      <c r="I11" s="565"/>
      <c r="J11" s="565"/>
      <c r="K11" s="565"/>
      <c r="L11" s="566"/>
      <c r="M11" s="567"/>
      <c r="N11" s="565"/>
      <c r="O11" s="565"/>
      <c r="P11" s="566"/>
      <c r="Q11" s="567"/>
      <c r="R11" s="567"/>
      <c r="S11" s="567"/>
      <c r="T11" s="567"/>
      <c r="V11" s="565"/>
      <c r="W11" s="565"/>
      <c r="X11" s="565"/>
      <c r="Y11" s="565"/>
      <c r="Z11" s="565"/>
      <c r="AB11" s="565"/>
      <c r="AC11" s="565"/>
      <c r="AE11" s="565"/>
      <c r="AF11" s="565"/>
      <c r="AG11" s="565"/>
      <c r="AH11" s="565"/>
      <c r="AJ11" s="565"/>
    </row>
    <row r="12" ht="12.75">
      <c r="AG12" s="568" t="s">
        <v>966</v>
      </c>
    </row>
    <row r="13" spans="1:36" ht="38.25" customHeight="1">
      <c r="A13" s="569" t="s">
        <v>967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  <c r="P13" s="570"/>
      <c r="Q13" s="570"/>
      <c r="R13" s="570"/>
      <c r="S13" s="571"/>
      <c r="T13" s="572" t="s">
        <v>968</v>
      </c>
      <c r="U13" s="573"/>
      <c r="V13" s="574" t="s">
        <v>969</v>
      </c>
      <c r="W13" s="575"/>
      <c r="X13" s="575"/>
      <c r="Y13" s="575"/>
      <c r="Z13" s="576"/>
      <c r="AA13" s="574" t="s">
        <v>970</v>
      </c>
      <c r="AB13" s="575"/>
      <c r="AC13" s="575"/>
      <c r="AD13" s="575"/>
      <c r="AE13" s="576"/>
      <c r="AF13" s="577" t="s">
        <v>971</v>
      </c>
      <c r="AG13" s="570"/>
      <c r="AH13" s="570"/>
      <c r="AI13" s="570"/>
      <c r="AJ13" s="571"/>
    </row>
    <row r="14" spans="1:36" ht="12.75">
      <c r="A14" s="578"/>
      <c r="B14" s="579"/>
      <c r="C14" s="579"/>
      <c r="D14" s="579"/>
      <c r="E14" s="579"/>
      <c r="F14" s="579"/>
      <c r="G14" s="579"/>
      <c r="H14" s="579"/>
      <c r="I14" s="579"/>
      <c r="J14" s="579"/>
      <c r="K14" s="579"/>
      <c r="L14" s="579"/>
      <c r="M14" s="579"/>
      <c r="N14" s="579"/>
      <c r="O14" s="579"/>
      <c r="P14" s="579"/>
      <c r="Q14" s="579"/>
      <c r="R14" s="579"/>
      <c r="S14" s="580"/>
      <c r="T14" s="581"/>
      <c r="U14" s="582"/>
      <c r="V14" s="574" t="s">
        <v>972</v>
      </c>
      <c r="W14" s="575"/>
      <c r="X14" s="575"/>
      <c r="Y14" s="575"/>
      <c r="Z14" s="575"/>
      <c r="AA14" s="574"/>
      <c r="AB14" s="575"/>
      <c r="AC14" s="575"/>
      <c r="AD14" s="575"/>
      <c r="AE14" s="576"/>
      <c r="AF14" s="583"/>
      <c r="AG14" s="579"/>
      <c r="AH14" s="579"/>
      <c r="AI14" s="579"/>
      <c r="AJ14" s="580"/>
    </row>
    <row r="15" spans="1:36" ht="12.75">
      <c r="A15" s="584">
        <v>1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  <c r="R15" s="585"/>
      <c r="S15" s="586"/>
      <c r="T15" s="585">
        <v>2</v>
      </c>
      <c r="U15" s="585"/>
      <c r="V15" s="587">
        <v>3</v>
      </c>
      <c r="W15" s="585"/>
      <c r="X15" s="585"/>
      <c r="Y15" s="585"/>
      <c r="Z15" s="585"/>
      <c r="AA15" s="587">
        <v>4</v>
      </c>
      <c r="AB15" s="585"/>
      <c r="AC15" s="585"/>
      <c r="AD15" s="585"/>
      <c r="AE15" s="585"/>
      <c r="AF15" s="587">
        <v>5</v>
      </c>
      <c r="AG15" s="585"/>
      <c r="AH15" s="585"/>
      <c r="AI15" s="585"/>
      <c r="AJ15" s="586"/>
    </row>
    <row r="16" spans="1:36" ht="21.75" customHeight="1">
      <c r="A16" s="588" t="s">
        <v>1350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90"/>
      <c r="T16" s="591" t="s">
        <v>974</v>
      </c>
      <c r="U16" s="592"/>
      <c r="V16" s="593"/>
      <c r="W16" s="594"/>
      <c r="X16" s="594"/>
      <c r="Y16" s="594"/>
      <c r="Z16" s="595"/>
      <c r="AA16" s="596"/>
      <c r="AB16" s="597"/>
      <c r="AC16" s="597"/>
      <c r="AD16" s="597"/>
      <c r="AE16" s="598"/>
      <c r="AF16" s="596"/>
      <c r="AG16" s="597"/>
      <c r="AH16" s="597"/>
      <c r="AI16" s="597"/>
      <c r="AJ16" s="598"/>
    </row>
    <row r="17" spans="1:36" ht="21.75" customHeight="1">
      <c r="A17" s="588" t="s">
        <v>1351</v>
      </c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90"/>
      <c r="T17" s="591" t="s">
        <v>976</v>
      </c>
      <c r="U17" s="599"/>
      <c r="V17" s="593">
        <v>1134730</v>
      </c>
      <c r="W17" s="594"/>
      <c r="X17" s="594"/>
      <c r="Y17" s="594"/>
      <c r="Z17" s="595"/>
      <c r="AA17" s="596"/>
      <c r="AB17" s="597"/>
      <c r="AC17" s="597"/>
      <c r="AD17" s="597"/>
      <c r="AE17" s="598"/>
      <c r="AF17" s="596"/>
      <c r="AG17" s="597"/>
      <c r="AH17" s="597"/>
      <c r="AI17" s="597"/>
      <c r="AJ17" s="598"/>
    </row>
    <row r="18" spans="1:36" ht="21.75" customHeight="1">
      <c r="A18" s="588" t="s">
        <v>1352</v>
      </c>
      <c r="B18" s="58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90"/>
      <c r="T18" s="591" t="s">
        <v>978</v>
      </c>
      <c r="U18" s="599"/>
      <c r="V18" s="593"/>
      <c r="W18" s="594"/>
      <c r="X18" s="594"/>
      <c r="Y18" s="594"/>
      <c r="Z18" s="595"/>
      <c r="AA18" s="596"/>
      <c r="AB18" s="597"/>
      <c r="AC18" s="597"/>
      <c r="AD18" s="597"/>
      <c r="AE18" s="598"/>
      <c r="AF18" s="596"/>
      <c r="AG18" s="597"/>
      <c r="AH18" s="597"/>
      <c r="AI18" s="597"/>
      <c r="AJ18" s="598"/>
    </row>
    <row r="19" spans="1:36" ht="21.75" customHeight="1">
      <c r="A19" s="588" t="s">
        <v>1353</v>
      </c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90"/>
      <c r="T19" s="591" t="s">
        <v>980</v>
      </c>
      <c r="U19" s="599"/>
      <c r="V19" s="593"/>
      <c r="W19" s="594"/>
      <c r="X19" s="594"/>
      <c r="Y19" s="594"/>
      <c r="Z19" s="595"/>
      <c r="AA19" s="596"/>
      <c r="AB19" s="597"/>
      <c r="AC19" s="597"/>
      <c r="AD19" s="597"/>
      <c r="AE19" s="598"/>
      <c r="AF19" s="596"/>
      <c r="AG19" s="597"/>
      <c r="AH19" s="597"/>
      <c r="AI19" s="597"/>
      <c r="AJ19" s="598"/>
    </row>
    <row r="20" spans="1:36" ht="21.75" customHeight="1">
      <c r="A20" s="588" t="s">
        <v>1354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90"/>
      <c r="T20" s="591" t="s">
        <v>982</v>
      </c>
      <c r="U20" s="599"/>
      <c r="V20" s="593"/>
      <c r="W20" s="594"/>
      <c r="X20" s="594"/>
      <c r="Y20" s="594"/>
      <c r="Z20" s="595"/>
      <c r="AA20" s="596"/>
      <c r="AB20" s="597"/>
      <c r="AC20" s="597"/>
      <c r="AD20" s="597"/>
      <c r="AE20" s="598"/>
      <c r="AF20" s="596"/>
      <c r="AG20" s="597"/>
      <c r="AH20" s="597"/>
      <c r="AI20" s="597"/>
      <c r="AJ20" s="598"/>
    </row>
    <row r="21" spans="1:36" ht="21.75" customHeight="1">
      <c r="A21" s="588" t="s">
        <v>1355</v>
      </c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90"/>
      <c r="T21" s="591" t="s">
        <v>984</v>
      </c>
      <c r="U21" s="599"/>
      <c r="V21" s="593"/>
      <c r="W21" s="594"/>
      <c r="X21" s="594"/>
      <c r="Y21" s="594"/>
      <c r="Z21" s="595"/>
      <c r="AA21" s="596"/>
      <c r="AB21" s="597"/>
      <c r="AC21" s="597"/>
      <c r="AD21" s="597"/>
      <c r="AE21" s="598"/>
      <c r="AF21" s="596"/>
      <c r="AG21" s="597"/>
      <c r="AH21" s="597"/>
      <c r="AI21" s="597"/>
      <c r="AJ21" s="598"/>
    </row>
    <row r="22" spans="1:36" ht="21.75" customHeight="1">
      <c r="A22" s="588" t="s">
        <v>1356</v>
      </c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90"/>
      <c r="T22" s="591" t="s">
        <v>986</v>
      </c>
      <c r="U22" s="599"/>
      <c r="V22" s="593"/>
      <c r="W22" s="594"/>
      <c r="X22" s="594"/>
      <c r="Y22" s="594"/>
      <c r="Z22" s="595"/>
      <c r="AA22" s="596"/>
      <c r="AB22" s="597"/>
      <c r="AC22" s="597"/>
      <c r="AD22" s="597"/>
      <c r="AE22" s="598"/>
      <c r="AF22" s="596"/>
      <c r="AG22" s="597"/>
      <c r="AH22" s="597"/>
      <c r="AI22" s="597"/>
      <c r="AJ22" s="598"/>
    </row>
    <row r="23" spans="1:36" ht="21.75" customHeight="1">
      <c r="A23" s="588" t="s">
        <v>1357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90"/>
      <c r="T23" s="591" t="s">
        <v>988</v>
      </c>
      <c r="U23" s="599"/>
      <c r="V23" s="593"/>
      <c r="W23" s="594"/>
      <c r="X23" s="594"/>
      <c r="Y23" s="594"/>
      <c r="Z23" s="595"/>
      <c r="AA23" s="596"/>
      <c r="AB23" s="597"/>
      <c r="AC23" s="597"/>
      <c r="AD23" s="597"/>
      <c r="AE23" s="598"/>
      <c r="AF23" s="596"/>
      <c r="AG23" s="597"/>
      <c r="AH23" s="597"/>
      <c r="AI23" s="597"/>
      <c r="AJ23" s="598"/>
    </row>
    <row r="24" spans="1:36" ht="21.75" customHeight="1">
      <c r="A24" s="600" t="s">
        <v>1358</v>
      </c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2"/>
      <c r="T24" s="603" t="s">
        <v>990</v>
      </c>
      <c r="U24" s="599"/>
      <c r="V24" s="604">
        <f>SUM(V16:Z23)</f>
        <v>1134730</v>
      </c>
      <c r="W24" s="605"/>
      <c r="X24" s="605"/>
      <c r="Y24" s="605"/>
      <c r="Z24" s="606"/>
      <c r="AA24" s="607"/>
      <c r="AB24" s="608"/>
      <c r="AC24" s="608"/>
      <c r="AD24" s="608"/>
      <c r="AE24" s="609"/>
      <c r="AF24" s="607"/>
      <c r="AG24" s="608"/>
      <c r="AH24" s="608"/>
      <c r="AI24" s="608"/>
      <c r="AJ24" s="609"/>
    </row>
    <row r="25" spans="1:36" ht="21.75" customHeight="1">
      <c r="A25" s="588" t="s">
        <v>1359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90"/>
      <c r="T25" s="591">
        <v>10</v>
      </c>
      <c r="U25" s="599"/>
      <c r="V25" s="593"/>
      <c r="W25" s="594"/>
      <c r="X25" s="594"/>
      <c r="Y25" s="594"/>
      <c r="Z25" s="595"/>
      <c r="AA25" s="596"/>
      <c r="AB25" s="597"/>
      <c r="AC25" s="597"/>
      <c r="AD25" s="597"/>
      <c r="AE25" s="598"/>
      <c r="AF25" s="596"/>
      <c r="AG25" s="597"/>
      <c r="AH25" s="597"/>
      <c r="AI25" s="597"/>
      <c r="AJ25" s="598"/>
    </row>
    <row r="26" spans="1:36" ht="30" customHeight="1">
      <c r="A26" s="588" t="s">
        <v>1360</v>
      </c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90"/>
      <c r="T26" s="591">
        <v>11</v>
      </c>
      <c r="U26" s="599"/>
      <c r="V26" s="593"/>
      <c r="W26" s="594"/>
      <c r="X26" s="594"/>
      <c r="Y26" s="594"/>
      <c r="Z26" s="595"/>
      <c r="AA26" s="596"/>
      <c r="AB26" s="597"/>
      <c r="AC26" s="597"/>
      <c r="AD26" s="597"/>
      <c r="AE26" s="598"/>
      <c r="AF26" s="596"/>
      <c r="AG26" s="597"/>
      <c r="AH26" s="597"/>
      <c r="AI26" s="597"/>
      <c r="AJ26" s="598"/>
    </row>
    <row r="27" spans="1:36" ht="21.75" customHeight="1">
      <c r="A27" s="588" t="s">
        <v>1361</v>
      </c>
      <c r="B27" s="589"/>
      <c r="C27" s="589"/>
      <c r="D27" s="589"/>
      <c r="E27" s="589"/>
      <c r="F27" s="589"/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90"/>
      <c r="T27" s="591">
        <v>12</v>
      </c>
      <c r="U27" s="599"/>
      <c r="V27" s="593"/>
      <c r="W27" s="594"/>
      <c r="X27" s="594"/>
      <c r="Y27" s="594"/>
      <c r="Z27" s="595"/>
      <c r="AA27" s="596"/>
      <c r="AB27" s="597"/>
      <c r="AC27" s="597"/>
      <c r="AD27" s="597"/>
      <c r="AE27" s="598"/>
      <c r="AF27" s="596"/>
      <c r="AG27" s="597"/>
      <c r="AH27" s="597"/>
      <c r="AI27" s="597"/>
      <c r="AJ27" s="598"/>
    </row>
    <row r="28" spans="1:36" ht="21.75" customHeight="1">
      <c r="A28" s="588" t="s">
        <v>1362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90"/>
      <c r="T28" s="591">
        <v>13</v>
      </c>
      <c r="U28" s="599"/>
      <c r="V28" s="593"/>
      <c r="W28" s="594"/>
      <c r="X28" s="594"/>
      <c r="Y28" s="594"/>
      <c r="Z28" s="595"/>
      <c r="AA28" s="596"/>
      <c r="AB28" s="597"/>
      <c r="AC28" s="597"/>
      <c r="AD28" s="597"/>
      <c r="AE28" s="598"/>
      <c r="AF28" s="596"/>
      <c r="AG28" s="597"/>
      <c r="AH28" s="597"/>
      <c r="AI28" s="597"/>
      <c r="AJ28" s="598"/>
    </row>
    <row r="29" spans="1:36" ht="21.75" customHeight="1">
      <c r="A29" s="588" t="s">
        <v>1363</v>
      </c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90"/>
      <c r="T29" s="591">
        <v>14</v>
      </c>
      <c r="U29" s="599"/>
      <c r="V29" s="593"/>
      <c r="W29" s="594"/>
      <c r="X29" s="594"/>
      <c r="Y29" s="594"/>
      <c r="Z29" s="595"/>
      <c r="AA29" s="596"/>
      <c r="AB29" s="597"/>
      <c r="AC29" s="597"/>
      <c r="AD29" s="597"/>
      <c r="AE29" s="598"/>
      <c r="AF29" s="596"/>
      <c r="AG29" s="597"/>
      <c r="AH29" s="597"/>
      <c r="AI29" s="597"/>
      <c r="AJ29" s="598"/>
    </row>
    <row r="30" spans="1:36" ht="21.75" customHeight="1">
      <c r="A30" s="600" t="s">
        <v>1364</v>
      </c>
      <c r="B30" s="601"/>
      <c r="C30" s="601"/>
      <c r="D30" s="601"/>
      <c r="E30" s="601"/>
      <c r="F30" s="601"/>
      <c r="G30" s="601"/>
      <c r="H30" s="601"/>
      <c r="I30" s="601"/>
      <c r="J30" s="601"/>
      <c r="K30" s="601"/>
      <c r="L30" s="601"/>
      <c r="M30" s="601"/>
      <c r="N30" s="601"/>
      <c r="O30" s="601"/>
      <c r="P30" s="601"/>
      <c r="Q30" s="601"/>
      <c r="R30" s="601"/>
      <c r="S30" s="602"/>
      <c r="T30" s="603">
        <v>15</v>
      </c>
      <c r="U30" s="610"/>
      <c r="V30" s="604">
        <f>SUM(V25:Z29)</f>
        <v>0</v>
      </c>
      <c r="W30" s="605"/>
      <c r="X30" s="605"/>
      <c r="Y30" s="605"/>
      <c r="Z30" s="606"/>
      <c r="AA30" s="607"/>
      <c r="AB30" s="608"/>
      <c r="AC30" s="608"/>
      <c r="AD30" s="608"/>
      <c r="AE30" s="609"/>
      <c r="AF30" s="607"/>
      <c r="AG30" s="608"/>
      <c r="AH30" s="608"/>
      <c r="AI30" s="608"/>
      <c r="AJ30" s="609"/>
    </row>
    <row r="31" spans="1:36" ht="21.75" customHeight="1">
      <c r="A31" s="611" t="s">
        <v>1365</v>
      </c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3"/>
      <c r="T31" s="614">
        <v>16</v>
      </c>
      <c r="U31" s="615"/>
      <c r="V31" s="593"/>
      <c r="W31" s="594"/>
      <c r="X31" s="594"/>
      <c r="Y31" s="594"/>
      <c r="Z31" s="595"/>
      <c r="AA31" s="596"/>
      <c r="AB31" s="597"/>
      <c r="AC31" s="597"/>
      <c r="AD31" s="597"/>
      <c r="AE31" s="598"/>
      <c r="AF31" s="596"/>
      <c r="AG31" s="597"/>
      <c r="AH31" s="597"/>
      <c r="AI31" s="597"/>
      <c r="AJ31" s="598"/>
    </row>
    <row r="32" spans="1:36" ht="21.75" customHeight="1">
      <c r="A32" s="611" t="s">
        <v>1366</v>
      </c>
      <c r="B32" s="612"/>
      <c r="C32" s="612"/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3"/>
      <c r="T32" s="614">
        <v>17</v>
      </c>
      <c r="U32" s="615"/>
      <c r="V32" s="593"/>
      <c r="W32" s="594"/>
      <c r="X32" s="594"/>
      <c r="Y32" s="594"/>
      <c r="Z32" s="595"/>
      <c r="AA32" s="596"/>
      <c r="AB32" s="597"/>
      <c r="AC32" s="597"/>
      <c r="AD32" s="597"/>
      <c r="AE32" s="598"/>
      <c r="AF32" s="596"/>
      <c r="AG32" s="597"/>
      <c r="AH32" s="597"/>
      <c r="AI32" s="597"/>
      <c r="AJ32" s="598"/>
    </row>
    <row r="33" spans="1:36" ht="21.75" customHeight="1">
      <c r="A33" s="611" t="s">
        <v>1367</v>
      </c>
      <c r="B33" s="612"/>
      <c r="C33" s="612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3"/>
      <c r="T33" s="614">
        <v>18</v>
      </c>
      <c r="U33" s="615"/>
      <c r="V33" s="593"/>
      <c r="W33" s="594"/>
      <c r="X33" s="594"/>
      <c r="Y33" s="594"/>
      <c r="Z33" s="595"/>
      <c r="AA33" s="596"/>
      <c r="AB33" s="597"/>
      <c r="AC33" s="597"/>
      <c r="AD33" s="597"/>
      <c r="AE33" s="598"/>
      <c r="AF33" s="596"/>
      <c r="AG33" s="597"/>
      <c r="AH33" s="597"/>
      <c r="AI33" s="597"/>
      <c r="AJ33" s="598"/>
    </row>
    <row r="34" spans="1:36" ht="21.75" customHeight="1">
      <c r="A34" s="611" t="s">
        <v>1368</v>
      </c>
      <c r="B34" s="612"/>
      <c r="C34" s="612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3"/>
      <c r="T34" s="614">
        <v>19</v>
      </c>
      <c r="U34" s="615"/>
      <c r="V34" s="593"/>
      <c r="W34" s="594"/>
      <c r="X34" s="594"/>
      <c r="Y34" s="594"/>
      <c r="Z34" s="595"/>
      <c r="AA34" s="596"/>
      <c r="AB34" s="597"/>
      <c r="AC34" s="597"/>
      <c r="AD34" s="597"/>
      <c r="AE34" s="598"/>
      <c r="AF34" s="596"/>
      <c r="AG34" s="597"/>
      <c r="AH34" s="597"/>
      <c r="AI34" s="597"/>
      <c r="AJ34" s="598"/>
    </row>
    <row r="35" spans="1:36" ht="21.75" customHeight="1">
      <c r="A35" s="611" t="s">
        <v>1369</v>
      </c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3"/>
      <c r="T35" s="614">
        <v>20</v>
      </c>
      <c r="U35" s="615"/>
      <c r="V35" s="593"/>
      <c r="W35" s="594"/>
      <c r="X35" s="594"/>
      <c r="Y35" s="594"/>
      <c r="Z35" s="595"/>
      <c r="AA35" s="596"/>
      <c r="AB35" s="597"/>
      <c r="AC35" s="597"/>
      <c r="AD35" s="597"/>
      <c r="AE35" s="598"/>
      <c r="AF35" s="596"/>
      <c r="AG35" s="597"/>
      <c r="AH35" s="597"/>
      <c r="AI35" s="597"/>
      <c r="AJ35" s="598"/>
    </row>
    <row r="36" spans="1:36" ht="30.75" customHeight="1">
      <c r="A36" s="600" t="s">
        <v>1370</v>
      </c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2"/>
      <c r="T36" s="616">
        <v>21</v>
      </c>
      <c r="U36" s="617"/>
      <c r="V36" s="604">
        <f>SUM(V31:Z35)</f>
        <v>0</v>
      </c>
      <c r="W36" s="605"/>
      <c r="X36" s="605"/>
      <c r="Y36" s="605"/>
      <c r="Z36" s="606"/>
      <c r="AA36" s="607"/>
      <c r="AB36" s="608"/>
      <c r="AC36" s="608"/>
      <c r="AD36" s="608"/>
      <c r="AE36" s="609"/>
      <c r="AF36" s="607"/>
      <c r="AG36" s="608"/>
      <c r="AH36" s="608"/>
      <c r="AI36" s="608"/>
      <c r="AJ36" s="609"/>
    </row>
    <row r="37" spans="1:36" ht="21.75" customHeight="1">
      <c r="A37" s="600" t="s">
        <v>1371</v>
      </c>
      <c r="B37" s="601"/>
      <c r="C37" s="601"/>
      <c r="D37" s="601"/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2"/>
      <c r="T37" s="616">
        <v>22</v>
      </c>
      <c r="U37" s="617"/>
      <c r="V37" s="604">
        <f>SUM(V24+V30+V36)</f>
        <v>1134730</v>
      </c>
      <c r="W37" s="605"/>
      <c r="X37" s="605"/>
      <c r="Y37" s="605"/>
      <c r="Z37" s="606"/>
      <c r="AA37" s="607"/>
      <c r="AB37" s="608"/>
      <c r="AC37" s="608"/>
      <c r="AD37" s="608"/>
      <c r="AE37" s="609"/>
      <c r="AF37" s="607"/>
      <c r="AG37" s="608"/>
      <c r="AH37" s="608"/>
      <c r="AI37" s="608"/>
      <c r="AJ37" s="609"/>
    </row>
    <row r="38" spans="22:26" ht="21.75" customHeight="1">
      <c r="V38" s="618"/>
      <c r="W38" s="618"/>
      <c r="X38" s="618"/>
      <c r="Y38" s="618"/>
      <c r="Z38" s="618"/>
    </row>
    <row r="39" spans="22:26" ht="21.75" customHeight="1">
      <c r="V39" s="618"/>
      <c r="W39" s="618"/>
      <c r="X39" s="618"/>
      <c r="Y39" s="618"/>
      <c r="Z39" s="618"/>
    </row>
    <row r="40" spans="22:26" ht="21.75" customHeight="1">
      <c r="V40" s="618"/>
      <c r="W40" s="618"/>
      <c r="X40" s="618"/>
      <c r="Y40" s="618"/>
      <c r="Z40" s="618"/>
    </row>
    <row r="41" spans="22:26" ht="21.75" customHeight="1">
      <c r="V41" s="618"/>
      <c r="W41" s="618"/>
      <c r="X41" s="618"/>
      <c r="Y41" s="618"/>
      <c r="Z41" s="618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619"/>
      <c r="B104" s="619"/>
      <c r="C104" s="619"/>
      <c r="D104" s="619"/>
    </row>
    <row r="105" spans="1:4" ht="21.75" customHeight="1">
      <c r="A105" s="619"/>
      <c r="B105" s="619"/>
      <c r="C105" s="619"/>
      <c r="D105" s="619"/>
    </row>
    <row r="106" spans="1:4" ht="21.75" customHeight="1">
      <c r="A106" s="619"/>
      <c r="B106" s="619"/>
      <c r="C106" s="619"/>
      <c r="D106" s="619"/>
    </row>
    <row r="107" spans="1:4" ht="21.75" customHeight="1">
      <c r="A107" s="619"/>
      <c r="B107" s="619"/>
      <c r="C107" s="619"/>
      <c r="D107" s="619"/>
    </row>
    <row r="108" spans="1:4" ht="21.75" customHeight="1">
      <c r="A108" s="619"/>
      <c r="B108" s="619"/>
      <c r="C108" s="619"/>
      <c r="D108" s="619"/>
    </row>
    <row r="109" spans="1:4" ht="21.75" customHeight="1">
      <c r="A109" s="619"/>
      <c r="B109" s="619"/>
      <c r="C109" s="619"/>
      <c r="D109" s="619"/>
    </row>
    <row r="110" spans="1:4" ht="21.75" customHeight="1">
      <c r="A110" s="619"/>
      <c r="B110" s="619"/>
      <c r="C110" s="619"/>
      <c r="D110" s="619"/>
    </row>
    <row r="111" spans="1:4" ht="21.75" customHeight="1">
      <c r="A111" s="619"/>
      <c r="B111" s="619"/>
      <c r="C111" s="619"/>
      <c r="D111" s="619"/>
    </row>
    <row r="112" spans="1:4" ht="21.75" customHeight="1">
      <c r="A112" s="619"/>
      <c r="B112" s="619"/>
      <c r="C112" s="619"/>
      <c r="D112" s="619"/>
    </row>
    <row r="113" spans="1:4" ht="21.75" customHeight="1">
      <c r="A113" s="619"/>
      <c r="B113" s="619"/>
      <c r="C113" s="619"/>
      <c r="D113" s="619"/>
    </row>
    <row r="114" spans="1:4" ht="21.75" customHeight="1">
      <c r="A114" s="619"/>
      <c r="B114" s="619"/>
      <c r="C114" s="619"/>
      <c r="D114" s="619"/>
    </row>
    <row r="115" spans="1:4" ht="21.75" customHeight="1">
      <c r="A115" s="619"/>
      <c r="B115" s="619"/>
      <c r="C115" s="619"/>
      <c r="D115" s="619"/>
    </row>
    <row r="116" spans="1:4" ht="21.75" customHeight="1">
      <c r="A116" s="619"/>
      <c r="B116" s="619"/>
      <c r="C116" s="619"/>
      <c r="D116" s="619"/>
    </row>
    <row r="117" spans="1:4" ht="21.75" customHeight="1">
      <c r="A117" s="619"/>
      <c r="B117" s="619"/>
      <c r="C117" s="619"/>
      <c r="D117" s="619"/>
    </row>
    <row r="118" spans="1:4" ht="21.75" customHeight="1">
      <c r="A118" s="619"/>
      <c r="B118" s="619"/>
      <c r="C118" s="619"/>
      <c r="D118" s="619"/>
    </row>
    <row r="119" spans="1:4" ht="21.75" customHeight="1">
      <c r="A119" s="619"/>
      <c r="B119" s="619"/>
      <c r="C119" s="619"/>
      <c r="D119" s="619"/>
    </row>
    <row r="120" spans="1:4" ht="21.75" customHeight="1">
      <c r="A120" s="619"/>
      <c r="B120" s="619"/>
      <c r="C120" s="619"/>
      <c r="D120" s="619"/>
    </row>
    <row r="121" spans="1:4" ht="21.75" customHeight="1">
      <c r="A121" s="619"/>
      <c r="B121" s="619"/>
      <c r="C121" s="619"/>
      <c r="D121" s="619"/>
    </row>
    <row r="122" spans="1:4" ht="21.75" customHeight="1">
      <c r="A122" s="619"/>
      <c r="B122" s="619"/>
      <c r="C122" s="619"/>
      <c r="D122" s="619"/>
    </row>
    <row r="123" spans="1:4" ht="21.75" customHeight="1">
      <c r="A123" s="619"/>
      <c r="B123" s="619"/>
      <c r="C123" s="619"/>
      <c r="D123" s="619"/>
    </row>
    <row r="124" spans="1:4" ht="21.75" customHeight="1">
      <c r="A124" s="619"/>
      <c r="B124" s="619"/>
      <c r="C124" s="619"/>
      <c r="D124" s="619"/>
    </row>
    <row r="125" spans="1:4" ht="21.75" customHeight="1">
      <c r="A125" s="619"/>
      <c r="B125" s="619"/>
      <c r="C125" s="619"/>
      <c r="D125" s="619"/>
    </row>
    <row r="126" spans="1:4" ht="21.75" customHeight="1">
      <c r="A126" s="619"/>
      <c r="B126" s="619"/>
      <c r="C126" s="619"/>
      <c r="D126" s="619"/>
    </row>
    <row r="127" spans="1:4" ht="21.75" customHeight="1">
      <c r="A127" s="619"/>
      <c r="B127" s="619"/>
      <c r="C127" s="619"/>
      <c r="D127" s="619"/>
    </row>
    <row r="128" spans="1:4" ht="21.75" customHeight="1">
      <c r="A128" s="619"/>
      <c r="B128" s="619"/>
      <c r="C128" s="619"/>
      <c r="D128" s="619"/>
    </row>
    <row r="129" spans="1:4" ht="21.75" customHeight="1">
      <c r="A129" s="619"/>
      <c r="B129" s="619"/>
      <c r="C129" s="619"/>
      <c r="D129" s="619"/>
    </row>
    <row r="130" spans="1:4" ht="21.75" customHeight="1">
      <c r="A130" s="619"/>
      <c r="B130" s="619"/>
      <c r="C130" s="619"/>
      <c r="D130" s="619"/>
    </row>
    <row r="131" spans="1:4" ht="21.75" customHeight="1">
      <c r="A131" s="619"/>
      <c r="B131" s="619"/>
      <c r="C131" s="619"/>
      <c r="D131" s="619"/>
    </row>
    <row r="132" spans="1:4" ht="21.75" customHeight="1">
      <c r="A132" s="619"/>
      <c r="B132" s="619"/>
      <c r="C132" s="619"/>
      <c r="D132" s="619"/>
    </row>
    <row r="133" spans="1:4" ht="21.75" customHeight="1">
      <c r="A133" s="619"/>
      <c r="B133" s="619"/>
      <c r="C133" s="619"/>
      <c r="D133" s="619"/>
    </row>
    <row r="134" spans="1:4" ht="21.75" customHeight="1">
      <c r="A134" s="619"/>
      <c r="B134" s="619"/>
      <c r="C134" s="619"/>
      <c r="D134" s="619"/>
    </row>
    <row r="135" spans="1:4" ht="21.75" customHeight="1">
      <c r="A135" s="619"/>
      <c r="B135" s="619"/>
      <c r="C135" s="619"/>
      <c r="D135" s="619"/>
    </row>
    <row r="136" spans="1:4" ht="21.75" customHeight="1">
      <c r="A136" s="619"/>
      <c r="B136" s="619"/>
      <c r="C136" s="619"/>
      <c r="D136" s="619"/>
    </row>
    <row r="137" spans="1:4" ht="21.75" customHeight="1">
      <c r="A137" s="619"/>
      <c r="B137" s="619"/>
      <c r="C137" s="619"/>
      <c r="D137" s="619"/>
    </row>
    <row r="138" spans="1:4" ht="21.75" customHeight="1">
      <c r="A138" s="619"/>
      <c r="B138" s="619"/>
      <c r="C138" s="619"/>
      <c r="D138" s="619"/>
    </row>
    <row r="139" spans="1:4" ht="21.75" customHeight="1">
      <c r="A139" s="619"/>
      <c r="B139" s="619"/>
      <c r="C139" s="619"/>
      <c r="D139" s="619"/>
    </row>
    <row r="140" spans="1:4" ht="21.75" customHeight="1">
      <c r="A140" s="619"/>
      <c r="B140" s="619"/>
      <c r="C140" s="619"/>
      <c r="D140" s="619"/>
    </row>
    <row r="141" spans="1:4" ht="21.75" customHeight="1">
      <c r="A141" s="619"/>
      <c r="B141" s="619"/>
      <c r="C141" s="619"/>
      <c r="D141" s="619"/>
    </row>
    <row r="142" spans="1:4" ht="21.75" customHeight="1">
      <c r="A142" s="619"/>
      <c r="B142" s="619"/>
      <c r="C142" s="619"/>
      <c r="D142" s="619"/>
    </row>
    <row r="143" spans="1:4" ht="21.75" customHeight="1">
      <c r="A143" s="619"/>
      <c r="B143" s="619"/>
      <c r="C143" s="619"/>
      <c r="D143" s="619"/>
    </row>
    <row r="144" spans="1:4" ht="21.75" customHeight="1">
      <c r="A144" s="619"/>
      <c r="B144" s="619"/>
      <c r="C144" s="619"/>
      <c r="D144" s="619"/>
    </row>
    <row r="145" spans="1:4" ht="21.75" customHeight="1">
      <c r="A145" s="619"/>
      <c r="B145" s="619"/>
      <c r="C145" s="619"/>
      <c r="D145" s="619"/>
    </row>
    <row r="146" spans="1:4" ht="21.75" customHeight="1">
      <c r="A146" s="619"/>
      <c r="B146" s="619"/>
      <c r="C146" s="619"/>
      <c r="D146" s="619"/>
    </row>
    <row r="147" spans="1:4" ht="21.75" customHeight="1">
      <c r="A147" s="619"/>
      <c r="B147" s="619"/>
      <c r="C147" s="619"/>
      <c r="D147" s="619"/>
    </row>
    <row r="148" spans="1:4" ht="21.75" customHeight="1">
      <c r="A148" s="619"/>
      <c r="B148" s="619"/>
      <c r="C148" s="619"/>
      <c r="D148" s="619"/>
    </row>
    <row r="149" spans="1:4" ht="21.75" customHeight="1">
      <c r="A149" s="619"/>
      <c r="B149" s="619"/>
      <c r="C149" s="619"/>
      <c r="D149" s="619"/>
    </row>
    <row r="150" spans="1:4" ht="21.75" customHeight="1">
      <c r="A150" s="619"/>
      <c r="B150" s="619"/>
      <c r="C150" s="619"/>
      <c r="D150" s="619"/>
    </row>
    <row r="151" spans="1:4" ht="21.75" customHeight="1">
      <c r="A151" s="619"/>
      <c r="B151" s="619"/>
      <c r="C151" s="619"/>
      <c r="D151" s="619"/>
    </row>
    <row r="152" spans="1:4" ht="21.75" customHeight="1">
      <c r="A152" s="619"/>
      <c r="B152" s="619"/>
      <c r="C152" s="619"/>
      <c r="D152" s="619"/>
    </row>
    <row r="153" spans="1:4" ht="21.75" customHeight="1">
      <c r="A153" s="619"/>
      <c r="B153" s="619"/>
      <c r="C153" s="619"/>
      <c r="D153" s="619"/>
    </row>
    <row r="154" spans="1:4" ht="21.75" customHeight="1">
      <c r="A154" s="619"/>
      <c r="B154" s="619"/>
      <c r="C154" s="619"/>
      <c r="D154" s="619"/>
    </row>
    <row r="155" spans="1:4" ht="21.75" customHeight="1">
      <c r="A155" s="619"/>
      <c r="B155" s="619"/>
      <c r="C155" s="619"/>
      <c r="D155" s="619"/>
    </row>
    <row r="156" spans="1:4" ht="21.75" customHeight="1">
      <c r="A156" s="619"/>
      <c r="B156" s="619"/>
      <c r="C156" s="619"/>
      <c r="D156" s="619"/>
    </row>
    <row r="157" spans="1:4" ht="21.75" customHeight="1">
      <c r="A157" s="619"/>
      <c r="B157" s="619"/>
      <c r="C157" s="619"/>
      <c r="D157" s="619"/>
    </row>
    <row r="158" spans="1:4" ht="21.75" customHeight="1">
      <c r="A158" s="619"/>
      <c r="B158" s="619"/>
      <c r="C158" s="619"/>
      <c r="D158" s="619"/>
    </row>
    <row r="159" spans="1:4" ht="21.75" customHeight="1">
      <c r="A159" s="619"/>
      <c r="B159" s="619"/>
      <c r="C159" s="619"/>
      <c r="D159" s="619"/>
    </row>
    <row r="160" spans="1:4" ht="21.75" customHeight="1">
      <c r="A160" s="619"/>
      <c r="B160" s="619"/>
      <c r="C160" s="619"/>
      <c r="D160" s="619"/>
    </row>
    <row r="161" spans="1:4" ht="21.75" customHeight="1">
      <c r="A161" s="619"/>
      <c r="B161" s="619"/>
      <c r="C161" s="619"/>
      <c r="D161" s="619"/>
    </row>
    <row r="162" spans="1:4" ht="21.75" customHeight="1">
      <c r="A162" s="619"/>
      <c r="B162" s="619"/>
      <c r="C162" s="619"/>
      <c r="D162" s="619"/>
    </row>
    <row r="163" spans="1:4" ht="21.75" customHeight="1">
      <c r="A163" s="619"/>
      <c r="B163" s="619"/>
      <c r="C163" s="619"/>
      <c r="D163" s="619"/>
    </row>
    <row r="164" spans="1:4" ht="21.75" customHeight="1">
      <c r="A164" s="619"/>
      <c r="B164" s="619"/>
      <c r="C164" s="619"/>
      <c r="D164" s="619"/>
    </row>
    <row r="165" spans="1:4" ht="21.75" customHeight="1">
      <c r="A165" s="619"/>
      <c r="B165" s="619"/>
      <c r="C165" s="619"/>
      <c r="D165" s="619"/>
    </row>
    <row r="166" spans="1:4" ht="21.75" customHeight="1">
      <c r="A166" s="619"/>
      <c r="B166" s="619"/>
      <c r="C166" s="619"/>
      <c r="D166" s="619"/>
    </row>
    <row r="167" spans="1:4" ht="21.75" customHeight="1">
      <c r="A167" s="619"/>
      <c r="B167" s="619"/>
      <c r="C167" s="619"/>
      <c r="D167" s="619"/>
    </row>
    <row r="168" spans="1:4" ht="21.75" customHeight="1">
      <c r="A168" s="619"/>
      <c r="B168" s="619"/>
      <c r="C168" s="619"/>
      <c r="D168" s="619"/>
    </row>
    <row r="169" spans="1:4" ht="21.75" customHeight="1">
      <c r="A169" s="619"/>
      <c r="B169" s="619"/>
      <c r="C169" s="619"/>
      <c r="D169" s="619"/>
    </row>
    <row r="170" spans="1:4" ht="21.75" customHeight="1">
      <c r="A170" s="619"/>
      <c r="B170" s="619"/>
      <c r="C170" s="619"/>
      <c r="D170" s="619"/>
    </row>
    <row r="171" spans="1:4" ht="21.75" customHeight="1">
      <c r="A171" s="619"/>
      <c r="B171" s="619"/>
      <c r="C171" s="619"/>
      <c r="D171" s="619"/>
    </row>
    <row r="172" spans="1:4" ht="21.75" customHeight="1">
      <c r="A172" s="619"/>
      <c r="B172" s="619"/>
      <c r="C172" s="619"/>
      <c r="D172" s="619"/>
    </row>
    <row r="173" spans="1:4" ht="21.75" customHeight="1">
      <c r="A173" s="619"/>
      <c r="B173" s="619"/>
      <c r="C173" s="619"/>
      <c r="D173" s="619"/>
    </row>
    <row r="174" spans="1:4" ht="21.75" customHeight="1">
      <c r="A174" s="619"/>
      <c r="B174" s="619"/>
      <c r="C174" s="619"/>
      <c r="D174" s="619"/>
    </row>
    <row r="175" spans="1:4" ht="21.75" customHeight="1">
      <c r="A175" s="619"/>
      <c r="B175" s="619"/>
      <c r="C175" s="619"/>
      <c r="D175" s="619"/>
    </row>
    <row r="176" spans="1:4" ht="21.75" customHeight="1">
      <c r="A176" s="619"/>
      <c r="B176" s="619"/>
      <c r="C176" s="619"/>
      <c r="D176" s="619"/>
    </row>
    <row r="177" spans="1:4" ht="21.75" customHeight="1">
      <c r="A177" s="619"/>
      <c r="B177" s="619"/>
      <c r="C177" s="619"/>
      <c r="D177" s="619"/>
    </row>
    <row r="178" spans="1:4" ht="21.75" customHeight="1">
      <c r="A178" s="619"/>
      <c r="B178" s="619"/>
      <c r="C178" s="619"/>
      <c r="D178" s="619"/>
    </row>
    <row r="179" spans="1:4" ht="21.75" customHeight="1">
      <c r="A179" s="619"/>
      <c r="B179" s="619"/>
      <c r="C179" s="619"/>
      <c r="D179" s="619"/>
    </row>
    <row r="180" spans="1:4" ht="21.75" customHeight="1">
      <c r="A180" s="619"/>
      <c r="B180" s="619"/>
      <c r="C180" s="619"/>
      <c r="D180" s="619"/>
    </row>
    <row r="181" spans="1:4" ht="21.75" customHeight="1">
      <c r="A181" s="619"/>
      <c r="B181" s="619"/>
      <c r="C181" s="619"/>
      <c r="D181" s="619"/>
    </row>
    <row r="182" spans="1:4" ht="21.75" customHeight="1">
      <c r="A182" s="619"/>
      <c r="B182" s="619"/>
      <c r="C182" s="619"/>
      <c r="D182" s="619"/>
    </row>
    <row r="183" spans="1:4" ht="21.75" customHeight="1">
      <c r="A183" s="619"/>
      <c r="B183" s="619"/>
      <c r="C183" s="619"/>
      <c r="D183" s="619"/>
    </row>
    <row r="184" spans="1:4" ht="21.75" customHeight="1">
      <c r="A184" s="619"/>
      <c r="B184" s="619"/>
      <c r="C184" s="619"/>
      <c r="D184" s="619"/>
    </row>
    <row r="185" spans="1:4" ht="21.75" customHeight="1">
      <c r="A185" s="619"/>
      <c r="B185" s="619"/>
      <c r="C185" s="619"/>
      <c r="D185" s="619"/>
    </row>
    <row r="186" spans="1:4" ht="21.75" customHeight="1">
      <c r="A186" s="619"/>
      <c r="B186" s="619"/>
      <c r="C186" s="619"/>
      <c r="D186" s="619"/>
    </row>
    <row r="187" spans="1:4" ht="21.75" customHeight="1">
      <c r="A187" s="619"/>
      <c r="B187" s="619"/>
      <c r="C187" s="619"/>
      <c r="D187" s="619"/>
    </row>
    <row r="188" spans="1:4" ht="12.75">
      <c r="A188" s="619"/>
      <c r="B188" s="619"/>
      <c r="C188" s="619"/>
      <c r="D188" s="619"/>
    </row>
    <row r="189" spans="1:4" ht="12.75">
      <c r="A189" s="619"/>
      <c r="B189" s="619"/>
      <c r="C189" s="619"/>
      <c r="D189" s="619"/>
    </row>
    <row r="190" spans="1:4" ht="12.75">
      <c r="A190" s="619"/>
      <c r="B190" s="619"/>
      <c r="C190" s="619"/>
      <c r="D190" s="619"/>
    </row>
    <row r="191" spans="1:4" ht="12.75">
      <c r="A191" s="619"/>
      <c r="B191" s="619"/>
      <c r="C191" s="619"/>
      <c r="D191" s="619"/>
    </row>
    <row r="192" spans="1:4" ht="12.75">
      <c r="A192" s="619"/>
      <c r="B192" s="619"/>
      <c r="C192" s="619"/>
      <c r="D192" s="619"/>
    </row>
    <row r="193" spans="1:4" ht="12.75">
      <c r="A193" s="619"/>
      <c r="B193" s="619"/>
      <c r="C193" s="619"/>
      <c r="D193" s="619"/>
    </row>
    <row r="194" spans="1:4" ht="12.75">
      <c r="A194" s="619"/>
      <c r="B194" s="619"/>
      <c r="C194" s="619"/>
      <c r="D194" s="619"/>
    </row>
  </sheetData>
  <mergeCells count="101">
    <mergeCell ref="T37:U37"/>
    <mergeCell ref="A26:S26"/>
    <mergeCell ref="A36:S36"/>
    <mergeCell ref="T31:U31"/>
    <mergeCell ref="T32:U32"/>
    <mergeCell ref="T33:U33"/>
    <mergeCell ref="T34:U34"/>
    <mergeCell ref="T35:U35"/>
    <mergeCell ref="T36:U36"/>
    <mergeCell ref="A30:S30"/>
    <mergeCell ref="AF13:AJ14"/>
    <mergeCell ref="A24:S24"/>
    <mergeCell ref="A18:S18"/>
    <mergeCell ref="A19:S19"/>
    <mergeCell ref="A20:S20"/>
    <mergeCell ref="A21:S21"/>
    <mergeCell ref="A22:S22"/>
    <mergeCell ref="A23:S23"/>
    <mergeCell ref="AA18:AE18"/>
    <mergeCell ref="AF18:AJ18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T13:U14"/>
    <mergeCell ref="A25:S25"/>
    <mergeCell ref="A27:S27"/>
    <mergeCell ref="A28:S28"/>
    <mergeCell ref="A29:S29"/>
    <mergeCell ref="A31:S31"/>
    <mergeCell ref="A32:S32"/>
    <mergeCell ref="A33:S33"/>
    <mergeCell ref="A34:S34"/>
    <mergeCell ref="A35:S35"/>
    <mergeCell ref="A37:S37"/>
    <mergeCell ref="V16:Z16"/>
    <mergeCell ref="V17:Z17"/>
    <mergeCell ref="V18:Z18"/>
    <mergeCell ref="V20:Z20"/>
    <mergeCell ref="V22:Z22"/>
    <mergeCell ref="V24:Z24"/>
    <mergeCell ref="V26:Z26"/>
    <mergeCell ref="V28:Z28"/>
    <mergeCell ref="V19:Z19"/>
    <mergeCell ref="AA19:AE19"/>
    <mergeCell ref="AF19:AJ19"/>
    <mergeCell ref="AA20:AE20"/>
    <mergeCell ref="AF20:AJ20"/>
    <mergeCell ref="V21:Z21"/>
    <mergeCell ref="AA21:AE21"/>
    <mergeCell ref="AF21:AJ21"/>
    <mergeCell ref="AA22:AE22"/>
    <mergeCell ref="AF22:AJ22"/>
    <mergeCell ref="V23:Z23"/>
    <mergeCell ref="AA23:AE23"/>
    <mergeCell ref="AF23:AJ23"/>
    <mergeCell ref="AA24:AE24"/>
    <mergeCell ref="AF24:AJ24"/>
    <mergeCell ref="V25:Z25"/>
    <mergeCell ref="AA25:AE25"/>
    <mergeCell ref="AF25:AJ25"/>
    <mergeCell ref="AA26:AE26"/>
    <mergeCell ref="AF26:AJ26"/>
    <mergeCell ref="V27:Z27"/>
    <mergeCell ref="AA27:AE27"/>
    <mergeCell ref="AF27:AJ27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AA6:AK6"/>
    <mergeCell ref="V37:Z37"/>
    <mergeCell ref="AA37:AE37"/>
    <mergeCell ref="AF37:AJ37"/>
    <mergeCell ref="V35:Z35"/>
    <mergeCell ref="AA35:AE35"/>
    <mergeCell ref="AF35:AJ35"/>
    <mergeCell ref="V36:Z36"/>
    <mergeCell ref="AA36:AE36"/>
    <mergeCell ref="AF36:AJ36"/>
  </mergeCells>
  <printOptions horizontalCentered="1"/>
  <pageMargins left="0.3937007874015748" right="0.1968503937007874" top="0.5905511811023623" bottom="0.5905511811023623" header="0.5" footer="0.5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6"/>
  <sheetViews>
    <sheetView view="pageBreakPreview" zoomScaleSheetLayoutView="100" workbookViewId="0" topLeftCell="A1">
      <selection activeCell="V42" sqref="V42:Z42"/>
    </sheetView>
  </sheetViews>
  <sheetFormatPr defaultColWidth="9.140625" defaultRowHeight="12.75"/>
  <cols>
    <col min="1" max="13" width="3.28125" style="621" customWidth="1"/>
    <col min="14" max="14" width="3.421875" style="621" customWidth="1"/>
    <col min="15" max="19" width="3.28125" style="621" customWidth="1"/>
    <col min="20" max="20" width="2.421875" style="621" customWidth="1"/>
    <col min="21" max="33" width="3.28125" style="621" customWidth="1"/>
    <col min="34" max="34" width="3.00390625" style="621" customWidth="1"/>
    <col min="35" max="36" width="3.28125" style="621" customWidth="1"/>
    <col min="37" max="37" width="3.00390625" style="621" customWidth="1"/>
    <col min="38" max="16384" width="9.140625" style="621" customWidth="1"/>
  </cols>
  <sheetData>
    <row r="1" spans="1:36" ht="12.75">
      <c r="A1" s="620"/>
      <c r="AI1" s="622"/>
      <c r="AJ1" s="622"/>
    </row>
    <row r="2" spans="35:36" ht="12.75">
      <c r="AI2" s="623"/>
      <c r="AJ2" s="623"/>
    </row>
    <row r="3" spans="1:36" ht="15.75">
      <c r="A3" s="624" t="s">
        <v>1372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</row>
    <row r="4" spans="1:36" ht="15.75">
      <c r="A4" s="624" t="s">
        <v>1373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</row>
    <row r="5" spans="1:36" ht="12.75">
      <c r="A5" s="625"/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6"/>
      <c r="S5" s="626"/>
      <c r="T5" s="626"/>
      <c r="U5" s="626"/>
      <c r="V5" s="626"/>
      <c r="W5" s="626"/>
      <c r="X5" s="626"/>
      <c r="Y5" s="626"/>
      <c r="Z5" s="626"/>
      <c r="AA5" s="626"/>
      <c r="AB5" s="626"/>
      <c r="AC5" s="626"/>
      <c r="AD5" s="626"/>
      <c r="AE5" s="626"/>
      <c r="AF5" s="626"/>
      <c r="AG5" s="626"/>
      <c r="AH5" s="626"/>
      <c r="AI5" s="626"/>
      <c r="AJ5" s="626"/>
    </row>
    <row r="6" spans="27:37" ht="12.75">
      <c r="AA6" s="627" t="s">
        <v>959</v>
      </c>
      <c r="AB6" s="627"/>
      <c r="AC6" s="627"/>
      <c r="AD6" s="627"/>
      <c r="AE6" s="627"/>
      <c r="AF6" s="627"/>
      <c r="AG6" s="627"/>
      <c r="AH6" s="627"/>
      <c r="AI6" s="627"/>
      <c r="AJ6" s="627"/>
      <c r="AK6" s="627"/>
    </row>
    <row r="7" spans="28:36" ht="12.75">
      <c r="AB7" s="628" t="s">
        <v>960</v>
      </c>
      <c r="AC7" s="628"/>
      <c r="AD7" s="628"/>
      <c r="AE7" s="628"/>
      <c r="AF7" s="628"/>
      <c r="AG7" s="628"/>
      <c r="AH7" s="628"/>
      <c r="AI7" s="628"/>
      <c r="AJ7" s="628"/>
    </row>
    <row r="8" ht="13.5" thickBot="1"/>
    <row r="9" spans="1:36" ht="15.75" customHeight="1" thickBot="1">
      <c r="A9" s="629">
        <v>5</v>
      </c>
      <c r="B9" s="630">
        <v>1</v>
      </c>
      <c r="C9" s="630">
        <v>3</v>
      </c>
      <c r="D9" s="630">
        <v>0</v>
      </c>
      <c r="E9" s="630">
        <v>0</v>
      </c>
      <c r="F9" s="631">
        <v>9</v>
      </c>
      <c r="H9" s="629">
        <v>1</v>
      </c>
      <c r="I9" s="630">
        <v>2</v>
      </c>
      <c r="J9" s="630">
        <v>5</v>
      </c>
      <c r="K9" s="631">
        <v>4</v>
      </c>
      <c r="M9" s="629">
        <v>0</v>
      </c>
      <c r="N9" s="631">
        <v>1</v>
      </c>
      <c r="O9" s="620"/>
      <c r="P9" s="629">
        <v>2</v>
      </c>
      <c r="Q9" s="630">
        <v>8</v>
      </c>
      <c r="R9" s="630">
        <v>0</v>
      </c>
      <c r="S9" s="631">
        <v>0</v>
      </c>
      <c r="U9" s="629">
        <v>7</v>
      </c>
      <c r="V9" s="630">
        <v>5</v>
      </c>
      <c r="W9" s="630">
        <v>1</v>
      </c>
      <c r="X9" s="630">
        <v>1</v>
      </c>
      <c r="Y9" s="630">
        <v>1</v>
      </c>
      <c r="Z9" s="631">
        <v>5</v>
      </c>
      <c r="AB9" s="632">
        <v>0</v>
      </c>
      <c r="AC9" s="633">
        <v>9</v>
      </c>
      <c r="AE9" s="634">
        <v>2</v>
      </c>
      <c r="AF9" s="635">
        <v>0</v>
      </c>
      <c r="AG9" s="635">
        <v>0</v>
      </c>
      <c r="AH9" s="636">
        <v>7</v>
      </c>
      <c r="AJ9" s="637">
        <v>3</v>
      </c>
    </row>
    <row r="10" spans="1:36" ht="25.5" customHeight="1">
      <c r="A10" s="638" t="s">
        <v>936</v>
      </c>
      <c r="B10" s="638"/>
      <c r="C10" s="638"/>
      <c r="D10" s="638"/>
      <c r="E10" s="638"/>
      <c r="F10" s="638"/>
      <c r="G10" s="639"/>
      <c r="H10" s="638" t="s">
        <v>937</v>
      </c>
      <c r="I10" s="638"/>
      <c r="J10" s="638"/>
      <c r="K10" s="638"/>
      <c r="L10" s="639"/>
      <c r="M10" s="640" t="s">
        <v>961</v>
      </c>
      <c r="N10" s="640"/>
      <c r="O10" s="639"/>
      <c r="P10" s="640" t="s">
        <v>1195</v>
      </c>
      <c r="Q10" s="640"/>
      <c r="R10" s="640"/>
      <c r="S10" s="640"/>
      <c r="T10" s="639"/>
      <c r="U10" s="638" t="s">
        <v>940</v>
      </c>
      <c r="V10" s="638"/>
      <c r="W10" s="638"/>
      <c r="X10" s="638"/>
      <c r="Y10" s="638"/>
      <c r="Z10" s="638"/>
      <c r="AB10" s="638" t="s">
        <v>963</v>
      </c>
      <c r="AC10" s="638"/>
      <c r="AE10" s="638" t="s">
        <v>964</v>
      </c>
      <c r="AF10" s="638"/>
      <c r="AG10" s="638"/>
      <c r="AH10" s="638"/>
      <c r="AJ10" s="638" t="s">
        <v>965</v>
      </c>
    </row>
    <row r="11" spans="1:36" ht="12.75">
      <c r="A11" s="638"/>
      <c r="B11" s="638"/>
      <c r="C11" s="638"/>
      <c r="D11" s="638"/>
      <c r="E11" s="638"/>
      <c r="F11" s="638"/>
      <c r="G11" s="639"/>
      <c r="H11" s="638"/>
      <c r="I11" s="638"/>
      <c r="J11" s="638"/>
      <c r="K11" s="638"/>
      <c r="L11" s="639"/>
      <c r="M11" s="640"/>
      <c r="N11" s="638"/>
      <c r="O11" s="638"/>
      <c r="P11" s="639"/>
      <c r="Q11" s="640"/>
      <c r="R11" s="640"/>
      <c r="S11" s="640"/>
      <c r="T11" s="640"/>
      <c r="V11" s="638"/>
      <c r="W11" s="638"/>
      <c r="X11" s="638"/>
      <c r="Y11" s="638"/>
      <c r="Z11" s="638"/>
      <c r="AB11" s="638"/>
      <c r="AC11" s="638"/>
      <c r="AE11" s="638"/>
      <c r="AF11" s="638"/>
      <c r="AG11" s="638"/>
      <c r="AH11" s="638"/>
      <c r="AJ11" s="638"/>
    </row>
    <row r="12" ht="12.75">
      <c r="AG12" s="641" t="s">
        <v>966</v>
      </c>
    </row>
    <row r="13" spans="1:36" ht="38.25" customHeight="1">
      <c r="A13" s="642" t="s">
        <v>967</v>
      </c>
      <c r="B13" s="643"/>
      <c r="C13" s="643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4"/>
      <c r="T13" s="645" t="s">
        <v>968</v>
      </c>
      <c r="U13" s="645"/>
      <c r="V13" s="646" t="s">
        <v>969</v>
      </c>
      <c r="W13" s="647"/>
      <c r="X13" s="647"/>
      <c r="Y13" s="647"/>
      <c r="Z13" s="648"/>
      <c r="AA13" s="646" t="s">
        <v>970</v>
      </c>
      <c r="AB13" s="647"/>
      <c r="AC13" s="647"/>
      <c r="AD13" s="647"/>
      <c r="AE13" s="648"/>
      <c r="AF13" s="649" t="s">
        <v>971</v>
      </c>
      <c r="AG13" s="643"/>
      <c r="AH13" s="643"/>
      <c r="AI13" s="643"/>
      <c r="AJ13" s="644"/>
    </row>
    <row r="14" spans="1:36" ht="12.75">
      <c r="A14" s="650"/>
      <c r="B14" s="623"/>
      <c r="C14" s="623"/>
      <c r="D14" s="623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23"/>
      <c r="S14" s="652"/>
      <c r="T14" s="626"/>
      <c r="U14" s="626"/>
      <c r="V14" s="646" t="s">
        <v>972</v>
      </c>
      <c r="W14" s="647"/>
      <c r="X14" s="647"/>
      <c r="Y14" s="647"/>
      <c r="Z14" s="647"/>
      <c r="AA14" s="646"/>
      <c r="AB14" s="647"/>
      <c r="AC14" s="647"/>
      <c r="AD14" s="647"/>
      <c r="AE14" s="648"/>
      <c r="AF14" s="653"/>
      <c r="AH14" s="620"/>
      <c r="AI14" s="620"/>
      <c r="AJ14" s="654"/>
    </row>
    <row r="15" spans="1:36" ht="12.75">
      <c r="A15" s="655">
        <v>1</v>
      </c>
      <c r="B15" s="656"/>
      <c r="C15" s="656"/>
      <c r="D15" s="656"/>
      <c r="E15" s="656"/>
      <c r="F15" s="656"/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7"/>
      <c r="T15" s="656">
        <v>2</v>
      </c>
      <c r="U15" s="656"/>
      <c r="V15" s="658">
        <v>3</v>
      </c>
      <c r="W15" s="656"/>
      <c r="X15" s="656"/>
      <c r="Y15" s="656"/>
      <c r="Z15" s="656"/>
      <c r="AA15" s="658">
        <v>4</v>
      </c>
      <c r="AB15" s="656"/>
      <c r="AC15" s="656"/>
      <c r="AD15" s="656"/>
      <c r="AE15" s="656"/>
      <c r="AF15" s="658">
        <v>5</v>
      </c>
      <c r="AG15" s="656"/>
      <c r="AH15" s="656"/>
      <c r="AI15" s="656"/>
      <c r="AJ15" s="657"/>
    </row>
    <row r="16" spans="1:36" ht="19.5" customHeight="1">
      <c r="A16" s="659" t="s">
        <v>1374</v>
      </c>
      <c r="B16" s="660"/>
      <c r="C16" s="660"/>
      <c r="D16" s="660"/>
      <c r="E16" s="660"/>
      <c r="F16" s="660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1"/>
      <c r="T16" s="662" t="s">
        <v>974</v>
      </c>
      <c r="U16" s="663"/>
      <c r="V16" s="664"/>
      <c r="W16" s="665"/>
      <c r="X16" s="665"/>
      <c r="Y16" s="665"/>
      <c r="Z16" s="666"/>
      <c r="AA16" s="667"/>
      <c r="AB16" s="668"/>
      <c r="AC16" s="668"/>
      <c r="AD16" s="668"/>
      <c r="AE16" s="669"/>
      <c r="AF16" s="667"/>
      <c r="AG16" s="668"/>
      <c r="AH16" s="668"/>
      <c r="AI16" s="668"/>
      <c r="AJ16" s="669"/>
    </row>
    <row r="17" spans="1:36" ht="19.5" customHeight="1">
      <c r="A17" s="659" t="s">
        <v>1375</v>
      </c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1"/>
      <c r="T17" s="662" t="s">
        <v>976</v>
      </c>
      <c r="U17" s="663"/>
      <c r="V17" s="664"/>
      <c r="W17" s="665"/>
      <c r="X17" s="665"/>
      <c r="Y17" s="665"/>
      <c r="Z17" s="666"/>
      <c r="AA17" s="667"/>
      <c r="AB17" s="668"/>
      <c r="AC17" s="668"/>
      <c r="AD17" s="668"/>
      <c r="AE17" s="669"/>
      <c r="AF17" s="667"/>
      <c r="AG17" s="668"/>
      <c r="AH17" s="668"/>
      <c r="AI17" s="668"/>
      <c r="AJ17" s="669"/>
    </row>
    <row r="18" spans="1:36" ht="19.5" customHeight="1">
      <c r="A18" s="659" t="s">
        <v>1376</v>
      </c>
      <c r="B18" s="660"/>
      <c r="C18" s="660"/>
      <c r="D18" s="660"/>
      <c r="E18" s="660"/>
      <c r="F18" s="660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1"/>
      <c r="T18" s="662" t="s">
        <v>978</v>
      </c>
      <c r="U18" s="663"/>
      <c r="V18" s="664"/>
      <c r="W18" s="665"/>
      <c r="X18" s="665"/>
      <c r="Y18" s="665"/>
      <c r="Z18" s="666"/>
      <c r="AA18" s="667"/>
      <c r="AB18" s="668"/>
      <c r="AC18" s="668"/>
      <c r="AD18" s="668"/>
      <c r="AE18" s="669"/>
      <c r="AF18" s="667"/>
      <c r="AG18" s="668"/>
      <c r="AH18" s="668"/>
      <c r="AI18" s="668"/>
      <c r="AJ18" s="669"/>
    </row>
    <row r="19" spans="1:36" ht="19.5" customHeight="1">
      <c r="A19" s="659" t="s">
        <v>1377</v>
      </c>
      <c r="B19" s="660"/>
      <c r="C19" s="660"/>
      <c r="D19" s="660"/>
      <c r="E19" s="660"/>
      <c r="F19" s="66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1"/>
      <c r="T19" s="670" t="s">
        <v>980</v>
      </c>
      <c r="U19" s="671"/>
      <c r="V19" s="664"/>
      <c r="W19" s="665"/>
      <c r="X19" s="665"/>
      <c r="Y19" s="665"/>
      <c r="Z19" s="666"/>
      <c r="AA19" s="667"/>
      <c r="AB19" s="668"/>
      <c r="AC19" s="668"/>
      <c r="AD19" s="668"/>
      <c r="AE19" s="669"/>
      <c r="AF19" s="667"/>
      <c r="AG19" s="668"/>
      <c r="AH19" s="668"/>
      <c r="AI19" s="668"/>
      <c r="AJ19" s="669"/>
    </row>
    <row r="20" spans="1:36" ht="19.5" customHeight="1">
      <c r="A20" s="672" t="s">
        <v>1378</v>
      </c>
      <c r="B20" s="673"/>
      <c r="C20" s="673"/>
      <c r="D20" s="673"/>
      <c r="E20" s="673"/>
      <c r="F20" s="673"/>
      <c r="G20" s="673"/>
      <c r="H20" s="673"/>
      <c r="I20" s="673"/>
      <c r="J20" s="673"/>
      <c r="K20" s="673"/>
      <c r="L20" s="673"/>
      <c r="M20" s="673"/>
      <c r="N20" s="673"/>
      <c r="O20" s="673"/>
      <c r="P20" s="673"/>
      <c r="Q20" s="673"/>
      <c r="R20" s="673"/>
      <c r="S20" s="674"/>
      <c r="T20" s="675" t="s">
        <v>982</v>
      </c>
      <c r="U20" s="663"/>
      <c r="V20" s="676">
        <f>SUM(V16:Z19)</f>
        <v>0</v>
      </c>
      <c r="W20" s="677"/>
      <c r="X20" s="677"/>
      <c r="Y20" s="677"/>
      <c r="Z20" s="678"/>
      <c r="AA20" s="679"/>
      <c r="AB20" s="680"/>
      <c r="AC20" s="680"/>
      <c r="AD20" s="680"/>
      <c r="AE20" s="681"/>
      <c r="AF20" s="679"/>
      <c r="AG20" s="680"/>
      <c r="AH20" s="680"/>
      <c r="AI20" s="680"/>
      <c r="AJ20" s="681"/>
    </row>
    <row r="21" spans="1:36" ht="19.5" customHeight="1">
      <c r="A21" s="672" t="s">
        <v>1379</v>
      </c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4"/>
      <c r="T21" s="675" t="s">
        <v>984</v>
      </c>
      <c r="U21" s="663"/>
      <c r="V21" s="664">
        <v>3409793</v>
      </c>
      <c r="W21" s="665"/>
      <c r="X21" s="665"/>
      <c r="Y21" s="665"/>
      <c r="Z21" s="666"/>
      <c r="AA21" s="667"/>
      <c r="AB21" s="668"/>
      <c r="AC21" s="668"/>
      <c r="AD21" s="668"/>
      <c r="AE21" s="669"/>
      <c r="AF21" s="667"/>
      <c r="AG21" s="668"/>
      <c r="AH21" s="668"/>
      <c r="AI21" s="668"/>
      <c r="AJ21" s="669"/>
    </row>
    <row r="22" spans="1:36" s="620" customFormat="1" ht="19.5" customHeight="1">
      <c r="A22" s="659" t="s">
        <v>1380</v>
      </c>
      <c r="B22" s="660"/>
      <c r="C22" s="660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1"/>
      <c r="T22" s="662" t="s">
        <v>986</v>
      </c>
      <c r="U22" s="663"/>
      <c r="V22" s="664">
        <v>4000</v>
      </c>
      <c r="W22" s="665"/>
      <c r="X22" s="665"/>
      <c r="Y22" s="665"/>
      <c r="Z22" s="666"/>
      <c r="AA22" s="667"/>
      <c r="AB22" s="668"/>
      <c r="AC22" s="668"/>
      <c r="AD22" s="668"/>
      <c r="AE22" s="669"/>
      <c r="AF22" s="667"/>
      <c r="AG22" s="668"/>
      <c r="AH22" s="668"/>
      <c r="AI22" s="668"/>
      <c r="AJ22" s="669"/>
    </row>
    <row r="23" spans="1:36" s="620" customFormat="1" ht="19.5" customHeight="1">
      <c r="A23" s="659" t="s">
        <v>1381</v>
      </c>
      <c r="B23" s="660"/>
      <c r="C23" s="660"/>
      <c r="D23" s="660"/>
      <c r="E23" s="660"/>
      <c r="F23" s="660"/>
      <c r="G23" s="660"/>
      <c r="H23" s="660"/>
      <c r="I23" s="660"/>
      <c r="J23" s="660"/>
      <c r="K23" s="660"/>
      <c r="L23" s="660"/>
      <c r="M23" s="660"/>
      <c r="N23" s="660"/>
      <c r="O23" s="660"/>
      <c r="P23" s="660"/>
      <c r="Q23" s="660"/>
      <c r="R23" s="660"/>
      <c r="S23" s="661"/>
      <c r="T23" s="662" t="s">
        <v>988</v>
      </c>
      <c r="U23" s="663"/>
      <c r="V23" s="664"/>
      <c r="W23" s="665"/>
      <c r="X23" s="665"/>
      <c r="Y23" s="665"/>
      <c r="Z23" s="666"/>
      <c r="AA23" s="667"/>
      <c r="AB23" s="668"/>
      <c r="AC23" s="668"/>
      <c r="AD23" s="668"/>
      <c r="AE23" s="669"/>
      <c r="AF23" s="667"/>
      <c r="AG23" s="668"/>
      <c r="AH23" s="668"/>
      <c r="AI23" s="668"/>
      <c r="AJ23" s="669"/>
    </row>
    <row r="24" spans="1:36" ht="19.5" customHeight="1">
      <c r="A24" s="659" t="s">
        <v>1382</v>
      </c>
      <c r="B24" s="660"/>
      <c r="C24" s="660"/>
      <c r="D24" s="660"/>
      <c r="E24" s="660"/>
      <c r="F24" s="660"/>
      <c r="G24" s="660"/>
      <c r="H24" s="660"/>
      <c r="I24" s="660"/>
      <c r="J24" s="660"/>
      <c r="K24" s="660"/>
      <c r="L24" s="660"/>
      <c r="M24" s="660"/>
      <c r="N24" s="660"/>
      <c r="O24" s="660"/>
      <c r="P24" s="660"/>
      <c r="Q24" s="660"/>
      <c r="R24" s="660"/>
      <c r="S24" s="661"/>
      <c r="T24" s="662" t="s">
        <v>990</v>
      </c>
      <c r="U24" s="663"/>
      <c r="V24" s="664"/>
      <c r="W24" s="665"/>
      <c r="X24" s="665"/>
      <c r="Y24" s="665"/>
      <c r="Z24" s="666"/>
      <c r="AA24" s="667"/>
      <c r="AB24" s="668"/>
      <c r="AC24" s="668"/>
      <c r="AD24" s="668"/>
      <c r="AE24" s="669"/>
      <c r="AF24" s="667"/>
      <c r="AG24" s="668"/>
      <c r="AH24" s="668"/>
      <c r="AI24" s="668"/>
      <c r="AJ24" s="669"/>
    </row>
    <row r="25" spans="1:36" s="620" customFormat="1" ht="19.5" customHeight="1">
      <c r="A25" s="659" t="s">
        <v>1383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1"/>
      <c r="T25" s="662">
        <v>10</v>
      </c>
      <c r="U25" s="663"/>
      <c r="V25" s="664"/>
      <c r="W25" s="665"/>
      <c r="X25" s="665"/>
      <c r="Y25" s="665"/>
      <c r="Z25" s="666"/>
      <c r="AA25" s="667"/>
      <c r="AB25" s="668"/>
      <c r="AC25" s="668"/>
      <c r="AD25" s="668"/>
      <c r="AE25" s="669"/>
      <c r="AF25" s="667"/>
      <c r="AG25" s="668"/>
      <c r="AH25" s="668"/>
      <c r="AI25" s="668"/>
      <c r="AJ25" s="669"/>
    </row>
    <row r="26" spans="1:36" s="620" customFormat="1" ht="24.75" customHeight="1">
      <c r="A26" s="659" t="s">
        <v>1384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0"/>
      <c r="M26" s="660"/>
      <c r="N26" s="660"/>
      <c r="O26" s="660"/>
      <c r="P26" s="660"/>
      <c r="Q26" s="660"/>
      <c r="R26" s="660"/>
      <c r="S26" s="661"/>
      <c r="T26" s="662">
        <v>11</v>
      </c>
      <c r="U26" s="663"/>
      <c r="V26" s="664">
        <v>75000</v>
      </c>
      <c r="W26" s="665"/>
      <c r="X26" s="665"/>
      <c r="Y26" s="665"/>
      <c r="Z26" s="666"/>
      <c r="AA26" s="667"/>
      <c r="AB26" s="668"/>
      <c r="AC26" s="668"/>
      <c r="AD26" s="668"/>
      <c r="AE26" s="669"/>
      <c r="AF26" s="667"/>
      <c r="AG26" s="668"/>
      <c r="AH26" s="668"/>
      <c r="AI26" s="668"/>
      <c r="AJ26" s="669"/>
    </row>
    <row r="27" spans="1:36" s="620" customFormat="1" ht="19.5" customHeight="1">
      <c r="A27" s="659" t="s">
        <v>1385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1"/>
      <c r="T27" s="662">
        <v>12</v>
      </c>
      <c r="U27" s="663"/>
      <c r="V27" s="664"/>
      <c r="W27" s="665"/>
      <c r="X27" s="665"/>
      <c r="Y27" s="665"/>
      <c r="Z27" s="666"/>
      <c r="AA27" s="667"/>
      <c r="AB27" s="668"/>
      <c r="AC27" s="668"/>
      <c r="AD27" s="668"/>
      <c r="AE27" s="669"/>
      <c r="AF27" s="667"/>
      <c r="AG27" s="668"/>
      <c r="AH27" s="668"/>
      <c r="AI27" s="668"/>
      <c r="AJ27" s="669"/>
    </row>
    <row r="28" spans="1:36" s="620" customFormat="1" ht="19.5" customHeight="1">
      <c r="A28" s="659" t="s">
        <v>1386</v>
      </c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1"/>
      <c r="T28" s="662">
        <v>13</v>
      </c>
      <c r="U28" s="663"/>
      <c r="V28" s="664"/>
      <c r="W28" s="665"/>
      <c r="X28" s="665"/>
      <c r="Y28" s="665"/>
      <c r="Z28" s="666"/>
      <c r="AA28" s="667"/>
      <c r="AB28" s="668"/>
      <c r="AC28" s="668"/>
      <c r="AD28" s="668"/>
      <c r="AE28" s="669"/>
      <c r="AF28" s="667"/>
      <c r="AG28" s="668"/>
      <c r="AH28" s="668"/>
      <c r="AI28" s="668"/>
      <c r="AJ28" s="669"/>
    </row>
    <row r="29" spans="1:36" s="620" customFormat="1" ht="19.5" customHeight="1">
      <c r="A29" s="672" t="s">
        <v>1387</v>
      </c>
      <c r="B29" s="673"/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3"/>
      <c r="Q29" s="673"/>
      <c r="R29" s="673"/>
      <c r="S29" s="674"/>
      <c r="T29" s="675">
        <v>14</v>
      </c>
      <c r="U29" s="663"/>
      <c r="V29" s="676">
        <f>SUM(V22:Z28)</f>
        <v>79000</v>
      </c>
      <c r="W29" s="677"/>
      <c r="X29" s="677"/>
      <c r="Y29" s="677"/>
      <c r="Z29" s="678"/>
      <c r="AA29" s="679"/>
      <c r="AB29" s="680"/>
      <c r="AC29" s="680"/>
      <c r="AD29" s="680"/>
      <c r="AE29" s="681"/>
      <c r="AF29" s="679"/>
      <c r="AG29" s="680"/>
      <c r="AH29" s="680"/>
      <c r="AI29" s="680"/>
      <c r="AJ29" s="681"/>
    </row>
    <row r="30" spans="1:36" s="620" customFormat="1" ht="19.5" customHeight="1">
      <c r="A30" s="659" t="s">
        <v>1388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1"/>
      <c r="T30" s="662">
        <v>15</v>
      </c>
      <c r="U30" s="663"/>
      <c r="V30" s="664"/>
      <c r="W30" s="665"/>
      <c r="X30" s="665"/>
      <c r="Y30" s="665"/>
      <c r="Z30" s="666"/>
      <c r="AA30" s="667"/>
      <c r="AB30" s="668"/>
      <c r="AC30" s="668"/>
      <c r="AD30" s="668"/>
      <c r="AE30" s="669"/>
      <c r="AF30" s="667"/>
      <c r="AG30" s="668"/>
      <c r="AH30" s="668"/>
      <c r="AI30" s="668"/>
      <c r="AJ30" s="669"/>
    </row>
    <row r="31" spans="1:36" s="620" customFormat="1" ht="19.5" customHeight="1">
      <c r="A31" s="659" t="s">
        <v>1389</v>
      </c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1"/>
      <c r="T31" s="662">
        <v>16</v>
      </c>
      <c r="U31" s="663"/>
      <c r="V31" s="664"/>
      <c r="W31" s="665"/>
      <c r="X31" s="665"/>
      <c r="Y31" s="665"/>
      <c r="Z31" s="666"/>
      <c r="AA31" s="667"/>
      <c r="AB31" s="668"/>
      <c r="AC31" s="668"/>
      <c r="AD31" s="668"/>
      <c r="AE31" s="669"/>
      <c r="AF31" s="667"/>
      <c r="AG31" s="668"/>
      <c r="AH31" s="668"/>
      <c r="AI31" s="668"/>
      <c r="AJ31" s="669"/>
    </row>
    <row r="32" spans="1:36" s="620" customFormat="1" ht="19.5" customHeight="1">
      <c r="A32" s="659" t="s">
        <v>1390</v>
      </c>
      <c r="B32" s="660"/>
      <c r="C32" s="660"/>
      <c r="D32" s="660"/>
      <c r="E32" s="660"/>
      <c r="F32" s="660"/>
      <c r="G32" s="660"/>
      <c r="H32" s="660"/>
      <c r="I32" s="660"/>
      <c r="J32" s="660"/>
      <c r="K32" s="660"/>
      <c r="L32" s="660"/>
      <c r="M32" s="660"/>
      <c r="N32" s="660"/>
      <c r="O32" s="660"/>
      <c r="P32" s="660"/>
      <c r="Q32" s="660"/>
      <c r="R32" s="660"/>
      <c r="S32" s="661"/>
      <c r="T32" s="662">
        <v>17</v>
      </c>
      <c r="U32" s="663"/>
      <c r="V32" s="664"/>
      <c r="W32" s="665"/>
      <c r="X32" s="665"/>
      <c r="Y32" s="665"/>
      <c r="Z32" s="666"/>
      <c r="AA32" s="667"/>
      <c r="AB32" s="668"/>
      <c r="AC32" s="668"/>
      <c r="AD32" s="668"/>
      <c r="AE32" s="669"/>
      <c r="AF32" s="667"/>
      <c r="AG32" s="668"/>
      <c r="AH32" s="668"/>
      <c r="AI32" s="668"/>
      <c r="AJ32" s="669"/>
    </row>
    <row r="33" spans="1:36" ht="19.5" customHeight="1">
      <c r="A33" s="659" t="s">
        <v>1391</v>
      </c>
      <c r="B33" s="660"/>
      <c r="C33" s="660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1"/>
      <c r="T33" s="682">
        <v>18</v>
      </c>
      <c r="U33" s="671"/>
      <c r="V33" s="664"/>
      <c r="W33" s="665"/>
      <c r="X33" s="665"/>
      <c r="Y33" s="665"/>
      <c r="Z33" s="666"/>
      <c r="AA33" s="667"/>
      <c r="AB33" s="668"/>
      <c r="AC33" s="668"/>
      <c r="AD33" s="668"/>
      <c r="AE33" s="669"/>
      <c r="AF33" s="667"/>
      <c r="AG33" s="668"/>
      <c r="AH33" s="668"/>
      <c r="AI33" s="668"/>
      <c r="AJ33" s="669"/>
    </row>
    <row r="34" spans="1:36" ht="24.75" customHeight="1">
      <c r="A34" s="659" t="s">
        <v>1392</v>
      </c>
      <c r="B34" s="660"/>
      <c r="C34" s="660"/>
      <c r="D34" s="660"/>
      <c r="E34" s="660"/>
      <c r="F34" s="660"/>
      <c r="G34" s="660"/>
      <c r="H34" s="660"/>
      <c r="I34" s="660"/>
      <c r="J34" s="660"/>
      <c r="K34" s="660"/>
      <c r="L34" s="660"/>
      <c r="M34" s="660"/>
      <c r="N34" s="660"/>
      <c r="O34" s="660"/>
      <c r="P34" s="660"/>
      <c r="Q34" s="660"/>
      <c r="R34" s="660"/>
      <c r="S34" s="661"/>
      <c r="T34" s="682">
        <v>19</v>
      </c>
      <c r="U34" s="671"/>
      <c r="V34" s="664">
        <v>196548</v>
      </c>
      <c r="W34" s="665"/>
      <c r="X34" s="665"/>
      <c r="Y34" s="665"/>
      <c r="Z34" s="666"/>
      <c r="AA34" s="667"/>
      <c r="AB34" s="668"/>
      <c r="AC34" s="668"/>
      <c r="AD34" s="668"/>
      <c r="AE34" s="669"/>
      <c r="AF34" s="667"/>
      <c r="AG34" s="668"/>
      <c r="AH34" s="668"/>
      <c r="AI34" s="668"/>
      <c r="AJ34" s="669"/>
    </row>
    <row r="35" spans="1:36" ht="19.5" customHeight="1">
      <c r="A35" s="659" t="s">
        <v>1393</v>
      </c>
      <c r="B35" s="660"/>
      <c r="C35" s="660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1"/>
      <c r="T35" s="682">
        <v>20</v>
      </c>
      <c r="U35" s="671"/>
      <c r="V35" s="664"/>
      <c r="W35" s="665"/>
      <c r="X35" s="665"/>
      <c r="Y35" s="665"/>
      <c r="Z35" s="666"/>
      <c r="AA35" s="667"/>
      <c r="AB35" s="668"/>
      <c r="AC35" s="668"/>
      <c r="AD35" s="668"/>
      <c r="AE35" s="669"/>
      <c r="AF35" s="667"/>
      <c r="AG35" s="668"/>
      <c r="AH35" s="668"/>
      <c r="AI35" s="668"/>
      <c r="AJ35" s="669"/>
    </row>
    <row r="36" spans="1:36" ht="19.5" customHeight="1">
      <c r="A36" s="672" t="s">
        <v>1394</v>
      </c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4"/>
      <c r="T36" s="683">
        <v>21</v>
      </c>
      <c r="U36" s="684"/>
      <c r="V36" s="676">
        <f>SUM(V30:Z35)</f>
        <v>196548</v>
      </c>
      <c r="W36" s="677"/>
      <c r="X36" s="677"/>
      <c r="Y36" s="677"/>
      <c r="Z36" s="678"/>
      <c r="AA36" s="679"/>
      <c r="AB36" s="680"/>
      <c r="AC36" s="680"/>
      <c r="AD36" s="680"/>
      <c r="AE36" s="681"/>
      <c r="AF36" s="679"/>
      <c r="AG36" s="680"/>
      <c r="AH36" s="680"/>
      <c r="AI36" s="680"/>
      <c r="AJ36" s="681"/>
    </row>
    <row r="37" spans="1:36" ht="19.5" customHeight="1">
      <c r="A37" s="672" t="s">
        <v>1395</v>
      </c>
      <c r="B37" s="673"/>
      <c r="C37" s="673"/>
      <c r="D37" s="673"/>
      <c r="E37" s="673"/>
      <c r="F37" s="673"/>
      <c r="G37" s="673"/>
      <c r="H37" s="673"/>
      <c r="I37" s="673"/>
      <c r="J37" s="673"/>
      <c r="K37" s="673"/>
      <c r="L37" s="673"/>
      <c r="M37" s="673"/>
      <c r="N37" s="673"/>
      <c r="O37" s="673"/>
      <c r="P37" s="673"/>
      <c r="Q37" s="673"/>
      <c r="R37" s="673"/>
      <c r="S37" s="674"/>
      <c r="T37" s="683">
        <v>22</v>
      </c>
      <c r="U37" s="684"/>
      <c r="V37" s="676">
        <f>SUM(V29+V36)</f>
        <v>275548</v>
      </c>
      <c r="W37" s="677"/>
      <c r="X37" s="677"/>
      <c r="Y37" s="677"/>
      <c r="Z37" s="678"/>
      <c r="AA37" s="679"/>
      <c r="AB37" s="680"/>
      <c r="AC37" s="680"/>
      <c r="AD37" s="680"/>
      <c r="AE37" s="681"/>
      <c r="AF37" s="679"/>
      <c r="AG37" s="680"/>
      <c r="AH37" s="680"/>
      <c r="AI37" s="680"/>
      <c r="AJ37" s="681"/>
    </row>
    <row r="38" spans="1:36" ht="19.5" customHeight="1">
      <c r="A38" s="659" t="s">
        <v>1396</v>
      </c>
      <c r="B38" s="660"/>
      <c r="C38" s="660"/>
      <c r="D38" s="660"/>
      <c r="E38" s="660"/>
      <c r="F38" s="660"/>
      <c r="G38" s="660"/>
      <c r="H38" s="660"/>
      <c r="I38" s="660"/>
      <c r="J38" s="660"/>
      <c r="K38" s="660"/>
      <c r="L38" s="660"/>
      <c r="M38" s="660"/>
      <c r="N38" s="660"/>
      <c r="O38" s="660"/>
      <c r="P38" s="660"/>
      <c r="Q38" s="660"/>
      <c r="R38" s="660"/>
      <c r="S38" s="661"/>
      <c r="T38" s="682">
        <v>23</v>
      </c>
      <c r="U38" s="671"/>
      <c r="V38" s="664"/>
      <c r="W38" s="665"/>
      <c r="X38" s="665"/>
      <c r="Y38" s="665"/>
      <c r="Z38" s="666"/>
      <c r="AA38" s="667"/>
      <c r="AB38" s="668"/>
      <c r="AC38" s="668"/>
      <c r="AD38" s="668"/>
      <c r="AE38" s="669"/>
      <c r="AF38" s="667"/>
      <c r="AG38" s="668"/>
      <c r="AH38" s="668"/>
      <c r="AI38" s="668"/>
      <c r="AJ38" s="669"/>
    </row>
    <row r="39" spans="1:36" ht="19.5" customHeight="1">
      <c r="A39" s="659" t="s">
        <v>1397</v>
      </c>
      <c r="B39" s="660"/>
      <c r="C39" s="660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1"/>
      <c r="T39" s="682">
        <v>24</v>
      </c>
      <c r="U39" s="671"/>
      <c r="V39" s="664"/>
      <c r="W39" s="665"/>
      <c r="X39" s="665"/>
      <c r="Y39" s="665"/>
      <c r="Z39" s="666"/>
      <c r="AA39" s="667"/>
      <c r="AB39" s="668"/>
      <c r="AC39" s="668"/>
      <c r="AD39" s="668"/>
      <c r="AE39" s="669"/>
      <c r="AF39" s="667"/>
      <c r="AG39" s="668"/>
      <c r="AH39" s="668"/>
      <c r="AI39" s="668"/>
      <c r="AJ39" s="669"/>
    </row>
    <row r="40" spans="1:36" ht="19.5" customHeight="1">
      <c r="A40" s="659" t="s">
        <v>1398</v>
      </c>
      <c r="B40" s="660"/>
      <c r="C40" s="660"/>
      <c r="D40" s="660"/>
      <c r="E40" s="660"/>
      <c r="F40" s="660"/>
      <c r="G40" s="660"/>
      <c r="H40" s="660"/>
      <c r="I40" s="660"/>
      <c r="J40" s="660"/>
      <c r="K40" s="660"/>
      <c r="L40" s="660"/>
      <c r="M40" s="660"/>
      <c r="N40" s="660"/>
      <c r="O40" s="660"/>
      <c r="P40" s="660"/>
      <c r="Q40" s="660"/>
      <c r="R40" s="660"/>
      <c r="S40" s="661"/>
      <c r="T40" s="682">
        <v>25</v>
      </c>
      <c r="U40" s="671"/>
      <c r="V40" s="664"/>
      <c r="W40" s="665"/>
      <c r="X40" s="665"/>
      <c r="Y40" s="665"/>
      <c r="Z40" s="666"/>
      <c r="AA40" s="667"/>
      <c r="AB40" s="668"/>
      <c r="AC40" s="668"/>
      <c r="AD40" s="668"/>
      <c r="AE40" s="669"/>
      <c r="AF40" s="667"/>
      <c r="AG40" s="668"/>
      <c r="AH40" s="668"/>
      <c r="AI40" s="668"/>
      <c r="AJ40" s="669"/>
    </row>
    <row r="41" spans="1:36" ht="19.5" customHeight="1">
      <c r="A41" s="672" t="s">
        <v>1399</v>
      </c>
      <c r="B41" s="673"/>
      <c r="C41" s="673"/>
      <c r="D41" s="673"/>
      <c r="E41" s="673"/>
      <c r="F41" s="673"/>
      <c r="G41" s="673"/>
      <c r="H41" s="673"/>
      <c r="I41" s="673"/>
      <c r="J41" s="673"/>
      <c r="K41" s="673"/>
      <c r="L41" s="673"/>
      <c r="M41" s="673"/>
      <c r="N41" s="673"/>
      <c r="O41" s="673"/>
      <c r="P41" s="673"/>
      <c r="Q41" s="673"/>
      <c r="R41" s="673"/>
      <c r="S41" s="674"/>
      <c r="T41" s="683">
        <v>26</v>
      </c>
      <c r="U41" s="684"/>
      <c r="V41" s="676">
        <f>SUM(V38:Z40)</f>
        <v>0</v>
      </c>
      <c r="W41" s="677"/>
      <c r="X41" s="677"/>
      <c r="Y41" s="677"/>
      <c r="Z41" s="678"/>
      <c r="AA41" s="679"/>
      <c r="AB41" s="680"/>
      <c r="AC41" s="680"/>
      <c r="AD41" s="680"/>
      <c r="AE41" s="681"/>
      <c r="AF41" s="679"/>
      <c r="AG41" s="680"/>
      <c r="AH41" s="680"/>
      <c r="AI41" s="680"/>
      <c r="AJ41" s="681"/>
    </row>
    <row r="42" spans="1:36" ht="25.5" customHeight="1">
      <c r="A42" s="672" t="s">
        <v>1400</v>
      </c>
      <c r="B42" s="673"/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4"/>
      <c r="T42" s="683">
        <v>27</v>
      </c>
      <c r="U42" s="684"/>
      <c r="V42" s="676">
        <f>SUM(V20+V21+V37+V41)</f>
        <v>3685341</v>
      </c>
      <c r="W42" s="677"/>
      <c r="X42" s="677"/>
      <c r="Y42" s="677"/>
      <c r="Z42" s="678"/>
      <c r="AA42" s="679"/>
      <c r="AB42" s="680"/>
      <c r="AC42" s="680"/>
      <c r="AD42" s="680"/>
      <c r="AE42" s="681"/>
      <c r="AF42" s="679"/>
      <c r="AG42" s="680"/>
      <c r="AH42" s="680"/>
      <c r="AI42" s="680"/>
      <c r="AJ42" s="681"/>
    </row>
    <row r="43" spans="1:4" ht="21.75" customHeight="1">
      <c r="A43" s="685"/>
      <c r="B43" s="685"/>
      <c r="C43" s="685"/>
      <c r="D43" s="685"/>
    </row>
    <row r="44" spans="1:4" ht="21.75" customHeight="1">
      <c r="A44" s="685"/>
      <c r="B44" s="685"/>
      <c r="C44" s="685"/>
      <c r="D44" s="685"/>
    </row>
    <row r="45" spans="1:4" ht="21.75" customHeight="1">
      <c r="A45" s="685"/>
      <c r="B45" s="685"/>
      <c r="C45" s="685"/>
      <c r="D45" s="685"/>
    </row>
    <row r="46" spans="1:4" ht="21.75" customHeight="1">
      <c r="A46" s="685"/>
      <c r="B46" s="685"/>
      <c r="C46" s="685"/>
      <c r="D46" s="685"/>
    </row>
    <row r="47" spans="1:4" ht="21.75" customHeight="1">
      <c r="A47" s="685"/>
      <c r="B47" s="685"/>
      <c r="C47" s="685"/>
      <c r="D47" s="685"/>
    </row>
    <row r="48" spans="1:4" ht="21.75" customHeight="1">
      <c r="A48" s="685"/>
      <c r="B48" s="685"/>
      <c r="C48" s="685"/>
      <c r="D48" s="685"/>
    </row>
    <row r="49" spans="1:4" ht="21.75" customHeight="1">
      <c r="A49" s="685"/>
      <c r="B49" s="685"/>
      <c r="C49" s="685"/>
      <c r="D49" s="685"/>
    </row>
    <row r="50" spans="1:4" ht="21.75" customHeight="1">
      <c r="A50" s="685"/>
      <c r="B50" s="685"/>
      <c r="C50" s="685"/>
      <c r="D50" s="685"/>
    </row>
    <row r="51" spans="1:4" ht="21.75" customHeight="1">
      <c r="A51" s="685"/>
      <c r="B51" s="685"/>
      <c r="C51" s="685"/>
      <c r="D51" s="685"/>
    </row>
    <row r="52" spans="1:4" ht="21.75" customHeight="1">
      <c r="A52" s="685"/>
      <c r="B52" s="685"/>
      <c r="C52" s="685"/>
      <c r="D52" s="685"/>
    </row>
    <row r="53" spans="1:4" ht="21.75" customHeight="1">
      <c r="A53" s="685"/>
      <c r="B53" s="685"/>
      <c r="C53" s="685"/>
      <c r="D53" s="685"/>
    </row>
    <row r="54" spans="1:4" ht="21.75" customHeight="1">
      <c r="A54" s="685"/>
      <c r="B54" s="685"/>
      <c r="C54" s="685"/>
      <c r="D54" s="685"/>
    </row>
    <row r="55" spans="1:4" ht="21.75" customHeight="1">
      <c r="A55" s="685"/>
      <c r="B55" s="685"/>
      <c r="C55" s="685"/>
      <c r="D55" s="685"/>
    </row>
    <row r="56" spans="1:4" ht="21.75" customHeight="1">
      <c r="A56" s="685"/>
      <c r="B56" s="685"/>
      <c r="C56" s="685"/>
      <c r="D56" s="685"/>
    </row>
    <row r="57" spans="1:4" ht="21.75" customHeight="1">
      <c r="A57" s="685"/>
      <c r="B57" s="685"/>
      <c r="C57" s="685"/>
      <c r="D57" s="685"/>
    </row>
    <row r="58" spans="1:4" ht="21.75" customHeight="1">
      <c r="A58" s="685"/>
      <c r="B58" s="685"/>
      <c r="C58" s="685"/>
      <c r="D58" s="685"/>
    </row>
    <row r="59" spans="1:4" ht="21.75" customHeight="1">
      <c r="A59" s="685"/>
      <c r="B59" s="685"/>
      <c r="C59" s="685"/>
      <c r="D59" s="685"/>
    </row>
    <row r="60" spans="1:4" ht="21.75" customHeight="1">
      <c r="A60" s="685"/>
      <c r="B60" s="685"/>
      <c r="C60" s="685"/>
      <c r="D60" s="685"/>
    </row>
    <row r="61" spans="1:4" ht="21.75" customHeight="1">
      <c r="A61" s="685"/>
      <c r="B61" s="685"/>
      <c r="C61" s="685"/>
      <c r="D61" s="685"/>
    </row>
    <row r="62" spans="1:4" ht="21.75" customHeight="1">
      <c r="A62" s="685"/>
      <c r="B62" s="685"/>
      <c r="C62" s="685"/>
      <c r="D62" s="685"/>
    </row>
    <row r="63" spans="1:4" ht="21.75" customHeight="1">
      <c r="A63" s="685"/>
      <c r="B63" s="685"/>
      <c r="C63" s="685"/>
      <c r="D63" s="685"/>
    </row>
    <row r="64" spans="1:4" ht="21.75" customHeight="1">
      <c r="A64" s="685"/>
      <c r="B64" s="685"/>
      <c r="C64" s="685"/>
      <c r="D64" s="685"/>
    </row>
    <row r="65" spans="1:4" ht="21.75" customHeight="1">
      <c r="A65" s="685"/>
      <c r="B65" s="685"/>
      <c r="C65" s="685"/>
      <c r="D65" s="685"/>
    </row>
    <row r="66" spans="1:4" ht="21.75" customHeight="1">
      <c r="A66" s="685"/>
      <c r="B66" s="685"/>
      <c r="C66" s="685"/>
      <c r="D66" s="685"/>
    </row>
    <row r="67" spans="1:4" ht="21.75" customHeight="1">
      <c r="A67" s="685"/>
      <c r="B67" s="685"/>
      <c r="C67" s="685"/>
      <c r="D67" s="685"/>
    </row>
    <row r="68" spans="1:4" ht="21.75" customHeight="1">
      <c r="A68" s="685"/>
      <c r="B68" s="685"/>
      <c r="C68" s="685"/>
      <c r="D68" s="685"/>
    </row>
    <row r="69" spans="1:4" ht="21.75" customHeight="1">
      <c r="A69" s="685"/>
      <c r="B69" s="685"/>
      <c r="C69" s="685"/>
      <c r="D69" s="685"/>
    </row>
    <row r="70" spans="1:4" ht="21.75" customHeight="1">
      <c r="A70" s="685"/>
      <c r="B70" s="685"/>
      <c r="C70" s="685"/>
      <c r="D70" s="685"/>
    </row>
    <row r="71" spans="1:4" ht="21.75" customHeight="1">
      <c r="A71" s="685"/>
      <c r="B71" s="685"/>
      <c r="C71" s="685"/>
      <c r="D71" s="685"/>
    </row>
    <row r="72" spans="1:4" ht="21.75" customHeight="1">
      <c r="A72" s="685"/>
      <c r="B72" s="685"/>
      <c r="C72" s="685"/>
      <c r="D72" s="685"/>
    </row>
    <row r="73" spans="1:4" ht="21.75" customHeight="1">
      <c r="A73" s="685"/>
      <c r="B73" s="685"/>
      <c r="C73" s="685"/>
      <c r="D73" s="685"/>
    </row>
    <row r="74" spans="1:4" ht="21.75" customHeight="1">
      <c r="A74" s="685"/>
      <c r="B74" s="685"/>
      <c r="C74" s="685"/>
      <c r="D74" s="685"/>
    </row>
    <row r="75" spans="1:4" ht="21.75" customHeight="1">
      <c r="A75" s="685"/>
      <c r="B75" s="685"/>
      <c r="C75" s="685"/>
      <c r="D75" s="685"/>
    </row>
    <row r="76" spans="1:4" ht="21.75" customHeight="1">
      <c r="A76" s="685"/>
      <c r="B76" s="685"/>
      <c r="C76" s="685"/>
      <c r="D76" s="685"/>
    </row>
    <row r="77" spans="1:4" ht="21.75" customHeight="1">
      <c r="A77" s="685"/>
      <c r="B77" s="685"/>
      <c r="C77" s="685"/>
      <c r="D77" s="685"/>
    </row>
    <row r="78" spans="1:4" ht="21.75" customHeight="1">
      <c r="A78" s="685"/>
      <c r="B78" s="685"/>
      <c r="C78" s="685"/>
      <c r="D78" s="685"/>
    </row>
    <row r="79" spans="1:4" ht="21.75" customHeight="1">
      <c r="A79" s="685"/>
      <c r="B79" s="685"/>
      <c r="C79" s="685"/>
      <c r="D79" s="685"/>
    </row>
    <row r="80" spans="1:4" ht="21.75" customHeight="1">
      <c r="A80" s="685"/>
      <c r="B80" s="685"/>
      <c r="C80" s="685"/>
      <c r="D80" s="685"/>
    </row>
    <row r="81" spans="1:4" ht="21.75" customHeight="1">
      <c r="A81" s="685"/>
      <c r="B81" s="685"/>
      <c r="C81" s="685"/>
      <c r="D81" s="685"/>
    </row>
    <row r="82" spans="1:4" ht="21.75" customHeight="1">
      <c r="A82" s="685"/>
      <c r="B82" s="685"/>
      <c r="C82" s="685"/>
      <c r="D82" s="685"/>
    </row>
    <row r="83" spans="1:4" ht="21.75" customHeight="1">
      <c r="A83" s="685"/>
      <c r="B83" s="685"/>
      <c r="C83" s="685"/>
      <c r="D83" s="685"/>
    </row>
    <row r="84" spans="1:4" ht="21.75" customHeight="1">
      <c r="A84" s="685"/>
      <c r="B84" s="685"/>
      <c r="C84" s="685"/>
      <c r="D84" s="685"/>
    </row>
    <row r="85" spans="1:4" ht="21.75" customHeight="1">
      <c r="A85" s="685"/>
      <c r="B85" s="685"/>
      <c r="C85" s="685"/>
      <c r="D85" s="685"/>
    </row>
    <row r="86" spans="1:4" ht="21.75" customHeight="1">
      <c r="A86" s="685"/>
      <c r="B86" s="685"/>
      <c r="C86" s="685"/>
      <c r="D86" s="685"/>
    </row>
    <row r="87" spans="1:4" ht="21.75" customHeight="1">
      <c r="A87" s="685"/>
      <c r="B87" s="685"/>
      <c r="C87" s="685"/>
      <c r="D87" s="685"/>
    </row>
    <row r="88" spans="1:4" ht="21.75" customHeight="1">
      <c r="A88" s="685"/>
      <c r="B88" s="685"/>
      <c r="C88" s="685"/>
      <c r="D88" s="685"/>
    </row>
    <row r="89" spans="1:4" ht="21.75" customHeight="1">
      <c r="A89" s="685"/>
      <c r="B89" s="685"/>
      <c r="C89" s="685"/>
      <c r="D89" s="685"/>
    </row>
    <row r="90" spans="1:4" ht="21.75" customHeight="1">
      <c r="A90" s="685"/>
      <c r="B90" s="685"/>
      <c r="C90" s="685"/>
      <c r="D90" s="685"/>
    </row>
    <row r="91" spans="1:4" ht="21.75" customHeight="1">
      <c r="A91" s="685"/>
      <c r="B91" s="685"/>
      <c r="C91" s="685"/>
      <c r="D91" s="685"/>
    </row>
    <row r="92" spans="1:4" ht="21.75" customHeight="1">
      <c r="A92" s="685"/>
      <c r="B92" s="685"/>
      <c r="C92" s="685"/>
      <c r="D92" s="685"/>
    </row>
    <row r="93" spans="1:4" ht="21.75" customHeight="1">
      <c r="A93" s="685"/>
      <c r="B93" s="685"/>
      <c r="C93" s="685"/>
      <c r="D93" s="685"/>
    </row>
    <row r="94" spans="1:4" ht="21.75" customHeight="1">
      <c r="A94" s="685"/>
      <c r="B94" s="685"/>
      <c r="C94" s="685"/>
      <c r="D94" s="685"/>
    </row>
    <row r="95" spans="1:4" ht="21.75" customHeight="1">
      <c r="A95" s="685"/>
      <c r="B95" s="685"/>
      <c r="C95" s="685"/>
      <c r="D95" s="685"/>
    </row>
    <row r="96" spans="1:4" ht="21.75" customHeight="1">
      <c r="A96" s="685"/>
      <c r="B96" s="685"/>
      <c r="C96" s="685"/>
      <c r="D96" s="685"/>
    </row>
    <row r="97" spans="1:4" ht="21.75" customHeight="1">
      <c r="A97" s="685"/>
      <c r="B97" s="685"/>
      <c r="C97" s="685"/>
      <c r="D97" s="685"/>
    </row>
    <row r="98" spans="1:4" ht="21.75" customHeight="1">
      <c r="A98" s="685"/>
      <c r="B98" s="685"/>
      <c r="C98" s="685"/>
      <c r="D98" s="685"/>
    </row>
    <row r="99" spans="1:4" ht="21.75" customHeight="1">
      <c r="A99" s="685"/>
      <c r="B99" s="685"/>
      <c r="C99" s="685"/>
      <c r="D99" s="685"/>
    </row>
    <row r="100" spans="1:4" ht="21.75" customHeight="1">
      <c r="A100" s="685"/>
      <c r="B100" s="685"/>
      <c r="C100" s="685"/>
      <c r="D100" s="685"/>
    </row>
    <row r="101" spans="1:4" ht="21.75" customHeight="1">
      <c r="A101" s="685"/>
      <c r="B101" s="685"/>
      <c r="C101" s="685"/>
      <c r="D101" s="685"/>
    </row>
    <row r="102" spans="1:4" ht="21.75" customHeight="1">
      <c r="A102" s="685"/>
      <c r="B102" s="685"/>
      <c r="C102" s="685"/>
      <c r="D102" s="685"/>
    </row>
    <row r="103" spans="1:4" ht="21.75" customHeight="1">
      <c r="A103" s="685"/>
      <c r="B103" s="685"/>
      <c r="C103" s="685"/>
      <c r="D103" s="685"/>
    </row>
    <row r="104" spans="1:4" ht="21.75" customHeight="1">
      <c r="A104" s="685"/>
      <c r="B104" s="685"/>
      <c r="C104" s="685"/>
      <c r="D104" s="685"/>
    </row>
    <row r="105" spans="1:4" ht="21.75" customHeight="1">
      <c r="A105" s="685"/>
      <c r="B105" s="685"/>
      <c r="C105" s="685"/>
      <c r="D105" s="685"/>
    </row>
    <row r="106" spans="1:4" ht="21.75" customHeight="1">
      <c r="A106" s="685"/>
      <c r="B106" s="685"/>
      <c r="C106" s="685"/>
      <c r="D106" s="685"/>
    </row>
    <row r="107" spans="1:4" ht="21.75" customHeight="1">
      <c r="A107" s="685"/>
      <c r="B107" s="685"/>
      <c r="C107" s="685"/>
      <c r="D107" s="685"/>
    </row>
    <row r="108" spans="1:4" ht="21.75" customHeight="1">
      <c r="A108" s="685"/>
      <c r="B108" s="685"/>
      <c r="C108" s="685"/>
      <c r="D108" s="685"/>
    </row>
    <row r="109" spans="1:4" ht="21.75" customHeight="1">
      <c r="A109" s="685"/>
      <c r="B109" s="685"/>
      <c r="C109" s="685"/>
      <c r="D109" s="685"/>
    </row>
    <row r="110" spans="1:4" ht="12.75">
      <c r="A110" s="685"/>
      <c r="B110" s="685"/>
      <c r="C110" s="685"/>
      <c r="D110" s="685"/>
    </row>
    <row r="111" spans="1:4" ht="12.75">
      <c r="A111" s="685"/>
      <c r="B111" s="685"/>
      <c r="C111" s="685"/>
      <c r="D111" s="685"/>
    </row>
    <row r="112" spans="1:4" ht="12.75">
      <c r="A112" s="685"/>
      <c r="B112" s="685"/>
      <c r="C112" s="685"/>
      <c r="D112" s="685"/>
    </row>
    <row r="113" spans="1:4" ht="12.75">
      <c r="A113" s="685"/>
      <c r="B113" s="685"/>
      <c r="C113" s="685"/>
      <c r="D113" s="685"/>
    </row>
    <row r="114" spans="1:4" ht="12.75">
      <c r="A114" s="685"/>
      <c r="B114" s="685"/>
      <c r="C114" s="685"/>
      <c r="D114" s="685"/>
    </row>
    <row r="115" spans="1:4" ht="12.75">
      <c r="A115" s="685"/>
      <c r="B115" s="685"/>
      <c r="C115" s="685"/>
      <c r="D115" s="685"/>
    </row>
    <row r="116" spans="1:4" ht="12.75">
      <c r="A116" s="685"/>
      <c r="B116" s="685"/>
      <c r="C116" s="685"/>
      <c r="D116" s="685"/>
    </row>
  </sheetData>
  <mergeCells count="124"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5:Z35"/>
    <mergeCell ref="AA35:AE35"/>
    <mergeCell ref="AF35:AJ35"/>
    <mergeCell ref="V38:Z38"/>
    <mergeCell ref="AA38:AE38"/>
    <mergeCell ref="AF38:AJ38"/>
    <mergeCell ref="V37:Z37"/>
    <mergeCell ref="AA37:AE37"/>
    <mergeCell ref="AF37:AJ37"/>
    <mergeCell ref="V36:Z36"/>
    <mergeCell ref="V34:Z34"/>
    <mergeCell ref="AA34:AE34"/>
    <mergeCell ref="AF34:AJ34"/>
    <mergeCell ref="V33:Z33"/>
    <mergeCell ref="V32:Z32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AA36:AE36"/>
    <mergeCell ref="AF36:AJ36"/>
    <mergeCell ref="AA32:AE32"/>
    <mergeCell ref="AF32:AJ32"/>
    <mergeCell ref="AA33:AE33"/>
    <mergeCell ref="AF33:AJ33"/>
    <mergeCell ref="V28:Z28"/>
    <mergeCell ref="AA28:AE28"/>
    <mergeCell ref="AF28:AJ28"/>
    <mergeCell ref="AA16:AE16"/>
    <mergeCell ref="AF16:AJ16"/>
    <mergeCell ref="V20:Z20"/>
    <mergeCell ref="AA20:AE20"/>
    <mergeCell ref="AF20:AJ2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AA19:AE19"/>
    <mergeCell ref="AF19:AJ19"/>
    <mergeCell ref="V21:Z21"/>
    <mergeCell ref="AA21:AE21"/>
    <mergeCell ref="AF21:AJ21"/>
    <mergeCell ref="AA17:AE17"/>
    <mergeCell ref="AF17:AJ17"/>
    <mergeCell ref="V18:Z18"/>
    <mergeCell ref="AA18:AE18"/>
    <mergeCell ref="AF18:AJ18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A3:AJ3"/>
    <mergeCell ref="A4:AJ4"/>
    <mergeCell ref="A13:S13"/>
    <mergeCell ref="AF13:AJ13"/>
    <mergeCell ref="AA6:AK6"/>
    <mergeCell ref="T42:U42"/>
    <mergeCell ref="A29:S29"/>
    <mergeCell ref="T38:U38"/>
    <mergeCell ref="A30:S30"/>
    <mergeCell ref="T41:U41"/>
    <mergeCell ref="T39:U39"/>
    <mergeCell ref="T37:U37"/>
    <mergeCell ref="T33:U33"/>
    <mergeCell ref="T34:U34"/>
    <mergeCell ref="A40:S40"/>
    <mergeCell ref="T40:U40"/>
    <mergeCell ref="A25:S25"/>
    <mergeCell ref="A27:S27"/>
    <mergeCell ref="T35:U35"/>
    <mergeCell ref="T36:U36"/>
    <mergeCell ref="A38:S38"/>
    <mergeCell ref="A39:S39"/>
    <mergeCell ref="A28:S28"/>
    <mergeCell ref="A42:S42"/>
    <mergeCell ref="A36:S36"/>
    <mergeCell ref="A37:S37"/>
    <mergeCell ref="A26:S26"/>
    <mergeCell ref="A33:S33"/>
    <mergeCell ref="A34:S34"/>
    <mergeCell ref="A35:S35"/>
    <mergeCell ref="A31:S31"/>
    <mergeCell ref="A32:S32"/>
    <mergeCell ref="A41:S41"/>
    <mergeCell ref="A21:S21"/>
    <mergeCell ref="A22:S22"/>
    <mergeCell ref="A23:S23"/>
    <mergeCell ref="A24:S24"/>
  </mergeCells>
  <printOptions horizontalCentered="1"/>
  <pageMargins left="0.3937007874015748" right="0.1968503937007874" top="0.5905511811023623" bottom="0.22" header="0.5" footer="0.17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2010-03-18T13:43:22Z</dcterms:created>
  <dcterms:modified xsi:type="dcterms:W3CDTF">2010-03-18T14:37:33Z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